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FF39" lockStructure="1"/>
  <bookViews>
    <workbookView xWindow="0" yWindow="0" windowWidth="20610" windowHeight="11640" tabRatio="598"/>
  </bookViews>
  <sheets>
    <sheet name="Tecnica - Grupo 7" sheetId="8" r:id="rId1"/>
    <sheet name="Tecnica - Grupo 8" sheetId="12" r:id="rId2"/>
    <sheet name="Tecnica - Grupo 9" sheetId="13" r:id="rId3"/>
    <sheet name="Tecnica - Grupo 10" sheetId="14" r:id="rId4"/>
  </sheets>
  <calcPr calcId="145621"/>
</workbook>
</file>

<file path=xl/calcChain.xml><?xml version="1.0" encoding="utf-8"?>
<calcChain xmlns="http://schemas.openxmlformats.org/spreadsheetml/2006/main">
  <c r="K47" i="14" l="1"/>
  <c r="L47" i="14"/>
  <c r="M47" i="14" l="1"/>
  <c r="N126" i="14" l="1"/>
  <c r="N44" i="14"/>
  <c r="N90" i="13" l="1"/>
  <c r="N152" i="12" l="1"/>
  <c r="N93" i="8"/>
  <c r="N92" i="8"/>
  <c r="N43" i="8"/>
  <c r="E19" i="8"/>
  <c r="E21" i="8" s="1"/>
  <c r="F19" i="8"/>
  <c r="C21" i="8" s="1"/>
  <c r="N44" i="8"/>
  <c r="K48" i="8"/>
  <c r="C52" i="8" s="1"/>
  <c r="L48" i="8"/>
  <c r="M48" i="8"/>
  <c r="C53" i="8" s="1"/>
  <c r="K95" i="8"/>
  <c r="C97" i="8" s="1"/>
  <c r="L95" i="8"/>
  <c r="M95" i="8"/>
  <c r="E101" i="8"/>
  <c r="F119" i="8"/>
  <c r="D129" i="8" l="1"/>
  <c r="D37" i="8"/>
  <c r="D130" i="8"/>
  <c r="D38" i="8"/>
  <c r="N95" i="8"/>
  <c r="N48" i="8"/>
  <c r="E129" i="8"/>
  <c r="C52" i="14"/>
  <c r="N43" i="14"/>
  <c r="N42" i="14"/>
  <c r="F148" i="14"/>
  <c r="E132" i="14"/>
  <c r="D156" i="14" s="1"/>
  <c r="M127" i="14"/>
  <c r="L127" i="14"/>
  <c r="K127" i="14"/>
  <c r="C129" i="14" s="1"/>
  <c r="A126" i="14"/>
  <c r="N125" i="14"/>
  <c r="N127" i="14" s="1"/>
  <c r="C51" i="14"/>
  <c r="A42" i="14"/>
  <c r="A43" i="14" s="1"/>
  <c r="A44" i="14" s="1"/>
  <c r="A45" i="14" s="1"/>
  <c r="N41" i="14"/>
  <c r="F17" i="14"/>
  <c r="C19" i="14" s="1"/>
  <c r="E17" i="14"/>
  <c r="E19" i="14" s="1"/>
  <c r="N43" i="13"/>
  <c r="N41" i="13"/>
  <c r="F117" i="13"/>
  <c r="E100" i="13"/>
  <c r="D127" i="13" s="1"/>
  <c r="M94" i="13"/>
  <c r="L94" i="13"/>
  <c r="K94" i="13"/>
  <c r="C96" i="13" s="1"/>
  <c r="A91" i="13"/>
  <c r="A92" i="13" s="1"/>
  <c r="A93" i="13" s="1"/>
  <c r="N94" i="13"/>
  <c r="M44" i="13"/>
  <c r="C49" i="13" s="1"/>
  <c r="L44" i="13"/>
  <c r="K44" i="13"/>
  <c r="C48" i="13" s="1"/>
  <c r="N42" i="13"/>
  <c r="A42" i="13"/>
  <c r="A43" i="13" s="1"/>
  <c r="F17" i="13"/>
  <c r="C19" i="13" s="1"/>
  <c r="E17" i="13"/>
  <c r="E19" i="13" s="1"/>
  <c r="N39" i="12"/>
  <c r="F184" i="12"/>
  <c r="E159" i="12"/>
  <c r="M153" i="12"/>
  <c r="L153" i="12"/>
  <c r="K153" i="12"/>
  <c r="C155" i="12" s="1"/>
  <c r="A151" i="12"/>
  <c r="A152" i="12" s="1"/>
  <c r="N150" i="12"/>
  <c r="N153" i="12" s="1"/>
  <c r="M40" i="12"/>
  <c r="C45" i="12" s="1"/>
  <c r="L40" i="12"/>
  <c r="K40" i="12"/>
  <c r="C44" i="12" s="1"/>
  <c r="A39" i="12"/>
  <c r="N38" i="12"/>
  <c r="F15" i="12"/>
  <c r="C17" i="12" s="1"/>
  <c r="E15" i="12"/>
  <c r="E17" i="12" s="1"/>
  <c r="D157" i="14" l="1"/>
  <c r="E156" i="14" s="1"/>
  <c r="D36" i="14"/>
  <c r="E35" i="14" s="1"/>
  <c r="D128" i="13"/>
  <c r="D36" i="13"/>
  <c r="E35" i="13" s="1"/>
  <c r="D195" i="12"/>
  <c r="D33" i="12"/>
  <c r="D194" i="12"/>
  <c r="D32" i="12"/>
  <c r="E37" i="8"/>
  <c r="N47" i="14"/>
  <c r="E127" i="13"/>
  <c r="N44" i="13"/>
  <c r="N40" i="12"/>
  <c r="A93" i="8"/>
  <c r="A94" i="8" s="1"/>
  <c r="E32" i="12" l="1"/>
  <c r="E194" i="12"/>
  <c r="A44" i="8"/>
  <c r="A45" i="8" s="1"/>
  <c r="A46" i="8" s="1"/>
  <c r="A47" i="8" s="1"/>
</calcChain>
</file>

<file path=xl/sharedStrings.xml><?xml version="1.0" encoding="utf-8"?>
<sst xmlns="http://schemas.openxmlformats.org/spreadsheetml/2006/main" count="2467" uniqueCount="543">
  <si>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</si>
  <si>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</si>
  <si>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</si>
  <si>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</si>
  <si>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</si>
  <si>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</si>
  <si>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</si>
  <si>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</si>
  <si>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</si>
  <si>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</si>
  <si>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</si>
  <si>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</si>
  <si>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</si>
  <si>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</si>
  <si>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</si>
  <si>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</si>
  <si>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</si>
  <si>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</si>
  <si>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</si>
  <si>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</si>
  <si>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</si>
  <si>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</si>
  <si>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</si>
  <si>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</si>
  <si>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</si>
  <si>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</si>
  <si>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</si>
  <si>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</si>
  <si>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</si>
  <si>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</si>
  <si>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</si>
  <si>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</si>
  <si>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</si>
  <si>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</si>
  <si>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</si>
  <si>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</si>
  <si>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</si>
  <si>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</si>
  <si>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</si>
  <si>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</si>
  <si>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</si>
  <si>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</si>
  <si>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</si>
  <si>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</si>
  <si>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</si>
  <si>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</si>
  <si>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</si>
  <si>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</si>
  <si>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</si>
  <si>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</si>
  <si>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</si>
  <si>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</si>
  <si>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</si>
  <si>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</si>
  <si>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</si>
  <si>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</si>
  <si>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</si>
  <si>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</si>
  <si>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</si>
  <si>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</si>
  <si>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</si>
  <si>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</si>
  <si>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</si>
  <si>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</si>
  <si>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</si>
  <si>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</si>
  <si>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</si>
  <si>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</si>
  <si>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</si>
  <si>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</si>
  <si>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</si>
  <si>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</si>
  <si>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</si>
  <si>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</si>
  <si>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</si>
  <si>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</si>
  <si>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</si>
  <si>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</si>
  <si>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</si>
  <si>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</si>
  <si>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</si>
  <si>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</si>
  <si>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</si>
  <si>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</si>
  <si>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</si>
  <si>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</si>
  <si>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</si>
  <si>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</si>
  <si>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</si>
  <si>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</si>
  <si>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</si>
  <si>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</si>
  <si>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</si>
  <si>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</si>
  <si>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</si>
  <si>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</si>
  <si>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</si>
  <si>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</si>
  <si>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</si>
  <si>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</si>
  <si>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</si>
  <si>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</si>
  <si>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</si>
  <si>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</si>
  <si>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</si>
  <si>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</si>
  <si>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</si>
  <si>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</si>
  <si>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</si>
  <si>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</si>
  <si>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</si>
  <si>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Construyamos Colombia</t>
  </si>
  <si>
    <t>Instituto Colombiano de Bienestar Familiar Regional Risaralda</t>
  </si>
  <si>
    <t>66-26-2013-133 del 2013</t>
  </si>
  <si>
    <t>Instituto Colombiano de Bienestar Familiar Regional Tolima</t>
  </si>
  <si>
    <t>516 del 2012</t>
  </si>
  <si>
    <t>Departamento para la Prosperidad Social</t>
  </si>
  <si>
    <t>141 del 2012</t>
  </si>
  <si>
    <t>Gobernacion de Risaralda</t>
  </si>
  <si>
    <t>1121 de 2010</t>
  </si>
  <si>
    <t>Siete (7)</t>
  </si>
  <si>
    <t>66-26- 2013-084 del 2013</t>
  </si>
  <si>
    <t>Del 531 al 535</t>
  </si>
  <si>
    <t>El proponente presento la documentación requerida para acreditar la experiencia. La experiencia cumple con lo establecido en el pliego de condiciones.</t>
  </si>
  <si>
    <t>Del 536 al 540</t>
  </si>
  <si>
    <t>Del 541 al 552</t>
  </si>
  <si>
    <t>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</si>
  <si>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66-26- 201-206 del 2012</t>
  </si>
  <si>
    <t>DPS</t>
  </si>
  <si>
    <t>132 de 2011</t>
  </si>
  <si>
    <t>Del 563 al 568</t>
  </si>
  <si>
    <t>66-26- 2013-138 del 2013</t>
  </si>
  <si>
    <t>Secretaria de Desarrollo Social y Politico - Alcaldia de Pereira</t>
  </si>
  <si>
    <t>950 de 2009</t>
  </si>
  <si>
    <t>Del 570 al 575</t>
  </si>
  <si>
    <t>Del 554 al 562</t>
  </si>
  <si>
    <t>Ocho (8)</t>
  </si>
  <si>
    <t>Nueve (9)</t>
  </si>
  <si>
    <t>Diez (10)</t>
  </si>
  <si>
    <t>66-26- 2014-089 del 2014</t>
  </si>
  <si>
    <t>66-26- 2013-086 del 2013</t>
  </si>
  <si>
    <t>481 de 2013</t>
  </si>
  <si>
    <t>66-26- 2013-158 del 2013</t>
  </si>
  <si>
    <t>1670 de 2010</t>
  </si>
  <si>
    <t>586 al 595</t>
  </si>
  <si>
    <t>Del 596 al 600</t>
  </si>
  <si>
    <t>Secretaria Administrativa - Municipio de Dosquebradas</t>
  </si>
  <si>
    <t>Del 601 al 606</t>
  </si>
  <si>
    <t>El certificado no permite determinar el numero de cupos atendidos ni la experiencia especifica en Educación Inicial o en la atencion a la familia en el fortalecimiento de las capacidades de cuidado y crianza a primera infancia SUBSANAR.</t>
  </si>
  <si>
    <t>Del 607 al 613</t>
  </si>
  <si>
    <t>La certificacion allegada no permite determinar el numero de cupos atendidos. El certificado no permite determinar la experiencia especifica con Educación Inicial o con la atencion a la familia en el fortalecimiento de las capacidades de cuidado y crianza a primera infancia. Las certificaciones no permiten establecer claramente la fecha de finalización del contrato.SUBSANAR.</t>
  </si>
  <si>
    <t>-</t>
  </si>
  <si>
    <t>CDI SIN ARRIENDO</t>
  </si>
  <si>
    <t>CDI CON ARRIENDO</t>
  </si>
  <si>
    <t>CDI INSTITUCIONAL</t>
  </si>
  <si>
    <t>Calle 9 A No. 14 - 08 Barrio Junin Quinchia</t>
  </si>
  <si>
    <t>Via Central en seguida del colegio. Corregimiento Naranjal</t>
  </si>
  <si>
    <t>Galeria. Corregimiento de Irra</t>
  </si>
  <si>
    <t>CARTA DE COMPROMISO DE GESTIONAR EL USO CUANDO ES PÚBLICA CDI</t>
  </si>
  <si>
    <t>El proponente cumplio con lo establecido en el Pliego de Condiciones</t>
  </si>
  <si>
    <t>La capacidad de la infraestructura  presentada por el proponente no corresponde a los cupos requeridos por el ICBF. En el anexo  3  el ICBF establecio 70 cupos y el proponente presenta la infraestructura con una capacidad de 60.</t>
  </si>
  <si>
    <t>Carrera 3 No. 16 - 07</t>
  </si>
  <si>
    <t>Calle 3 No. 3 - 33</t>
  </si>
  <si>
    <t>Carrera 4 No. 7 - 32 . Avenida del Rio</t>
  </si>
  <si>
    <t>Carrera 6 No. 8 - 27</t>
  </si>
  <si>
    <t>La capacidad de la infraestructura  presentada por el proponente no corresponde a los cupos requeridos por el ICBF. En el anexo  3  el ICBF establecio 58 cupos y el proponente presenta la infraestructura con una capacidad de 52.</t>
  </si>
  <si>
    <t>Tumurra</t>
  </si>
  <si>
    <t>Piñales</t>
  </si>
  <si>
    <t>El Congo</t>
  </si>
  <si>
    <t>Pueblo</t>
  </si>
  <si>
    <t>Tachiguí</t>
  </si>
  <si>
    <t>Umbria</t>
  </si>
  <si>
    <t>Río Mistrato</t>
  </si>
  <si>
    <t>Cienaga 1</t>
  </si>
  <si>
    <t>Cienaga 2</t>
  </si>
  <si>
    <t>Pueblo -Jardin</t>
  </si>
  <si>
    <t>Palma 1</t>
  </si>
  <si>
    <t>Palma 2</t>
  </si>
  <si>
    <t>Villa Rica</t>
  </si>
  <si>
    <t>Piedras Alto</t>
  </si>
  <si>
    <t>Piedras Bajo</t>
  </si>
  <si>
    <t>Pueblo - Galán</t>
  </si>
  <si>
    <t>Mampay</t>
  </si>
  <si>
    <t>La Maria</t>
  </si>
  <si>
    <t>Playa Bonita</t>
  </si>
  <si>
    <t>El Terrero</t>
  </si>
  <si>
    <t>Pinar del Rio</t>
  </si>
  <si>
    <t>Alto Pueblo Rico</t>
  </si>
  <si>
    <t>Dosquebradas</t>
  </si>
  <si>
    <t>Barcinal</t>
  </si>
  <si>
    <t>Nacederos</t>
  </si>
  <si>
    <t>Arkakay 1</t>
  </si>
  <si>
    <t>Arkakay 2</t>
  </si>
  <si>
    <t>Arkakay 3</t>
  </si>
  <si>
    <t>Guapa 1</t>
  </si>
  <si>
    <t>Guapa 2</t>
  </si>
  <si>
    <t>Guapa 3</t>
  </si>
  <si>
    <t>Guapa 4</t>
  </si>
  <si>
    <t>Guapa 5</t>
  </si>
  <si>
    <t>Guapa 6</t>
  </si>
  <si>
    <t>Guatica viejo</t>
  </si>
  <si>
    <t>Berlin</t>
  </si>
  <si>
    <t>Ospirma</t>
  </si>
  <si>
    <t>La Morabia</t>
  </si>
  <si>
    <t>Bolivar 1</t>
  </si>
  <si>
    <t>Bolivar 2</t>
  </si>
  <si>
    <t>Travesias</t>
  </si>
  <si>
    <t>Tauma</t>
  </si>
  <si>
    <t>Suaiva</t>
  </si>
  <si>
    <t>El Paraiso</t>
  </si>
  <si>
    <t>Milán 1</t>
  </si>
  <si>
    <t>Milán 2</t>
  </si>
  <si>
    <t>Corinto</t>
  </si>
  <si>
    <t>Murrapal</t>
  </si>
  <si>
    <t>La bendecida</t>
  </si>
  <si>
    <t>Santa Ana 1</t>
  </si>
  <si>
    <t>Santa Ana 2</t>
  </si>
  <si>
    <t>El Silencio</t>
  </si>
  <si>
    <t>Caseta Comunal</t>
  </si>
  <si>
    <t>Escuela</t>
  </si>
  <si>
    <t>Casa Grande</t>
  </si>
  <si>
    <t>Centro Salud</t>
  </si>
  <si>
    <t>FAMILIAR</t>
  </si>
  <si>
    <t>NATHALY BIBIANA TREJOS CARTAGENA</t>
  </si>
  <si>
    <t>Universidad Tecnologica de Pereira</t>
  </si>
  <si>
    <t>Licenciatura en Pedagogia Infantil</t>
  </si>
  <si>
    <t>NA</t>
  </si>
  <si>
    <t>20/08/2013 - 30/12/2013 y 13/01/2014 - 13/11/2014</t>
  </si>
  <si>
    <t>Coordinadora - Folio 182</t>
  </si>
  <si>
    <t>ELIANA GARCIA FIGUEROA</t>
  </si>
  <si>
    <t>No. 143058</t>
  </si>
  <si>
    <t>Universidad Catolica de Pereira</t>
  </si>
  <si>
    <t>Psicologa</t>
  </si>
  <si>
    <t>Psicologa - Folio 193</t>
  </si>
  <si>
    <t>Universidad Catolica  de Pereira</t>
  </si>
  <si>
    <t>28/01/2013 - 28/11/2013</t>
  </si>
  <si>
    <t>Practica Profesional - Folio 188</t>
  </si>
  <si>
    <t>01/11/2014 - 13/11/2014</t>
  </si>
  <si>
    <t>MARIA LILIBETH BUSTAMANTE LADINO</t>
  </si>
  <si>
    <t>La certificación laboral no permite establecer si la experiencia presentada corresponde a proyectos sociales para la infancia o centros educativos.</t>
  </si>
  <si>
    <t>MARIA MAGDALENA BURGOS ROCHA</t>
  </si>
  <si>
    <t>No. 136997</t>
  </si>
  <si>
    <t>Fundación Universitaria del Espinal "FUNDES"</t>
  </si>
  <si>
    <t>Cooperativa Multiactiva de Comercializacion de Colombia</t>
  </si>
  <si>
    <t>16/01/2013 - 31/12/2013 y 16/01/2014 y 31/07/2014</t>
  </si>
  <si>
    <t>Psicologa de CDI - Folio 210</t>
  </si>
  <si>
    <t>La documentación presentada y el perfil de la persona cumple con lo establecido en el Pliego de Condiciones.</t>
  </si>
  <si>
    <t>Institucion Educativa Tecnica Industrial "Simon Bolivar"</t>
  </si>
  <si>
    <t>6/02/2012 - 25/05/2012 y 06/08/2012 - 22/11/2012</t>
  </si>
  <si>
    <t>Psicologa - Folio 211</t>
  </si>
  <si>
    <t>Coordinadora - Folio 214</t>
  </si>
  <si>
    <t>01/08/2014 - 10/11/2014</t>
  </si>
  <si>
    <t xml:space="preserve">La documentación presentada y el perfil de la persona cumple con lo establecido en el Pliego de Condiciones. </t>
  </si>
  <si>
    <t xml:space="preserve">SANDRA MILENA LOPEZ ARIAS </t>
  </si>
  <si>
    <t>Licenciada en Educación Ambiental</t>
  </si>
  <si>
    <t>Universidad de Caldas</t>
  </si>
  <si>
    <t>ICBF</t>
  </si>
  <si>
    <t>Asociacion de Padres de Familia y Vecinos del Hogar Infantil  - ICBF</t>
  </si>
  <si>
    <t>01/05/1992 - 31/12/1994</t>
  </si>
  <si>
    <t>UT Unidos por Risaralda</t>
  </si>
  <si>
    <t>Jardinera de Hogar Infantil - Folio 231</t>
  </si>
  <si>
    <t>01/02/2012 - 31/01/2013</t>
  </si>
  <si>
    <t>Secretaria de Desarrollo Comunitario</t>
  </si>
  <si>
    <t>Sin fechas</t>
  </si>
  <si>
    <t>13/01/2014 - 14/11/2014</t>
  </si>
  <si>
    <t>Coordinadora - Folio 236</t>
  </si>
  <si>
    <t>MARIA OLGA GASPAR GARCIA</t>
  </si>
  <si>
    <t>ANGELA JANNETHE MENDOZA ALONSO</t>
  </si>
  <si>
    <t>No. 25228096632CND</t>
  </si>
  <si>
    <t>Ingeniero Industrial</t>
  </si>
  <si>
    <t>Universidad Libre</t>
  </si>
  <si>
    <t>Fundación de Artistas Talladores de la Sal</t>
  </si>
  <si>
    <t>01/07/2011 - 30/09/2013</t>
  </si>
  <si>
    <t>12/11/2013 - 20/12/2013 y 13/01/2014 - 13/11/2014</t>
  </si>
  <si>
    <t>Coordinadora - folio 254</t>
  </si>
  <si>
    <t>Elaboración y puesta en marcha de Proyectos - Folio 253</t>
  </si>
  <si>
    <t>MARIA LUZ HERNANDEZ VELEZ</t>
  </si>
  <si>
    <t>Universidad del Quindio</t>
  </si>
  <si>
    <t>Cooperativa de Asociaciones de Hogares Comunitarios de Bienestar - Cooasobien</t>
  </si>
  <si>
    <t>18/10/11 -  9/12/2011, 
30/04/2012 - 28/09/2012,
y 16/10/2012 - 15/12/2012</t>
  </si>
  <si>
    <t>Coordinadora Pedagogica - Folio 269</t>
  </si>
  <si>
    <t>Direccion de Nucleo - Secretaria de Educación Departamental</t>
  </si>
  <si>
    <t>05/08/2002 - 14/10/2011</t>
  </si>
  <si>
    <t>Docente - Folio 270</t>
  </si>
  <si>
    <t>Secretaria de Gobierno, Administrativa y de Educación Municipio de Mistrato</t>
  </si>
  <si>
    <t>14/02/1994 - 31/05/2002</t>
  </si>
  <si>
    <t>Coordinadora - folio 271</t>
  </si>
  <si>
    <t>09/01/2013 - 23/12/2013 y 13/01/2014 - 18/11/2014</t>
  </si>
  <si>
    <t>Coordinadora - folio 27</t>
  </si>
  <si>
    <t>Licenciado en Administracion Educativa</t>
  </si>
  <si>
    <t>10/08/2010 - 15/12/2010, 11/01/2011 - 6/05/2011, 05/09/2011 - 15/122011, 10/01/2012 - 03/02/2012 y 23/04/2012 -15/06/2012</t>
  </si>
  <si>
    <t>Coordinadora  - Folio 279</t>
  </si>
  <si>
    <t>Coordinadora - Folio 281</t>
  </si>
  <si>
    <t>09/01/2013 - 2312/2013 y 13/01/2014 - 18/11/2014</t>
  </si>
  <si>
    <t>JUAN PABLO FRANCO LOPEZ</t>
  </si>
  <si>
    <t>APOYO PSICOSOCIAL</t>
  </si>
  <si>
    <t>Antropologo</t>
  </si>
  <si>
    <t>Sin fecha</t>
  </si>
  <si>
    <t>Profesor Universidad de Caldas</t>
  </si>
  <si>
    <t>Trabajo Investigativo - Folio 293</t>
  </si>
  <si>
    <t>CONFAMILIARES</t>
  </si>
  <si>
    <t>28/03/2012 - 16/11/2012</t>
  </si>
  <si>
    <t>Folios  292 y 295</t>
  </si>
  <si>
    <t>ANA CAROLINA VALENCIA VELEZ</t>
  </si>
  <si>
    <t>Antropologa</t>
  </si>
  <si>
    <t>Secretaria -  Folio 304</t>
  </si>
  <si>
    <t>Persona Natural</t>
  </si>
  <si>
    <t>Hogar Infantil el Carmen</t>
  </si>
  <si>
    <t>Docente - Folio 305</t>
  </si>
  <si>
    <t>Antropologa - Folio 306</t>
  </si>
  <si>
    <t>YANETH JULIETA NIETO SEPULVEDA</t>
  </si>
  <si>
    <t>No. 128868</t>
  </si>
  <si>
    <t>Universidad Antonio Nariño</t>
  </si>
  <si>
    <t>Cooperatica Multiactiva de Asesorias Servicios de Salud y Trabajo Comunitario COOPSALUDCOM</t>
  </si>
  <si>
    <t>05/03/2013 - 01/09/2013</t>
  </si>
  <si>
    <t>Apoyo Psicosocial - Folio 316</t>
  </si>
  <si>
    <t>LUISA FERNANDA ESCOBAR RUEDA</t>
  </si>
  <si>
    <t>No. 109921</t>
  </si>
  <si>
    <t>Universidad Catolica Popular de Risaralda</t>
  </si>
  <si>
    <t>Instituto de Fertilidad Humana INSER Eje Cafetero S.A.S</t>
  </si>
  <si>
    <t>Enero de 2011 - 31/05/2013</t>
  </si>
  <si>
    <t>Psicologa - Folio 330</t>
  </si>
  <si>
    <t>JENNY CAROLINA PINEDA ACOSTA</t>
  </si>
  <si>
    <t>No. 100195</t>
  </si>
  <si>
    <t>Universidad de Ibague</t>
  </si>
  <si>
    <t>Universidad de Ibague - Coruniversitaria</t>
  </si>
  <si>
    <t>Redes y Comunicaciones de Colombia</t>
  </si>
  <si>
    <t>03/02/2013 - 09/07/2014</t>
  </si>
  <si>
    <t>Profesional en verificación de estandares - Folio 341</t>
  </si>
  <si>
    <t>Consorcio Protección Social</t>
  </si>
  <si>
    <t>Psicologa - Folio 342</t>
  </si>
  <si>
    <t>03/07/2011 - 31/12/2011</t>
  </si>
  <si>
    <t>01/09/2009 - 03/06/2011</t>
  </si>
  <si>
    <t>Psicologa - Folio 343</t>
  </si>
  <si>
    <t>Fundación Centro de Estimulación nivelación y desarrollo</t>
  </si>
  <si>
    <t>Universidad del Tolima</t>
  </si>
  <si>
    <t>3/12/2007  - 21/11/2008 y 05/03/2008 - 30/04/2008</t>
  </si>
  <si>
    <t>Pastoral Social Arquidiocesis de Ibague</t>
  </si>
  <si>
    <t>Psicologa - Folio 345</t>
  </si>
  <si>
    <t>17/03/2008 - 31/12/2008</t>
  </si>
  <si>
    <t>Fundación para el Desarrollo Social y Productivo</t>
  </si>
  <si>
    <t>Entrevistadora - Folio 346</t>
  </si>
  <si>
    <t>Abril 2009</t>
  </si>
  <si>
    <t>Consorcio Social</t>
  </si>
  <si>
    <t>Psicologa - Folio 347</t>
  </si>
  <si>
    <t>13/07/2012 - 10/12/2012</t>
  </si>
  <si>
    <t>ELIZABETH MOYA MENA</t>
  </si>
  <si>
    <t>Trabajadora Social</t>
  </si>
  <si>
    <t>Universidad Tecnologica del Choco "Diego Luis Córdoba"</t>
  </si>
  <si>
    <t>123225107-I</t>
  </si>
  <si>
    <t>Red Departamental de Mujeres Chocoanas</t>
  </si>
  <si>
    <t>03/06/2008 - 09/09/2013</t>
  </si>
  <si>
    <t>Profesional Universitario - Folio 360</t>
  </si>
  <si>
    <t>Facilitadora/tutora comunitaria - Folio 359</t>
  </si>
  <si>
    <t>Instituto Nacional de Salud</t>
  </si>
  <si>
    <t>07/07/2006 - 19/08/2006</t>
  </si>
  <si>
    <t>Trabajo en recoleccion de información: Folio 361</t>
  </si>
  <si>
    <t>Hospital de Tunjuelito</t>
  </si>
  <si>
    <t>16/07/2007 - 08/01/2008</t>
  </si>
  <si>
    <t>Trabajadora Social - Folio 362</t>
  </si>
  <si>
    <t>18/07/2014 - 22/09/2014</t>
  </si>
  <si>
    <t>Trabajadora Social - Folio 363</t>
  </si>
  <si>
    <t>ELCY CAROLINA SOSA GOMEZ</t>
  </si>
  <si>
    <t>No. 139432</t>
  </si>
  <si>
    <t>Institucion educativa la luisa</t>
  </si>
  <si>
    <t>julio 2013 a julio 2014</t>
  </si>
  <si>
    <t>psicologa
folio 377</t>
  </si>
  <si>
    <t>servicio educativo nacional de adulto</t>
  </si>
  <si>
    <t>febrero 2012 y julio del 2013</t>
  </si>
  <si>
    <t>Icbf</t>
  </si>
  <si>
    <t>02/02/2011 al 03/12/2011</t>
  </si>
  <si>
    <t>practica profesional 
folio 379</t>
  </si>
  <si>
    <t>psicoorientadora folio 
378</t>
  </si>
  <si>
    <t>STEFANNY PALACIO DUQUE</t>
  </si>
  <si>
    <t>No.143056</t>
  </si>
  <si>
    <t>NOTA: El proponente presento todo el equipo de coordinadores y apoyo psicosociales para la modalidad si n indicar a que grupo correspondian. Adicionalmente se relacionan personas como de medio tiempo cuando deberian ser de tiempo completo y no es posible determinar quines son de medio tiempo y quienes de tiempo completo</t>
  </si>
  <si>
    <t>CONSTRUYAMOS COLOMBIA</t>
  </si>
  <si>
    <t>INSTITUTO COLOMBIANO DE BINESTAR FAMILIAR REGIONAL RISARALDA</t>
  </si>
  <si>
    <t>66-26- 2013-126 del 2013</t>
  </si>
  <si>
    <t>Del 616 al 627</t>
  </si>
  <si>
    <t>Del 629-630</t>
  </si>
  <si>
    <t>GOBERNACION DEL CESAR</t>
  </si>
  <si>
    <t>081 DE 2010</t>
  </si>
  <si>
    <t>INSTITUTO COLOMBIANO DE BIENESTAR FAMILIAR</t>
  </si>
  <si>
    <t>66-26-2014-094 DEL 2014</t>
  </si>
  <si>
    <t>El proponente adjunto copia del contrato. El contrato fue suscrito con el ICBF, por lo cual aplicando lo establecido en el Decreto 019 de 2012, se realizará verificación del estado del contrato.</t>
  </si>
  <si>
    <t>SECRETARIA DE DESARROLLO SOCIAL Y POLITICO ALCALDIA DE PEREIRA</t>
  </si>
  <si>
    <t>DEL 664 AL 679</t>
  </si>
  <si>
    <t>591 DEL 2010</t>
  </si>
  <si>
    <t>DEL 651-652</t>
  </si>
  <si>
    <t>AL CALDIA DE DOSQUEBRADAS</t>
  </si>
  <si>
    <t>599 DE 2014</t>
  </si>
  <si>
    <t>DEL 601 AL 606</t>
  </si>
  <si>
    <t>ALCALDIA DE PEREIRA</t>
  </si>
  <si>
    <t>1667 DE 2007</t>
  </si>
  <si>
    <t>DEPARTAMENTO DEL QUINDIO</t>
  </si>
  <si>
    <t>743 DEL 2014</t>
  </si>
  <si>
    <t>GOBERNACION DE CESAR</t>
  </si>
  <si>
    <t>123 DEL 2011(131 DE 2011)</t>
  </si>
  <si>
    <t>GONERNACION DE RISARALDA -ACCION SOCIAL</t>
  </si>
  <si>
    <t>DEL 680 AL 693</t>
  </si>
  <si>
    <t xml:space="preserve">481 DE 2013 </t>
  </si>
  <si>
    <t>MUNICIPIO DE DOSQUEBRADAS</t>
  </si>
  <si>
    <t>DEL 636 AL 650</t>
  </si>
  <si>
    <t>BERENICE USMA MEJIA</t>
  </si>
  <si>
    <t xml:space="preserve">LICENCIADO EN CIENCIAS SOCIALES </t>
  </si>
  <si>
    <t>UNIVERSIDAD TECNOLOGICA DE PEREIRA</t>
  </si>
  <si>
    <t>NO REQUIERE</t>
  </si>
  <si>
    <t xml:space="preserve">LICENCIADA EN PEDAGOGIA INFANTIL </t>
  </si>
  <si>
    <t>20/08/2013 AL 30/12/2013
13/01/2014 AL 18/11/2014</t>
  </si>
  <si>
    <t>DOCENTE-FOLIO 422</t>
  </si>
  <si>
    <t>27/01/2012 AL 15/12/2012</t>
  </si>
  <si>
    <t>MADRE COMUNITARIA- FOLIO 423</t>
  </si>
  <si>
    <t>JOHANA MARCELA BERMUDEZ ARICAPA</t>
  </si>
  <si>
    <t>DAMIRIS HERRERAS</t>
  </si>
  <si>
    <t>ADMINISTRADOR FINANCIERO</t>
  </si>
  <si>
    <t>UNIVERSIDAD DEL TOLIMA</t>
  </si>
  <si>
    <t>01/06/2006 AL 28/02/2012</t>
  </si>
  <si>
    <t>ADMINISTRADORA FINANCIERA - FOLIO 464</t>
  </si>
  <si>
    <t>LICENCIADA EN PEDAGOGIA INFANTIL</t>
  </si>
  <si>
    <t>DOCENTE-FOLIO 434</t>
  </si>
  <si>
    <t>MADRE COMUNITARIA- FOLIO 435</t>
  </si>
  <si>
    <t>DIANA PATRICIA ARREDONDO OROZCO</t>
  </si>
  <si>
    <t>DOCENTE-FOLIO 447</t>
  </si>
  <si>
    <t>05/09/2013 AL 30/12/2013
13/01/2014 AL 18/11/2014</t>
  </si>
  <si>
    <t>ICBF-ASOCIACION DE PADRES USUARIO BARRIO GALAN</t>
  </si>
  <si>
    <t>MADRE COMUNITARIA- FOLIO 445</t>
  </si>
  <si>
    <t>5/06/2008 AL 7/12/2011</t>
  </si>
  <si>
    <t>COLEGIO JUAN JACOBO ROUSSEAU</t>
  </si>
  <si>
    <t>AÑO 2012</t>
  </si>
  <si>
    <t>DOCENTE- FOLIO 446</t>
  </si>
  <si>
    <t>21/08/2013 AL 30/12/2013
13/01/2014 AL 24/11/2014</t>
  </si>
  <si>
    <t>Coordinadora - Folio 406</t>
  </si>
  <si>
    <t>19/05/1991 al 20/06/1991 
15/07/1991 al 15/12/1991</t>
  </si>
  <si>
    <t>Coordinadora Proyecto Inicial - Madres Comunitarias. Folio 405</t>
  </si>
  <si>
    <t>Secretaria de Educación Municipio de Pereira</t>
  </si>
  <si>
    <t>Secretaria de Educacion Gobernacion de Risaralda</t>
  </si>
  <si>
    <t>Profesional Universitario - Folio 403 - 404</t>
  </si>
  <si>
    <t>Fecha de grado en el Diploma no es legible y no se presento acta de grado. No obstante, teniendo en cuenta que para el perfil de Financiero no se requiere validar experiencia, el cómite evaluador considera que la financiera presentada cumple con el perfil requerido.</t>
  </si>
  <si>
    <t>COORDINADOR GENERAL DEL PROYECTO POR CADA MIL CUPOS OFERTADOS O FRACIÓN INFERIOR</t>
  </si>
  <si>
    <t>06/02/2001 - 31/03/2001
02/04/2001 - 31/05/2001
01/06/2001 - 30/08/2001
03/09/2001 - 30/11/2001
01/01/2002 - 31/01/2002
01/02/2002 - 28/02/2002
01/03/2002 - 31/05/2002
01/06/2002 - 30/06/2002
19/12/2002 - 31/12/2002</t>
  </si>
  <si>
    <t>IRMA YOANA VINASCO TREJOS</t>
  </si>
  <si>
    <t>Coobienestar - ICBF</t>
  </si>
  <si>
    <t>X</t>
  </si>
  <si>
    <t>Del 576 al 585</t>
  </si>
  <si>
    <t>SUBSANAR.
El certificado no permite determinar el numero de cupos atendidos en primera infancia, gestantes y lactantes, ni la experiencia especifica en Educación Inicial o en la atencion a la familia en el fortalecimiento de las capacidades de cuidado y crianza a primera infancia.</t>
  </si>
  <si>
    <t>El proponente presento la documentación requerida para acreditar la experiencia. La experiencia cumple con lo establecido en el pliego de condiciones. 
No obstante lo anterior, teniendo en cuenta lo establecido en el pliego de condiciones Numeral 3,19 Literal a) viñeta 14: "Cuando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 el tiempo de experiencia de este contrato fue presentado y contabilizado en el grupo 7, por lo cual para la evaluación de la experiencia en tiempo del grupo 9 este contrato no es contabilizado.  SUBSANAR</t>
  </si>
  <si>
    <t>El proponente presento la documentación requerida para acreditar la experiencia. La experiencia cumple con lo establecido en el pliego de condiciones. 
No obstante lo anterior, teniendo en cuenta lo establecido en el pliego de condiciones Numeral 3,19 Literal a) viñeta 14: "Cuando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 el tiempo de experiencia de este contrato fue presentado y contabilizado en el grupo 8, por lo cual para la evaluación de la experiencia en tiempo del grupo 10 no es tenida en cuenta.</t>
  </si>
  <si>
    <t>El proponente presento la documentación requerida para acreditar la experiencia. La experiencia cumple con lo establecido en el pliego de condiciones.  El numero de cupos de la modalidad de Recuperación Nutricional y de acuerdo a la asignación presupuestal es de 120, por lo cual esta será la experiencia válida para la certficacion presentada.</t>
  </si>
  <si>
    <r>
      <t xml:space="preserve">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t>
    </r>
    <r>
      <rPr>
        <u/>
        <sz val="11"/>
        <rFont val="Calibri"/>
        <family val="2"/>
      </rPr>
      <t>a primera infancia</t>
    </r>
    <r>
      <rPr>
        <sz val="11"/>
        <rFont val="Calibri"/>
        <family val="2"/>
      </rPr>
      <t xml:space="preserve"> en los procesos desarrollados. Lo anterior deberá ser acreditado mediante la certificación respectiva."</t>
    </r>
  </si>
  <si>
    <t>DEL 631 AL 635</t>
  </si>
  <si>
    <t>El certificado no permite determinar la experiencia especifica en Educación Inicial o en la atencion a la familia en el fortalecimiento de las capacidades de cuidado y crianza a primera infancia.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</si>
  <si>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r>
      <t>El pliego de condiciones establece que : "</t>
    </r>
    <r>
      <rPr>
        <i/>
        <sz val="11"/>
        <rFont val="Calibri"/>
        <family val="2"/>
      </rPr>
      <t xml:space="preserve">La entidad deberá acreditar una experiencia mínima de veinte y cuatro (24) meses con máximo OCHO (8) certificaciones de contratos ejecutados y terminados a satisfacción y/o en ejecución con entidades públicas o privadas en los </t>
    </r>
    <r>
      <rPr>
        <i/>
        <u/>
        <sz val="11"/>
        <rFont val="Calibri"/>
        <family val="2"/>
      </rPr>
      <t>últimos cinco (5) años.(</t>
    </r>
    <r>
      <rPr>
        <i/>
        <sz val="11"/>
        <rFont val="Calibri"/>
        <family val="2"/>
      </rPr>
      <t xml:space="preserve">subrayado fuera del texto). </t>
    </r>
    <r>
      <rPr>
        <sz val="11"/>
        <rFont val="Calibri"/>
        <family val="2"/>
      </rPr>
      <t>El contrato presentado correponde al año 2007, lo cual excede el plazo de cinco años establecido en el pliego de condiciones.</t>
    </r>
  </si>
  <si>
    <t>Del 653 al 663</t>
  </si>
  <si>
    <t>Sin informacion</t>
  </si>
  <si>
    <t>Sin Informacion</t>
  </si>
  <si>
    <t>El certificado no permite determinar el numero de cupos atendidos ni la experiencia especifica en Educación Inicial o en la atencion a la familia en el fortalecimiento de las capacidades de cuidado y crianza a primera infancia.</t>
  </si>
  <si>
    <t>Coordinadora - Folio 202</t>
  </si>
  <si>
    <t>Coordinadora - Folios 225 Y 226</t>
  </si>
  <si>
    <t xml:space="preserve">Cogestor Red Unidos - Folio 232 y 233 </t>
  </si>
  <si>
    <t>Trabajo Comunitario y Social, Folio 234</t>
  </si>
  <si>
    <t>Asesoria con poblacion vulnerable, poblacion desplazada Folio 344</t>
  </si>
  <si>
    <t>LA DOCUMENTACION CUMPLE CON LO ESTIPULADO EN EL PLIEGO DE CONDICIONES.</t>
  </si>
  <si>
    <t>La certificacion laboral no describe las funciones del cargo, por lo cual  no permite establecer si la experiencia presentada corresponde a proyectos sociales para la infancia o centros educativos. Subsanar</t>
  </si>
  <si>
    <t xml:space="preserve">De las certificaciones laborales de Construyamos Colombia , la correspondiente al año 2014 especifica las funciones del cargo y esta acorde a lo establecido en el Pliego de condiciones; no obstante, la certificacion del año 2013  no describe las funciones del cargo, por lo cual no permite establecer si la experiencia presentada corresponde a proyectos sociales para la infancia o centros educativos.
Las demas certificaciones no estan relacionadas a funciones de director, coordinador o jefe en proyectos sociales para la infancia o centros educativos. Subsanar </t>
  </si>
  <si>
    <t>La certificación laboral no permite establecer si la experiencia  presentada corresponde a proyectos sociales para la infancia o centros educativos. Subsanar</t>
  </si>
  <si>
    <t>La formación profesional no corresponde al perfil establecido en el pliego de condiciones. De igual forma, las certificaciones  no permiten establecer si la experiencia presentada corresponde a proyectos sociales para la infancia o centros educativos. Subsanar</t>
  </si>
  <si>
    <t xml:space="preserve">Alcaldia Municipal - Dorada </t>
  </si>
  <si>
    <t>Cogestor Profesional, folio 294</t>
  </si>
  <si>
    <t xml:space="preserve">Teniendo en cuenta que la persona se presenta para Mistrato, donde se atiende grupos etnicos se convalida el perfil de Antroplogo. Las certificaciones  laborales  no permiten establecer el tiempo de experiencias ni detalla las funciones ejecutadas en los cargos. Subasanar </t>
  </si>
  <si>
    <t>Teniendo en cuenta que la persona se presenta para Mistrato, donde se atiende grupos etnicos se convalida el perfil de Antroplogo. Las certificaciones  laborales no permiten establecer el tiempo de experiencias ni detalla las funciones ejecutadas en los cargos. Adicionalmente se presenta una certificación relacionada a la bolsa de empleo de Risaralda y del Programa Departamental de Seguridad Alimentaria  y Nutricional  firmada por una persona natural y no por representantes oficiales de las instituciones señaladas. Subsanar</t>
  </si>
  <si>
    <t>La certificacion laboral de Construyamos  Colombia no permite establecer si la experiencia presentada corresponde a proyectos sociales para la infancia o centros educativos. Subsanar</t>
  </si>
  <si>
    <t>Psicologa, folio 391</t>
  </si>
  <si>
    <t>La certificacion no cumple el requisito de tiempo solicitado en la convocatoria</t>
  </si>
  <si>
    <t xml:space="preserve">Las certificaciones laborales de las entidades Secretaria de Educación Gobernación de Risaralda y de Construyamos Colombia no incluyen las funciones del cargo, lo cual no permite establecer si la experiencia presentada esta relacionada en infancia o familia, tal como lo solicita el pliego de condiciones. </t>
  </si>
  <si>
    <t xml:space="preserve">Las certificacion laboral de Construyamos Colombia no incluye las funciones del cargo, lo cual no permite establecer si la experiencia presentada esta relacionada en infancia o familia, tal como lo solicita el pliego de condiciones.  </t>
  </si>
  <si>
    <t>.</t>
  </si>
  <si>
    <t>De acuerdo a lo establecido en el pliego de condiciones Numeral 2.1 Presentación de la Propuesta - NOTA 1:  "En caso de que el proponente presente propuesta para más de un grupo deberá presentar de manera discriminada para cada grupo los documentos que acrediten los requisitos técnicos habilitantes (Capitulo III Componente Técnico) y los que acrediten los factores de evaluación (Titulo IV Factores de Ponderación)", la propuesta no cumple en infraestructura por cuanto no es posible determinar a que grupo corresponden las mismas y el total de capacidad instalada en cupos no corresponde al total de cupos establecidos en la zonificacion para los grupos 8 y 10 en el pliego de condiciones.</t>
  </si>
  <si>
    <t>Las certificacion laboral de Construyamos Colombia no incluye las funciones del cargo, lo cual no permite establecer si la experiencia presentada esta relacionada en infancia o familia, tal como lo solicita el pliego de condiciones. 
Adicionalmente, fue presentada como coordinadora en el grupo 8 y 10, por la proporción establecida en el Pliego de Condiciones solo sería válida en el grupo 8.</t>
  </si>
  <si>
    <t>Las certificacion laboral de Construyamos Colombia no incluye las funciones del cargo, lo cual no permite establecer si la experiencia presentada esta relacionada en infancia o familia, tal como lo solicita el pliego de condiciones. No obstante, las demas certificaciones permiten verificar minimo dos años de  experiencia en infancia o familia.
Adicionalmente, fue presentada como coordinadora pedagógica en el grupo 8 y 10, los dos grupos superan los 1000 cupos, por la cual se supera la proporción establecida en el Pliego de Condiciones y esta profesional solo es válida en el grupo 8.</t>
  </si>
  <si>
    <t>Nota: Se acreditan el numero maximo de cupos acreditados simultaneamente.</t>
  </si>
  <si>
    <t>SUBSANACION</t>
  </si>
  <si>
    <t>SUBSANACIÓN</t>
  </si>
  <si>
    <t>09/01/2013 - 23/12/2013</t>
  </si>
  <si>
    <t xml:space="preserve">Mediante oficio No. 339000 del 05/12/2014 08:03 am, el proponente presenta alcance a certificaciones de Construyamos Colombia indicando las funciones especificas en primera infancia. La documentación presentada y el perfil de la persona cumple con lo establecido en el Pliego de Condiciones. </t>
  </si>
  <si>
    <t xml:space="preserve">La certificacion laboral de Construyamos Colombia no permite establecer si la experiencia presentada corresponde a proyectos sociales para la infancia o centros educativos.
No obstante, con la otra certificacion presentada Cumple con la experiencia requerida. </t>
  </si>
  <si>
    <t>Mediante oficio No. 339000 del 05/12/2014 08:03 am, el proponente confirma mediante la carta de compromiso del profesional que la misma hace parte del grupo 8.</t>
  </si>
  <si>
    <t xml:space="preserve">Mediante oficio No. 339000 del 05/12/2014 08:03 am, el proponente presenta alcance a certificacion de Construyamos Colombia indicando las funciones especificas en primera infancia. La documentación presentada y el perfil de la persona cumple con lo establecido en el Pliego de Condiciones. </t>
  </si>
  <si>
    <t>Mediante oficio No. 339000 del 05/12/2014 08:03 am, el proponente presenta cambio de profesional por: Gloria Patricia Zuluaga Roldan. Licenciada en Educación Religiosa - Universidad Catolica Popular de Risaralda - 06/02/2006. Experiencia:  Construyamos Colombia. 26/08/2013 al 30/12/2013 y 13/01/2014 al 20/10/2014. Coordinadora.  Carta de Compromiso: Si. De esta forma, la documentación  de la nueva profesional cumple con lo estipulado en el Pliego de Condiciones.</t>
  </si>
  <si>
    <t>28/02/2011 -30/12/2011</t>
  </si>
  <si>
    <t xml:space="preserve">Mediante oficio No. 339000 del 05/12/2014 08:03 am, el proponente presenta certificación de Construyamos Colombia indicando las funciones especificas en primera infancia y el cargo de apoyo psicosocial del 13/01/2014 AL 01/12/2014.  La documentación presentada y el perfil de la persona cumple con lo establecido en el Pliego de Condiciones. </t>
  </si>
  <si>
    <t>02/09/2013 - 16/12/2013 y 21/01/2014 - 28/04/2014</t>
  </si>
  <si>
    <t xml:space="preserve">Mediante oficio No. 339000 del 05/12/2014 08:03 am, el proponente presenta certificación de Construyamos Colombia indicando las funciones especificas en primera infancia y el cargo de apoyo Psicologa del 13/01/2014 AL 01/12/2014.  La documentación presentada y el perfil de la persona cumple con lo establecido en el Pliego de Condiciones. </t>
  </si>
  <si>
    <t>01/06/2014-01/12/2014</t>
  </si>
  <si>
    <t>DAMIRIS HERRERA</t>
  </si>
  <si>
    <t>Mediante oficio No. 339000 del 05/12/2014 08:03 am, el proponente presenta certificación de Construyamos Colombia indicando las funciones especificas en primera infancia y el cargo Psicologa del 01/06/2014 AL 01/12/2014.  La documentación presentada y el perfil de la persona cumple con lo establecido en el Pliego de Condiciones.  De igual forma, el Proponente aclaro que esta profesional corresponde al grupo No. 8 y no al No. 10 como se habia presentado en la propuesta inicial.</t>
  </si>
  <si>
    <t xml:space="preserve">Mediante oficio No. 339000 del 05/12/2014 08:03 am, el proponente da alcance a la certificación presentada anteriormente indicando las funciones especificas en primera infancia  La documentación presentada y el perfil de la persona cumple con lo establecido en el Pliego de Condiciones. </t>
  </si>
  <si>
    <t>Mediante oficio No. 339000 del 05/12/2014 08:03 am, el proponente aclara que por un error involuntario de digitación se relacionaron 60 cupos en la propuesta inicial  e indica que en realidad son 70 cupos, lo cual esta acorde con lo establecido en el pliego de condiciones.</t>
  </si>
  <si>
    <t>El contrato fue presentado en el grupo 10 para la experiencia habilitante. En dicho grupo se contabilizaron 2,9 meses de experiencia al traslaparse con otro contrato. Por lo cual, para este grupo se valida 8,1 meses de experiencia adicional.</t>
  </si>
  <si>
    <t>Mediante oficio No. 339000 del 05/12/2014 08:03 am, el proponente realiza la separación por grupos y con los cupos correspondientes, ajustando el numero de cupos inicialmente ofertados en la propuesta, por lo cual esta acorde con lo establecido en el pliego de condiciones.</t>
  </si>
  <si>
    <t>Mediante oficio No. 339000 del 05/12/2014 08:03 am, el proponente preciso las infraestructura para cada uno de los grupos, presentando nuevamente el formato 11.  De esta forma, con la documentación  presentada cumple con lo estipulado en el Pliego de Condiciones.</t>
  </si>
  <si>
    <t>San Jose</t>
  </si>
  <si>
    <t>Primavera</t>
  </si>
  <si>
    <t>Esmeralda</t>
  </si>
  <si>
    <t>Naranjal 1</t>
  </si>
  <si>
    <t>Naranjal 2</t>
  </si>
  <si>
    <t xml:space="preserve">Cedral </t>
  </si>
  <si>
    <t>Isambra</t>
  </si>
  <si>
    <t>Guayabal</t>
  </si>
  <si>
    <t>Pomesia 1</t>
  </si>
  <si>
    <t>Pomesia 2</t>
  </si>
  <si>
    <t>Buenavista</t>
  </si>
  <si>
    <t>Crozal</t>
  </si>
  <si>
    <t>Irra 1</t>
  </si>
  <si>
    <t>Irra 2</t>
  </si>
  <si>
    <t>Las trojes</t>
  </si>
  <si>
    <t>Risaraldita</t>
  </si>
  <si>
    <t>Sausagua</t>
  </si>
  <si>
    <t>Casa Familiar</t>
  </si>
  <si>
    <t>Mediante oficio No. 339000 del 05/12/2014 08:03 am, el proponente preciso las infraestructuras para cada uno de los grupos, presentando nuevamente el formato 11.  De esta forma, con la documentación  presentada cumple con lo estipulado en el Pliego de Condiciones.</t>
  </si>
  <si>
    <t>Mediante oficio No. 339000 del 05/12/2014 08:03 am, el proponente señala y aclara el numero de cupos a acreditar en cada uno de los grupos donde se presento este contrato. Adicionalmente, solicita que no se tenga en cuenta el aporte de tiempo de este contrato en la experiencia habilitante para  los grupos 7 y 11 y si para el grupo 9. Teniendo en cuenta lo anterior, el Comité evaluador tomará en cuenta este contrato en terminos de  tiempo para la acreditación de experiencia del grupo 9, de acuerdo a lo señalado por el proponente.  En terminos de cupos se validan los contratos traslapados con el mayor numero de cupos , por lo cual se deja en cero los cupos de este contrato.</t>
  </si>
  <si>
    <t>Mediante oficio No. 339000 del 05/12/2014 08:03 am, el proponente señala y aclara el numero de cupos a acreditar en cada uno de los grupos donde se presento este contrato. Adicionalmente, solicita que no se tenga en cuenta el aporte de tiempo de este contrato en la experiencia habilitante para  los grupos 7 y 11 y si para el grupo 9. Teniendo en cuenta lo anterior, el Comité evaluador no tomará en cuenta este contrato en terminos de  tiempo para la acreditación de experiencia del grupo 7, de acuerdo a lo señalado por el proponente.  En terminos de cupos se validan los contratos traslapados con el mayor numero de cupos , por lo cual se deja en cero los cupos de este contrato.</t>
  </si>
  <si>
    <t>Mediante oficio No. 339000 del 05/12/2014 08:03 am, el proponente señala y aclara el numero de cupos a acreditar en cada uno de los grupos donde se presento este contrato. Adicionalmente, solicita que no se tenga en cuenta el aporte de tiempo de este contrato en la experiencia habilitante para  los grupos 10 y 11 .  Teniendo en cuenta lo anterior y la evaluación preliminar, el Comité evaluador no tomará en cuenta este contrato en terminos de  tiempo para la acreditación de experiencia del grupo 10.  En terminos de cupos se validan los contratos traslapados con el mayor numero de cupos , por lo cual se deja en cero los cupos de este contrato.</t>
  </si>
  <si>
    <r>
      <t xml:space="preserve">Mediante el oficio No. 339000 del 05/12/2014 08:03 am, el proponente señala el numero de cupos para cada grupo en el cual se presentó este contrato y  solicita que del tiempo de experiencia del contrato sean acreditados tres meses para el grupo 8 y tres meses para el grupo 10. Teniendo en cuenta, lo establecido  en el numeral 3,19 literal a) Viñeta 14: </t>
    </r>
    <r>
      <rPr>
        <i/>
        <sz val="9"/>
        <rFont val="Calibri"/>
        <family val="2"/>
        <scheme val="minor"/>
      </rPr>
      <t>"Cuando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t>
    </r>
    <r>
      <rPr>
        <sz val="9"/>
        <rFont val="Calibri"/>
        <family val="2"/>
        <scheme val="minor"/>
      </rPr>
      <t>, no se cumple lo señalado en el pliego de condiciones y se contabilizará la experiencia en tiempo solo para el grupo 8.  En terminos de cupos se validan los contratos traslapados con el mayor numero de cupos , por lo cual se deja en cero los cupos de este contrato.</t>
    </r>
  </si>
  <si>
    <r>
      <t xml:space="preserve">Mediante el oficio No. 339000 del 05/12/2014 08:03 am, el proponente señala el numero de cupos para cada grupo en el cual se presentó este contrato y  solicita que del tiempo de experiencia del contrato sean acreditados tres meses para el grupo 8 y tres meses para el grupo 10. Teniendo en cuenta, lo establecido  en el numeral 3,19 literal a) Viñeta 14: </t>
    </r>
    <r>
      <rPr>
        <i/>
        <sz val="11"/>
        <rFont val="Calibri"/>
        <family val="2"/>
        <scheme val="minor"/>
      </rPr>
      <t>"Cuando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t>
    </r>
    <r>
      <rPr>
        <sz val="11"/>
        <rFont val="Calibri"/>
        <family val="2"/>
        <scheme val="minor"/>
      </rPr>
      <t>, no se cumple lo señalado en el pliego de condiciones y no se contabilizará la experiencia en tiempo para el grupo 10 y se tendra en cuenta solamente el tiempo de experiencia de los 6 meses en el grupo 8.</t>
    </r>
  </si>
  <si>
    <t>Mediante el oficio No. 339000 del 05/12/2014 08:03 am, el proponente solicita que el tiempo de experiencia del contrato sea acreditado en el grupo siete y no en el grupo grupo 10. Teniendo en cuenta, lo establecido  en el numeral 3,19 literal a) Viñeta 14: "Cuando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 el comite evaluador acepta la observación y suma el tiempo de experiencia total del contrato para la experiencia adicional del grupo 7.</t>
  </si>
  <si>
    <r>
      <t xml:space="preserve">Mediante oficio No. 339000 del 05/12/2014 08:03 am, el proponente presenta subsanación del contrato.
Se señala jurisprudencia al respecto de la subsanabilidad de la propuesta por parte del Consejo de Estado, con Radicación: 13001-23-31-000-1999-00113-01 (25.804) de fecha 26 de febrero de 2014 , con  ponencia del Consejero Enrique Gil Botero en la cual se señaló: 
</t>
    </r>
    <r>
      <rPr>
        <i/>
        <sz val="11"/>
        <rFont val="Calibri"/>
        <family val="2"/>
      </rPr>
      <t xml:space="preserve">“(…)
Finalmente, el anterior decreto fue derogado por el Decreto reglamentario 1510 de 2013, que a diferencia de los anteriores no reprodujo la norma que se viene citando. </t>
    </r>
    <r>
      <rPr>
        <b/>
        <i/>
        <u/>
        <sz val="11"/>
        <rFont val="Calibri"/>
        <family val="2"/>
      </rPr>
      <t>Esto significa que en adelante las entidades y los oferentes aplican directamente la regla que contempla el art. 5, parágrafo, de la Ley 1150, de manera que lo subsanable o insubsanable se define a partir de una pregunta, que se le formula a cada requisito omitido o cumplido imperfectamente: ¿el defecto asigna puntaje al oferente? Si lo hace no es subsanable, si no lo hace es subsanable</t>
    </r>
    <r>
      <rPr>
        <i/>
        <sz val="11"/>
        <rFont val="Calibri"/>
        <family val="2"/>
      </rPr>
      <t>; en el último evento la entidad le solicitará al oferente que satisfaga la deficiencia, para poner su oferta en condiciones de ser evaluada, y no importa si se refiere a no a problemas de capacidad o a requisitos cumplidos antes o después de presentadas las ofertas, con la condición de que cuando le pidan la acreditación la satisfaga suficientemente."</t>
    </r>
    <r>
      <rPr>
        <sz val="11"/>
        <rFont val="Calibri"/>
        <family val="2"/>
      </rPr>
      <t xml:space="preserve"> (Subrayado y negrilla fuera del texto). 
Por lo anterior no se acepta subsanación presentada, por ser relativa a un criterio de experiencia adicional que asigna puntaje.
 </t>
    </r>
  </si>
  <si>
    <t>Mediante oficio No. 339000 del 05/12/2014 08:03 am, el proponente presento certificación de la Secretaria de Desarrollo Social y Politico de la Alcaldia de Pereira, en la cual precisan las actividades desarrollados en Primera Infancia. En terminos de cupos se validan los contratos traslapados con el mayor numero de cupos , por lo cual se toman los cupos de este contrato. Se precisa que de acuerdo a lo establecido en el pliego de condiciones solo se validan certificaciones de los ultimos cinco años , por lo cual se contabiliza solo un mes de experiencia de este contrato.</t>
  </si>
  <si>
    <t>Mediante el oficio No. 339000 del 05/12/2014 08:03 am, el proponente  presento certificación adicional de la Secretaria de Desarrollo Social   y Politico  de la Alcaldia de Pereira, en la cual se evidencian experiencia de acuerdo a lo señalado en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</si>
  <si>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 xml:space="preserve">Mediante oficio No. 339000 del 05/12/2014 08:03 am, el proponente presenta certificación de Construyamos Colombia indicando las funciones especificas en primera infancia y en cargo de apoyo psicosocial del 11/11/2014 al 01/12/2014.  Adicionalmente, presenta certificacion laboral de la Alcaldia Municipal de  La Dorada con las fechas y funciones desarrolladas. La documentación presentada y el perfil de la persona cumple con lo establecido en el Pliego de Condiciones. </t>
  </si>
  <si>
    <t>Mediante oficio No. 339000 del 05/12/2014 08:03 am, el proponente presenta certificación de Construyamos Colombia indicando las funciones especificas en primera infancia y el cargo Psicologa del 01/06/2014 AL 01/12/2014.  La documentación presentada y el perfil de la persona cumple con lo establecido en el Pliego de Condiciones.  De igual forma, el Proponente aclaro que esta profesional corresponde al grupo No. 8 y no al No. 10 como se habia presentado en la propuesta inicial, por lo cual no será tenida en cuenta para el grupo No. 8.</t>
  </si>
  <si>
    <t>El proponente no presento ninguna aclaracion ni subsanacion</t>
  </si>
  <si>
    <t>NO REPORTA</t>
  </si>
  <si>
    <t>Licenciada  en Pedagogia Infantil</t>
  </si>
  <si>
    <t xml:space="preserve">Mediante oficio No. 339000 del 05/12/2014 08:03 am, el proponente presenta certificación adicional de Construyamos Colombia indicando las funciones especificas en primera infancia: 02/09/2013 al 30/09/2013 en el rol de Psicologa. Adicionalmente, dan alcance a certificación laboral del INSER con las funciones detalladas del cargo. La documentación presentada y el perfil de la persona cumple con lo establecido en el Pliego de Condiciones. </t>
  </si>
  <si>
    <t>La carta de compromiso no refleja el municipio o grupo el cual se le asignara esta persona. Si bien algunas certificaciones no establecen la fecha de inicio y finalizacion de actividades con los meses señalados se puede determinar que cumple con los requisitos de experiencia establecidos en el pliego de condiciones.</t>
  </si>
  <si>
    <t>El cómite evaluador aplicando lo establecido en el Decreto 019 de 2012, verificó con el supervisor del convenio el estado del contrato, encontrando que cumple con lo establecido en el pliego de condiciones. Por lo cual se procede a tener en cuenta este contrato para el puntaje de los criterios de ponderación.</t>
  </si>
  <si>
    <t>Mediante el oficio No. 339000 del 05/12/2014 08:03 am, el proponente precisa las actividades relacionadas con Cuidado y Crianza en Primera Infancia. El comité evaluador, revisa la documentación de la propuesta inicial dado que esta certificación no era subsanable por ser criterio de ponderación, como se señalo anteriormente, encontrando efectivamente en el folio 602 de la propuesta  las actividades señaladas por el proponente. Por lo cual se procede a tener en cuenta este contrato para el puntaje de los criterios de ponderación. Este contrato fue presentado en los grupos 10 y 11, pero de acuerdo a lo establecido en el pliego de condiciones frente a presentación de certificaciones en dos o mas grupos y a lo señalado por el proponente, se tiene en cuenta la experiencia en tiempo para el grupo 8.</t>
  </si>
  <si>
    <t>Las certificacion laboral de Construyamos Colombia no incluye las funciones del cargo, lo cual no permite establecer si la experiencia de esta certificacion esta relacionada en infancia o familia, tal como lo solicita el pliego de condiciones. No obstante, las demas certificaciones permiten verificar minimo dos años de  experiencia en infancia o familia.
Adicionalmente, fue presentada como coordinadora pedagógica en el grupo 8 y 10, los dos grupos superan los 1000 cupos, por la cual se supera la proporción establecida en el Pliego de Condiciones y esta profesional solo es válida en el grupo 8.</t>
  </si>
  <si>
    <r>
      <t xml:space="preserve">El proponente presento documentación requerida para acreditar la experiencia. No  obstante, la certificación no permite establecer el porcentaje de ejecución del contrato, por lo cual la experiencia presentada no es valida.
El pliego de condiciones establece lo siguiente para acreditar contratos en ejecución:
</t>
    </r>
    <r>
      <rPr>
        <i/>
        <sz val="11"/>
        <rFont val="Calibri"/>
        <family val="2"/>
      </rPr>
      <t>"Para la acreditación de experiencia, se tendrán en cuenta los contratos en ejecución para la operación de los programas misionales relacionados, para lo cual será válida la presentación de una certificación emitida por el supervisor del contrato, en la cual se acredite el cumplimiento satisfactorio de las obligaciones contractuales adquiridas, desde el inicio de la ejecución y hasta el 30 de septiembre de 2014, las cuales serán validadas siempre y cuando se acredite en la certificación la ejecución de mínimo el 70% del valor del contrato y sus adiciones (cuando aplique), a la fecha de expedición de la certificación.".</t>
    </r>
  </si>
  <si>
    <t>El proponente entrego copia de los contratos, adciones y prorroga pero no adjunto ninguna certificacion que de cuenta del estado del contrato.
Adicionalmente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</si>
  <si>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Mediante el oficio No. 339000 del 05/12/2014 08:03 am, el proponente solicita que el tiempo de experiencia del contrato sea acreditado en el grupo siete y no en el grupo grupo 10. Teniendo en cuenta, lo establecido  en el numeral 3,19 literal a) Viñeta 14: "Cuando un proponente presente las mismas certificaciones para acreditar los 24 meses de experiencia especifica habilitante, en dos o más grupos de la misma regional o en más de dos regionales, se tendrá en cuenta únicamente para la propuesta que se presentó primero, en los demás grupos o regionales, el proponente deberá subsanar este requisito habilitante en el término establecido por el ICBF", el comite evaluador acepta la observación y suma el tiempo de experiencia total del contrato para la experiencia adicional del grupo 7 y no contabiliza experIciencia  para el grupo 10.</t>
  </si>
  <si>
    <t>El proponente entrego copia del contrato,  pero no adjunto ninguna certificacion  que de cuenta del estado y finalizacion del contrato.
Adicionalmente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</si>
</sst>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00_-;\-&quot;$&quot;* #,##0.00_-;_-&quot;$&quot;* &quot;-&quot;??_-;_-@_-"/>
    <numFmt numFmtId="165" formatCode="_-* #,##0.00_-;\-* #,##0.00_-;_-* &quot;-&quot;??_-;_-@_-"/>
    <numFmt numFmtId="166" formatCode="&quot;$&quot;\ #,##0_);[Red]\(&quot;$&quot;\ #,##0\)"/>
    <numFmt numFmtId="167" formatCode="[$$-240A]\ #,##0"/>
    <numFmt numFmtId="168" formatCode="[$$-2C0A]\ #,##0"/>
    <numFmt numFmtId="169" formatCode="[$$-240A]\ #,##0.00"/>
    <numFmt numFmtId="170" formatCode="_-* #,##0\ _€_-;\-* #,##0\ _€_-;_-* &quot;-&quot;??\ _€_-;_-@_-"/>
    <numFmt numFmtId="171" formatCode="[$$-2C0A]\ #,##0.00"/>
    <numFmt numFmtId="172" formatCode="_-* #,##0_-;\-* #,##0_-;_-* &quot;-&quot;??_-;_-@_-"/>
    <numFmt numFmtId="173" formatCode="0.0"/>
  </numFmts>
  <fonts count="31"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sz val="12"/>
      <color theme="1"/>
      <name val="Arial"/>
      <family val="2"/>
    </font>
    <font>
      <u/>
      <sz val="11"/>
      <name val="Calibri"/>
      <family val="2"/>
    </font>
    <font>
      <i/>
      <sz val="11"/>
      <name val="Calibri"/>
      <family val="2"/>
    </font>
    <font>
      <i/>
      <u/>
      <sz val="11"/>
      <name val="Calibri"/>
      <family val="2"/>
    </font>
    <font>
      <sz val="10"/>
      <name val="Calibri"/>
      <family val="2"/>
    </font>
    <font>
      <i/>
      <sz val="9"/>
      <name val="Calibri"/>
      <family val="2"/>
      <scheme val="minor"/>
    </font>
    <font>
      <i/>
      <sz val="11"/>
      <name val="Calibri"/>
      <family val="2"/>
      <scheme val="minor"/>
    </font>
    <font>
      <b/>
      <i/>
      <u/>
      <sz val="1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medium">
        <color indexed="57"/>
      </bottom>
      <diagonal/>
    </border>
  </borders>
  <cellStyleXfs count="10">
    <xf numFmtId="0" fontId="0"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404">
    <xf numFmtId="0" fontId="0" fillId="0" borderId="0" xfId="0"/>
    <xf numFmtId="0" fontId="0" fillId="0" borderId="0" xfId="0" applyAlignment="1">
      <alignment horizontal="center" vertical="center"/>
    </xf>
    <xf numFmtId="0" fontId="0" fillId="0" borderId="0" xfId="0" applyAlignment="1">
      <alignment vertical="center"/>
    </xf>
    <xf numFmtId="170"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3" borderId="1" xfId="0" applyFill="1" applyBorder="1" applyAlignment="1">
      <alignment horizontal="right" vertical="center"/>
    </xf>
    <xf numFmtId="172" fontId="0" fillId="3" borderId="1" xfId="1" applyNumberFormat="1" applyFont="1" applyFill="1" applyBorder="1" applyAlignment="1">
      <alignment horizontal="right" vertical="center"/>
    </xf>
    <xf numFmtId="172" fontId="0" fillId="3" borderId="1" xfId="1" applyNumberFormat="1" applyFont="1" applyFill="1" applyBorder="1" applyAlignment="1">
      <alignment horizontal="center" vertical="center"/>
    </xf>
    <xf numFmtId="1" fontId="13" fillId="0" borderId="1" xfId="0" applyNumberFormat="1" applyFont="1" applyFill="1" applyBorder="1" applyAlignment="1" applyProtection="1">
      <alignment horizontal="center" vertical="center" wrapText="1"/>
      <protection locked="0"/>
    </xf>
    <xf numFmtId="165" fontId="13" fillId="0" borderId="1" xfId="1" applyFont="1" applyFill="1" applyBorder="1" applyAlignment="1" applyProtection="1">
      <alignment horizontal="center" vertical="center" wrapText="1"/>
      <protection locked="0"/>
    </xf>
    <xf numFmtId="172" fontId="13" fillId="0" borderId="1" xfId="1" applyNumberFormat="1" applyFont="1" applyFill="1" applyBorder="1" applyAlignment="1" applyProtection="1">
      <alignment horizontal="center" vertical="center" wrapText="1"/>
      <protection locked="0"/>
    </xf>
    <xf numFmtId="165" fontId="13" fillId="0" borderId="1" xfId="1" quotePrefix="1" applyNumberFormat="1" applyFont="1" applyFill="1" applyBorder="1" applyAlignment="1" applyProtection="1">
      <alignment vertical="center" wrapText="1"/>
      <protection locked="0"/>
    </xf>
    <xf numFmtId="165" fontId="13" fillId="0" borderId="1" xfId="1" applyNumberFormat="1" applyFont="1" applyFill="1" applyBorder="1" applyAlignment="1" applyProtection="1">
      <alignment horizontal="center" vertical="center" wrapText="1"/>
      <protection locked="0"/>
    </xf>
    <xf numFmtId="0" fontId="0" fillId="0" borderId="0" xfId="0"/>
    <xf numFmtId="0" fontId="2" fillId="0" borderId="1" xfId="0" applyFont="1" applyBorder="1" applyAlignment="1">
      <alignment horizontal="justify" vertical="center" wrapText="1"/>
    </xf>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6" fontId="0" fillId="0" borderId="0" xfId="0" applyNumberFormat="1" applyAlignment="1">
      <alignment horizontal="center" vertical="center"/>
    </xf>
    <xf numFmtId="0" fontId="1" fillId="0" borderId="0" xfId="0" applyFont="1" applyAlignment="1">
      <alignment horizontal="center" vertical="center"/>
    </xf>
    <xf numFmtId="168" fontId="0" fillId="0" borderId="0" xfId="0" applyNumberFormat="1" applyFill="1" applyBorder="1" applyAlignment="1">
      <alignment horizontal="center" vertical="center"/>
    </xf>
    <xf numFmtId="167"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9" fontId="0" fillId="0" borderId="0" xfId="0" applyNumberFormat="1" applyFill="1" applyAlignment="1">
      <alignment vertical="center"/>
    </xf>
    <xf numFmtId="0" fontId="15" fillId="0" borderId="0" xfId="0" applyFont="1" applyFill="1" applyBorder="1" applyAlignment="1">
      <alignment horizontal="left" vertical="center"/>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8" fontId="0" fillId="3" borderId="1" xfId="0" applyNumberFormat="1" applyFill="1" applyBorder="1" applyAlignment="1">
      <alignment horizontal="right" vertical="center"/>
    </xf>
    <xf numFmtId="0" fontId="0" fillId="0" borderId="0" xfId="0" applyFill="1" applyBorder="1" applyAlignment="1">
      <alignment vertical="center" wrapText="1"/>
    </xf>
    <xf numFmtId="169" fontId="0" fillId="0" borderId="0" xfId="0" applyNumberFormat="1" applyFill="1" applyBorder="1" applyAlignment="1">
      <alignment vertical="center"/>
    </xf>
    <xf numFmtId="0" fontId="1" fillId="0" borderId="0" xfId="0" applyFont="1" applyFill="1" applyBorder="1" applyAlignment="1">
      <alignment vertical="center" wrapText="1"/>
    </xf>
    <xf numFmtId="169"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8"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1"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168"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8"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2" fontId="18" fillId="0" borderId="1" xfId="0" applyNumberFormat="1" applyFont="1" applyFill="1" applyBorder="1" applyAlignment="1" applyProtection="1">
      <alignment horizontal="center" vertical="center" wrapText="1"/>
      <protection locked="0"/>
    </xf>
    <xf numFmtId="9" fontId="13" fillId="0" borderId="1" xfId="3"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6" fontId="0" fillId="0" borderId="0" xfId="0" applyNumberFormat="1" applyAlignment="1">
      <alignment horizontal="center" vertical="center"/>
    </xf>
    <xf numFmtId="0" fontId="1" fillId="0" borderId="0" xfId="0" applyFont="1" applyAlignment="1">
      <alignment horizontal="center" vertical="center"/>
    </xf>
    <xf numFmtId="168" fontId="0" fillId="0" borderId="0" xfId="0" applyNumberFormat="1" applyFill="1" applyBorder="1" applyAlignment="1">
      <alignment horizontal="center" vertical="center"/>
    </xf>
    <xf numFmtId="167"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9"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8" fontId="0" fillId="3" borderId="1" xfId="0" applyNumberFormat="1" applyFill="1" applyBorder="1" applyAlignment="1">
      <alignment horizontal="right" vertical="center"/>
    </xf>
    <xf numFmtId="0" fontId="0" fillId="0" borderId="0" xfId="0" applyFill="1" applyBorder="1" applyAlignment="1">
      <alignment vertical="center" wrapText="1"/>
    </xf>
    <xf numFmtId="169" fontId="0" fillId="0" borderId="0" xfId="0" applyNumberFormat="1" applyFill="1" applyBorder="1" applyAlignment="1">
      <alignment vertical="center"/>
    </xf>
    <xf numFmtId="0" fontId="1" fillId="0" borderId="0" xfId="0" applyFont="1" applyFill="1" applyBorder="1" applyAlignment="1">
      <alignment vertical="center" wrapText="1"/>
    </xf>
    <xf numFmtId="169"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8"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1"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8"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8"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2" fontId="18" fillId="0" borderId="1" xfId="0" applyNumberFormat="1" applyFont="1" applyFill="1" applyBorder="1" applyAlignment="1" applyProtection="1">
      <alignment horizontal="center" vertical="center" wrapText="1"/>
      <protection locked="0"/>
    </xf>
    <xf numFmtId="9" fontId="13" fillId="0" borderId="1" xfId="3"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0" fontId="13" fillId="0" borderId="1" xfId="7"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0" fillId="0" borderId="1" xfId="0" applyBorder="1" applyAlignment="1">
      <alignment horizontal="center" vertical="center"/>
    </xf>
    <xf numFmtId="165" fontId="0" fillId="3" borderId="0" xfId="1"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24" xfId="0" applyBorder="1" applyAlignment="1">
      <alignment vertical="center"/>
    </xf>
    <xf numFmtId="0" fontId="0" fillId="0" borderId="24" xfId="0" applyBorder="1" applyAlignment="1">
      <alignment wrapText="1"/>
    </xf>
    <xf numFmtId="0" fontId="0" fillId="0" borderId="24" xfId="0" applyBorder="1" applyAlignment="1"/>
    <xf numFmtId="0" fontId="0" fillId="0" borderId="24" xfId="0" applyFill="1" applyBorder="1"/>
    <xf numFmtId="0" fontId="0" fillId="0" borderId="24" xfId="0" applyBorder="1"/>
    <xf numFmtId="0" fontId="0" fillId="0" borderId="24" xfId="0" applyFill="1" applyBorder="1" applyAlignment="1"/>
    <xf numFmtId="1" fontId="23" fillId="0" borderId="1" xfId="0"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3" fontId="13"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xf numFmtId="0" fontId="0" fillId="0" borderId="0" xfId="0" applyFill="1" applyBorder="1"/>
    <xf numFmtId="0" fontId="0" fillId="0" borderId="0" xfId="0" applyBorder="1"/>
    <xf numFmtId="0" fontId="0" fillId="0" borderId="0" xfId="0" applyFill="1" applyBorder="1" applyAlignment="1"/>
    <xf numFmtId="172" fontId="0" fillId="0" borderId="0" xfId="0" applyNumberFormat="1" applyFill="1" applyBorder="1" applyAlignment="1">
      <alignment vertical="center" wrapText="1"/>
    </xf>
    <xf numFmtId="172" fontId="13" fillId="0" borderId="1" xfId="1" quotePrefix="1" applyNumberFormat="1" applyFont="1" applyFill="1" applyBorder="1" applyAlignment="1" applyProtection="1">
      <alignment vertical="center" wrapText="1"/>
      <protection locked="0"/>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center" wrapText="1"/>
    </xf>
    <xf numFmtId="9"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9" fontId="13" fillId="5" borderId="1" xfId="3" applyFont="1" applyFill="1" applyBorder="1" applyAlignment="1" applyProtection="1">
      <alignment horizontal="center" vertical="center" wrapText="1"/>
      <protection locked="0"/>
    </xf>
    <xf numFmtId="14" fontId="13" fillId="5" borderId="1" xfId="0" applyNumberFormat="1" applyFont="1" applyFill="1" applyBorder="1" applyAlignment="1" applyProtection="1">
      <alignment horizontal="center" vertical="center" wrapText="1"/>
      <protection locked="0"/>
    </xf>
    <xf numFmtId="15" fontId="13" fillId="5" borderId="1" xfId="0" applyNumberFormat="1" applyFont="1" applyFill="1" applyBorder="1" applyAlignment="1" applyProtection="1">
      <alignment horizontal="center" vertical="center" wrapText="1"/>
      <protection locked="0"/>
    </xf>
    <xf numFmtId="165" fontId="13" fillId="5" borderId="1" xfId="1" applyNumberFormat="1" applyFont="1" applyFill="1" applyBorder="1" applyAlignment="1" applyProtection="1">
      <alignment horizontal="center" vertical="center" wrapText="1"/>
      <protection locked="0"/>
    </xf>
    <xf numFmtId="1" fontId="13" fillId="5"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170" fontId="13" fillId="5" borderId="1" xfId="1"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70" fontId="13" fillId="0" borderId="1" xfId="1"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17" fillId="0" borderId="0" xfId="0" applyFont="1" applyFill="1" applyAlignment="1">
      <alignment vertical="center" wrapText="1"/>
    </xf>
    <xf numFmtId="0" fontId="1" fillId="0" borderId="1"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4" xfId="0" applyBorder="1" applyAlignment="1">
      <alignment vertical="center" wrapText="1"/>
    </xf>
    <xf numFmtId="0" fontId="13" fillId="0" borderId="1" xfId="1" quotePrefix="1" applyNumberFormat="1" applyFont="1" applyFill="1" applyBorder="1" applyAlignment="1">
      <alignment horizontal="center" vertical="center" wrapText="1"/>
    </xf>
    <xf numFmtId="0" fontId="14" fillId="0" borderId="1" xfId="1" quotePrefix="1"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14" fontId="0" fillId="0" borderId="0" xfId="0" applyNumberFormat="1"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14" fontId="0" fillId="0" borderId="1" xfId="0" applyNumberFormat="1" applyFont="1" applyBorder="1" applyAlignment="1">
      <alignment vertical="center" wrapText="1"/>
    </xf>
    <xf numFmtId="14" fontId="0" fillId="0" borderId="1" xfId="0" applyNumberFormat="1" applyFont="1" applyBorder="1" applyAlignment="1">
      <alignment horizontal="center" vertical="center" wrapText="1"/>
    </xf>
    <xf numFmtId="17" fontId="0" fillId="0" borderId="1" xfId="0" quotePrefix="1" applyNumberFormat="1" applyFont="1" applyBorder="1" applyAlignment="1">
      <alignment vertical="center"/>
    </xf>
    <xf numFmtId="0" fontId="0" fillId="0" borderId="1" xfId="0" applyFont="1" applyBorder="1" applyAlignment="1">
      <alignment horizontal="lef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horizontal="center" wrapText="1"/>
    </xf>
    <xf numFmtId="0" fontId="0" fillId="0" borderId="1" xfId="0" applyFont="1" applyFill="1" applyBorder="1" applyAlignment="1">
      <alignment wrapText="1"/>
    </xf>
    <xf numFmtId="0" fontId="0" fillId="0" borderId="13" xfId="0" applyFont="1" applyBorder="1" applyAlignment="1">
      <alignment horizontal="center" vertical="center" wrapText="1"/>
    </xf>
    <xf numFmtId="0" fontId="0" fillId="0" borderId="13" xfId="0" applyFont="1" applyFill="1" applyBorder="1" applyAlignment="1">
      <alignment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4" fontId="0" fillId="0" borderId="13" xfId="0" applyNumberFormat="1" applyBorder="1" applyAlignment="1">
      <alignment horizontal="center" vertical="center" wrapText="1"/>
    </xf>
    <xf numFmtId="14" fontId="0" fillId="0" borderId="4" xfId="0" applyNumberFormat="1" applyBorder="1" applyAlignment="1">
      <alignment horizontal="center" vertical="center" wrapText="1"/>
    </xf>
    <xf numFmtId="0" fontId="0" fillId="0" borderId="12" xfId="0"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wrapText="1"/>
    </xf>
    <xf numFmtId="0" fontId="16" fillId="0" borderId="25" xfId="0" applyFont="1" applyFill="1" applyBorder="1" applyAlignment="1">
      <alignment horizontal="left" vertical="center" wrapText="1"/>
    </xf>
    <xf numFmtId="14" fontId="0" fillId="0" borderId="12" xfId="0" applyNumberForma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14" fontId="0" fillId="0" borderId="1" xfId="1" applyNumberFormat="1"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 xfId="0" applyFill="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49" fontId="0" fillId="0" borderId="1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3" borderId="6" xfId="0" applyFont="1" applyFill="1" applyBorder="1" applyAlignment="1">
      <alignment horizontal="left"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2" borderId="6" xfId="0" applyFont="1" applyFill="1"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4" fontId="0" fillId="0" borderId="13" xfId="0" applyNumberFormat="1" applyFont="1" applyBorder="1" applyAlignment="1">
      <alignment horizontal="center" vertical="center"/>
    </xf>
    <xf numFmtId="14" fontId="0" fillId="0" borderId="12" xfId="0" applyNumberFormat="1" applyFont="1" applyBorder="1" applyAlignment="1">
      <alignment horizontal="center" vertical="center"/>
    </xf>
    <xf numFmtId="14" fontId="0" fillId="0" borderId="4" xfId="0" applyNumberFormat="1" applyFont="1" applyBorder="1" applyAlignment="1">
      <alignment horizontal="center" vertical="center"/>
    </xf>
    <xf numFmtId="1" fontId="0" fillId="0" borderId="1" xfId="0" applyNumberFormat="1" applyFont="1" applyBorder="1" applyAlignment="1">
      <alignment horizontal="center" vertical="center" wrapText="1"/>
    </xf>
    <xf numFmtId="14" fontId="0" fillId="0" borderId="13" xfId="0" applyNumberFormat="1" applyBorder="1" applyAlignment="1">
      <alignment horizontal="center"/>
    </xf>
    <xf numFmtId="14" fontId="0" fillId="0" borderId="4" xfId="0" applyNumberFormat="1" applyBorder="1"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16" fillId="0" borderId="0" xfId="0" applyFont="1" applyFill="1" applyBorder="1" applyAlignment="1">
      <alignment horizontal="left" vertical="center" wrapText="1"/>
    </xf>
    <xf numFmtId="0" fontId="0" fillId="0" borderId="1" xfId="0" applyBorder="1" applyAlignment="1">
      <alignment vertical="center" wrapText="1"/>
    </xf>
    <xf numFmtId="14" fontId="0" fillId="0" borderId="13" xfId="0" applyNumberFormat="1" applyBorder="1" applyAlignment="1">
      <alignment horizontal="center" vertical="center"/>
    </xf>
    <xf numFmtId="14" fontId="0" fillId="0" borderId="4" xfId="0" applyNumberFormat="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14" fontId="0" fillId="0" borderId="13" xfId="0" applyNumberFormat="1" applyFont="1" applyBorder="1" applyAlignment="1">
      <alignment horizontal="center" vertical="center" wrapText="1"/>
    </xf>
    <xf numFmtId="14" fontId="0" fillId="0" borderId="4" xfId="0" applyNumberFormat="1" applyFont="1" applyBorder="1" applyAlignment="1">
      <alignment horizontal="center" vertical="center" wrapText="1"/>
    </xf>
    <xf numFmtId="0" fontId="16" fillId="0" borderId="24" xfId="0" applyFont="1" applyFill="1" applyBorder="1" applyAlignment="1">
      <alignment horizontal="left" vertical="center" wrapText="1"/>
    </xf>
    <xf numFmtId="14" fontId="0" fillId="0" borderId="12" xfId="0" applyNumberFormat="1" applyFont="1" applyBorder="1" applyAlignment="1">
      <alignment horizontal="center" vertical="center" wrapText="1"/>
    </xf>
  </cellXfs>
  <cellStyles count="10">
    <cellStyle name="Millares" xfId="1" builtinId="3"/>
    <cellStyle name="Millares 2" xfId="4"/>
    <cellStyle name="Millares 2 2" xfId="7"/>
    <cellStyle name="Millares 3" xfId="6"/>
    <cellStyle name="Moneda 2" xfId="5"/>
    <cellStyle name="Moneda 2 2" xfId="9"/>
    <cellStyle name="Moneda 3" xfId="8"/>
    <cellStyle name="Normal" xfId="0" builtinId="0"/>
    <cellStyle name="Normal 5"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0"/>
  <sheetViews>
    <sheetView tabSelected="1" topLeftCell="A4" zoomScale="55" zoomScaleNormal="55" workbookViewId="0">
      <selection activeCell="C9" sqref="C9:N9"/>
    </sheetView>
  </sheetViews>
  <sheetFormatPr baseColWidth="10" defaultRowHeight="15" x14ac:dyDescent="0.25"/>
  <cols>
    <col min="1" max="1" width="3.140625" style="2" bestFit="1" customWidth="1"/>
    <col min="2" max="2" width="44.28515625" style="118" customWidth="1"/>
    <col min="3" max="3" width="31.140625" style="118" customWidth="1"/>
    <col min="4" max="4" width="38.85546875" style="118" customWidth="1"/>
    <col min="5" max="5" width="20.7109375" style="118" customWidth="1"/>
    <col min="6" max="6" width="21.140625" style="118" customWidth="1"/>
    <col min="7" max="7" width="29.7109375" style="118" customWidth="1"/>
    <col min="8" max="8" width="24.5703125" style="118" customWidth="1"/>
    <col min="9" max="9" width="24" style="118" customWidth="1"/>
    <col min="10" max="10" width="20.28515625" style="118" customWidth="1"/>
    <col min="11" max="11" width="29.85546875" style="118" customWidth="1"/>
    <col min="12" max="12" width="18.7109375" style="118" customWidth="1"/>
    <col min="13" max="13" width="13" style="118" customWidth="1"/>
    <col min="14" max="14" width="16.42578125" style="118" customWidth="1"/>
    <col min="15" max="15" width="14.28515625" style="118" customWidth="1"/>
    <col min="16" max="16" width="9.7109375" style="118" customWidth="1"/>
    <col min="17" max="17" width="37.42578125" style="118" customWidth="1"/>
    <col min="18" max="18" width="45.28515625" style="2" customWidth="1"/>
    <col min="19" max="19" width="23.85546875" style="2" customWidth="1"/>
    <col min="20"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306" t="s">
        <v>62</v>
      </c>
      <c r="C2" s="307"/>
      <c r="D2" s="307"/>
      <c r="E2" s="307"/>
      <c r="F2" s="307"/>
      <c r="G2" s="307"/>
      <c r="H2" s="307"/>
      <c r="I2" s="307"/>
      <c r="J2" s="307"/>
      <c r="K2" s="307"/>
      <c r="L2" s="307"/>
      <c r="M2" s="307"/>
      <c r="N2" s="307"/>
      <c r="O2" s="307"/>
      <c r="P2" s="307"/>
    </row>
    <row r="4" spans="2:16" ht="26.25" x14ac:dyDescent="0.25">
      <c r="B4" s="306" t="s">
        <v>47</v>
      </c>
      <c r="C4" s="307"/>
      <c r="D4" s="307"/>
      <c r="E4" s="307"/>
      <c r="F4" s="307"/>
      <c r="G4" s="307"/>
      <c r="H4" s="307"/>
      <c r="I4" s="307"/>
      <c r="J4" s="307"/>
      <c r="K4" s="307"/>
      <c r="L4" s="307"/>
      <c r="M4" s="307"/>
      <c r="N4" s="307"/>
      <c r="O4" s="307"/>
      <c r="P4" s="307"/>
    </row>
    <row r="5" spans="2:16" ht="15.75" thickBot="1" x14ac:dyDescent="0.3"/>
    <row r="6" spans="2:16" ht="21.75" thickBot="1" x14ac:dyDescent="0.3">
      <c r="B6" s="120" t="s">
        <v>4</v>
      </c>
      <c r="C6" s="310" t="s">
        <v>111</v>
      </c>
      <c r="D6" s="311"/>
      <c r="E6" s="311"/>
      <c r="F6" s="311"/>
      <c r="G6" s="311"/>
      <c r="H6" s="311"/>
      <c r="I6" s="311"/>
      <c r="J6" s="311"/>
      <c r="K6" s="311"/>
      <c r="L6" s="311"/>
      <c r="M6" s="311"/>
      <c r="N6" s="312"/>
    </row>
    <row r="7" spans="2:16" ht="16.5" thickBot="1" x14ac:dyDescent="0.3">
      <c r="B7" s="121" t="s">
        <v>5</v>
      </c>
      <c r="C7" s="310" t="s">
        <v>226</v>
      </c>
      <c r="D7" s="311"/>
      <c r="E7" s="311"/>
      <c r="F7" s="311"/>
      <c r="G7" s="311"/>
      <c r="H7" s="311"/>
      <c r="I7" s="311"/>
      <c r="J7" s="311"/>
      <c r="K7" s="311"/>
      <c r="L7" s="311"/>
      <c r="M7" s="311"/>
      <c r="N7" s="312"/>
    </row>
    <row r="8" spans="2:16" ht="16.5" thickBot="1" x14ac:dyDescent="0.3">
      <c r="B8" s="121" t="s">
        <v>6</v>
      </c>
      <c r="C8" s="310" t="s">
        <v>226</v>
      </c>
      <c r="D8" s="311"/>
      <c r="E8" s="311"/>
      <c r="F8" s="311"/>
      <c r="G8" s="311"/>
      <c r="H8" s="311"/>
      <c r="I8" s="311"/>
      <c r="J8" s="311"/>
      <c r="K8" s="311"/>
      <c r="L8" s="311"/>
      <c r="M8" s="311"/>
      <c r="N8" s="312"/>
    </row>
    <row r="9" spans="2:16" ht="16.5" thickBot="1" x14ac:dyDescent="0.3">
      <c r="B9" s="121" t="s">
        <v>7</v>
      </c>
      <c r="C9" s="310" t="s">
        <v>226</v>
      </c>
      <c r="D9" s="311"/>
      <c r="E9" s="311"/>
      <c r="F9" s="311"/>
      <c r="G9" s="311"/>
      <c r="H9" s="311"/>
      <c r="I9" s="311"/>
      <c r="J9" s="311"/>
      <c r="K9" s="311"/>
      <c r="L9" s="311"/>
      <c r="M9" s="311"/>
      <c r="N9" s="312"/>
    </row>
    <row r="10" spans="2:16" ht="16.5" thickBot="1" x14ac:dyDescent="0.3">
      <c r="B10" s="121" t="s">
        <v>8</v>
      </c>
      <c r="C10" s="313" t="s">
        <v>120</v>
      </c>
      <c r="D10" s="314"/>
      <c r="E10" s="314"/>
      <c r="F10" s="142"/>
      <c r="G10" s="142"/>
      <c r="H10" s="142"/>
      <c r="I10" s="142"/>
      <c r="J10" s="142"/>
      <c r="K10" s="142"/>
      <c r="L10" s="142"/>
      <c r="M10" s="142"/>
      <c r="N10" s="143"/>
    </row>
    <row r="11" spans="2:16" ht="16.5" thickBot="1" x14ac:dyDescent="0.3">
      <c r="B11" s="123" t="s">
        <v>9</v>
      </c>
      <c r="C11" s="124">
        <v>41972</v>
      </c>
      <c r="D11" s="125"/>
      <c r="E11" s="125"/>
      <c r="F11" s="125"/>
      <c r="G11" s="125"/>
      <c r="H11" s="125"/>
      <c r="I11" s="125"/>
      <c r="J11" s="125"/>
      <c r="K11" s="125"/>
      <c r="L11" s="125"/>
      <c r="M11" s="125"/>
      <c r="N11" s="126"/>
    </row>
    <row r="12" spans="2:16" ht="15.75" x14ac:dyDescent="0.25">
      <c r="B12" s="122"/>
      <c r="C12" s="127"/>
      <c r="D12" s="128"/>
      <c r="E12" s="128"/>
      <c r="F12" s="128"/>
      <c r="G12" s="128"/>
      <c r="H12" s="128"/>
      <c r="I12" s="117"/>
      <c r="J12" s="117"/>
      <c r="K12" s="117"/>
      <c r="L12" s="117"/>
      <c r="M12" s="117"/>
      <c r="N12" s="128"/>
    </row>
    <row r="13" spans="2:16" x14ac:dyDescent="0.25">
      <c r="I13" s="117"/>
      <c r="J13" s="117"/>
      <c r="K13" s="117"/>
      <c r="L13" s="117"/>
      <c r="M13" s="117"/>
      <c r="N13" s="130"/>
    </row>
    <row r="14" spans="2:16" ht="45.75" customHeight="1" x14ac:dyDescent="0.25">
      <c r="B14" s="325" t="s">
        <v>64</v>
      </c>
      <c r="C14" s="326"/>
      <c r="D14" s="159" t="s">
        <v>12</v>
      </c>
      <c r="E14" s="159" t="s">
        <v>13</v>
      </c>
      <c r="F14" s="248" t="s">
        <v>29</v>
      </c>
      <c r="G14" s="186"/>
      <c r="I14" s="145"/>
      <c r="J14" s="145"/>
      <c r="K14" s="145"/>
      <c r="L14" s="145"/>
      <c r="M14" s="145"/>
      <c r="N14" s="130"/>
    </row>
    <row r="15" spans="2:16" x14ac:dyDescent="0.25">
      <c r="B15" s="327"/>
      <c r="C15" s="328"/>
      <c r="D15" s="159">
        <v>7</v>
      </c>
      <c r="E15" s="144">
        <v>799896972</v>
      </c>
      <c r="F15" s="15">
        <v>294</v>
      </c>
      <c r="G15" s="208"/>
      <c r="I15" s="146"/>
      <c r="J15" s="146"/>
      <c r="K15" s="146"/>
      <c r="L15" s="146"/>
      <c r="M15" s="146"/>
      <c r="N15" s="130"/>
    </row>
    <row r="16" spans="2:16" x14ac:dyDescent="0.25">
      <c r="B16" s="327"/>
      <c r="C16" s="328"/>
      <c r="D16" s="159"/>
      <c r="E16" s="144"/>
      <c r="F16" s="15"/>
      <c r="G16" s="208"/>
      <c r="I16" s="146"/>
      <c r="J16" s="146"/>
      <c r="K16" s="146"/>
      <c r="L16" s="146"/>
      <c r="M16" s="146"/>
      <c r="N16" s="130"/>
    </row>
    <row r="17" spans="1:14" x14ac:dyDescent="0.25">
      <c r="B17" s="327"/>
      <c r="C17" s="328"/>
      <c r="D17" s="159"/>
      <c r="E17" s="144"/>
      <c r="F17" s="15"/>
      <c r="G17" s="208"/>
      <c r="I17" s="146"/>
      <c r="J17" s="146"/>
      <c r="K17" s="146"/>
      <c r="L17" s="146"/>
      <c r="M17" s="146"/>
      <c r="N17" s="130"/>
    </row>
    <row r="18" spans="1:14" x14ac:dyDescent="0.25">
      <c r="B18" s="329"/>
      <c r="C18" s="330"/>
      <c r="D18" s="159"/>
      <c r="E18" s="14"/>
      <c r="F18" s="15"/>
      <c r="G18" s="208"/>
      <c r="H18" s="131"/>
      <c r="I18" s="146"/>
      <c r="J18" s="146"/>
      <c r="K18" s="146"/>
      <c r="L18" s="146"/>
      <c r="M18" s="146"/>
      <c r="N18" s="129"/>
    </row>
    <row r="19" spans="1:14" ht="15.75" thickBot="1" x14ac:dyDescent="0.3">
      <c r="B19" s="308" t="s">
        <v>14</v>
      </c>
      <c r="C19" s="309"/>
      <c r="D19" s="159"/>
      <c r="E19" s="144">
        <f>SUM(E15:E18)</f>
        <v>799896972</v>
      </c>
      <c r="F19" s="16">
        <f>SUM(F15:F18)</f>
        <v>294</v>
      </c>
      <c r="G19" s="208"/>
      <c r="H19" s="131"/>
      <c r="I19" s="117"/>
      <c r="J19" s="117"/>
      <c r="K19" s="117"/>
      <c r="L19" s="117"/>
      <c r="M19" s="117"/>
      <c r="N19" s="129"/>
    </row>
    <row r="20" spans="1:14" ht="45.75" thickBot="1" x14ac:dyDescent="0.3">
      <c r="A20" s="7"/>
      <c r="B20" s="160" t="s">
        <v>15</v>
      </c>
      <c r="C20" s="160" t="s">
        <v>65</v>
      </c>
      <c r="E20" s="145"/>
      <c r="F20" s="145"/>
      <c r="G20" s="145"/>
      <c r="H20" s="145"/>
      <c r="I20" s="119"/>
      <c r="J20" s="119"/>
      <c r="K20" s="119"/>
      <c r="L20" s="119"/>
      <c r="M20" s="119"/>
    </row>
    <row r="21" spans="1:14" ht="15.75" thickBot="1" x14ac:dyDescent="0.3">
      <c r="A21" s="8">
        <v>1</v>
      </c>
      <c r="C21" s="152">
        <f>+F19*0.8</f>
        <v>235.20000000000002</v>
      </c>
      <c r="D21" s="148"/>
      <c r="E21" s="151">
        <f>E19</f>
        <v>799896972</v>
      </c>
      <c r="F21" s="147"/>
      <c r="G21" s="147"/>
      <c r="H21" s="147"/>
      <c r="I21" s="132"/>
      <c r="J21" s="132"/>
      <c r="K21" s="132"/>
      <c r="L21" s="132"/>
      <c r="M21" s="132"/>
    </row>
    <row r="22" spans="1:14" x14ac:dyDescent="0.25">
      <c r="A22" s="10"/>
      <c r="C22" s="194"/>
      <c r="D22" s="146"/>
      <c r="E22" s="195"/>
      <c r="F22" s="147"/>
      <c r="G22" s="147"/>
      <c r="H22" s="147"/>
      <c r="I22" s="132"/>
      <c r="J22" s="132"/>
      <c r="K22" s="132"/>
      <c r="L22" s="132"/>
      <c r="M22" s="132"/>
    </row>
    <row r="23" spans="1:14" x14ac:dyDescent="0.25">
      <c r="A23" s="10"/>
      <c r="C23" s="194"/>
      <c r="D23" s="146"/>
      <c r="E23" s="195"/>
      <c r="F23" s="147"/>
      <c r="G23" s="147"/>
      <c r="H23" s="147"/>
      <c r="I23" s="132"/>
      <c r="J23" s="132"/>
      <c r="K23" s="132"/>
      <c r="L23" s="132"/>
      <c r="M23" s="132"/>
    </row>
    <row r="24" spans="1:14" x14ac:dyDescent="0.25">
      <c r="A24" s="10"/>
      <c r="B24" s="172" t="s">
        <v>96</v>
      </c>
      <c r="C24" s="110"/>
      <c r="D24" s="110"/>
      <c r="E24" s="110"/>
      <c r="F24" s="110"/>
      <c r="G24" s="110"/>
      <c r="H24" s="110"/>
      <c r="I24" s="117"/>
      <c r="J24" s="117"/>
      <c r="K24" s="117"/>
      <c r="L24" s="117"/>
      <c r="M24" s="117"/>
      <c r="N24" s="130"/>
    </row>
    <row r="25" spans="1:14" x14ac:dyDescent="0.25">
      <c r="A25" s="10"/>
      <c r="B25" s="110"/>
      <c r="C25" s="110"/>
      <c r="D25" s="110"/>
      <c r="E25" s="110"/>
      <c r="F25" s="110"/>
      <c r="G25" s="110"/>
      <c r="H25" s="110"/>
      <c r="I25" s="117"/>
      <c r="J25" s="117"/>
      <c r="K25" s="117"/>
      <c r="L25" s="117"/>
      <c r="M25" s="117"/>
      <c r="N25" s="130"/>
    </row>
    <row r="26" spans="1:14" x14ac:dyDescent="0.25">
      <c r="A26" s="10"/>
      <c r="B26" s="184" t="s">
        <v>33</v>
      </c>
      <c r="C26" s="184" t="s">
        <v>97</v>
      </c>
      <c r="D26" s="184" t="s">
        <v>98</v>
      </c>
      <c r="E26" s="110"/>
      <c r="F26" s="110"/>
      <c r="G26" s="110"/>
      <c r="H26" s="110"/>
      <c r="I26" s="117"/>
      <c r="J26" s="117"/>
      <c r="K26" s="117"/>
      <c r="L26" s="117"/>
      <c r="M26" s="117"/>
      <c r="N26" s="130"/>
    </row>
    <row r="27" spans="1:14" x14ac:dyDescent="0.25">
      <c r="A27" s="10"/>
      <c r="B27" s="170" t="s">
        <v>99</v>
      </c>
      <c r="C27" s="170" t="s">
        <v>443</v>
      </c>
      <c r="D27" s="170"/>
      <c r="E27" s="110"/>
      <c r="F27" s="110"/>
      <c r="G27" s="110"/>
      <c r="H27" s="110"/>
      <c r="I27" s="117"/>
      <c r="J27" s="117"/>
      <c r="K27" s="117"/>
      <c r="L27" s="117"/>
      <c r="M27" s="117"/>
      <c r="N27" s="130"/>
    </row>
    <row r="28" spans="1:14" x14ac:dyDescent="0.25">
      <c r="A28" s="10"/>
      <c r="B28" s="170" t="s">
        <v>100</v>
      </c>
      <c r="C28" s="170" t="s">
        <v>443</v>
      </c>
      <c r="D28" s="170"/>
      <c r="E28" s="110"/>
      <c r="F28" s="110"/>
      <c r="G28" s="110"/>
      <c r="H28" s="110"/>
      <c r="I28" s="117"/>
      <c r="J28" s="117"/>
      <c r="K28" s="117"/>
      <c r="L28" s="117"/>
      <c r="M28" s="117"/>
      <c r="N28" s="130"/>
    </row>
    <row r="29" spans="1:14" x14ac:dyDescent="0.25">
      <c r="A29" s="10"/>
      <c r="B29" s="170" t="s">
        <v>101</v>
      </c>
      <c r="C29" s="170" t="s">
        <v>443</v>
      </c>
      <c r="D29" s="170"/>
      <c r="E29" s="110"/>
      <c r="F29" s="110"/>
      <c r="G29" s="110"/>
      <c r="H29" s="110"/>
      <c r="I29" s="117"/>
      <c r="J29" s="117"/>
      <c r="K29" s="117"/>
      <c r="L29" s="117"/>
      <c r="M29" s="117"/>
      <c r="N29" s="130"/>
    </row>
    <row r="30" spans="1:14" x14ac:dyDescent="0.25">
      <c r="A30" s="10"/>
      <c r="B30" s="170" t="s">
        <v>102</v>
      </c>
      <c r="C30" s="170" t="s">
        <v>443</v>
      </c>
      <c r="D30" s="170"/>
      <c r="E30" s="110"/>
      <c r="F30" s="110"/>
      <c r="G30" s="110"/>
      <c r="H30" s="110"/>
      <c r="I30" s="117"/>
      <c r="J30" s="117"/>
      <c r="K30" s="117"/>
      <c r="L30" s="117"/>
      <c r="M30" s="117"/>
      <c r="N30" s="130"/>
    </row>
    <row r="31" spans="1:14" x14ac:dyDescent="0.25">
      <c r="A31" s="10"/>
      <c r="B31" s="110"/>
      <c r="C31" s="110"/>
      <c r="D31" s="110"/>
      <c r="E31" s="110"/>
      <c r="F31" s="110"/>
      <c r="G31" s="110"/>
      <c r="H31" s="110"/>
      <c r="I31" s="117"/>
      <c r="J31" s="117"/>
      <c r="K31" s="117"/>
      <c r="L31" s="117"/>
      <c r="M31" s="117"/>
      <c r="N31" s="130"/>
    </row>
    <row r="32" spans="1:14" x14ac:dyDescent="0.25">
      <c r="A32" s="10"/>
      <c r="B32" s="110"/>
      <c r="C32" s="110"/>
      <c r="D32" s="110"/>
      <c r="E32" s="110"/>
      <c r="F32" s="110"/>
      <c r="G32" s="110"/>
      <c r="H32" s="110"/>
      <c r="I32" s="117"/>
      <c r="J32" s="117"/>
      <c r="K32" s="117"/>
      <c r="L32" s="117"/>
      <c r="M32" s="117"/>
      <c r="N32" s="130"/>
    </row>
    <row r="33" spans="1:26" x14ac:dyDescent="0.25">
      <c r="A33" s="10"/>
      <c r="B33" s="172" t="s">
        <v>103</v>
      </c>
      <c r="C33" s="110"/>
      <c r="D33" s="110"/>
      <c r="E33" s="110"/>
      <c r="F33" s="110"/>
      <c r="G33" s="110"/>
      <c r="H33" s="110"/>
      <c r="I33" s="117"/>
      <c r="J33" s="117"/>
      <c r="K33" s="117"/>
      <c r="L33" s="117"/>
      <c r="M33" s="117"/>
      <c r="N33" s="130"/>
    </row>
    <row r="34" spans="1:26" x14ac:dyDescent="0.25">
      <c r="A34" s="10"/>
      <c r="B34" s="110"/>
      <c r="C34" s="110"/>
      <c r="D34" s="110"/>
      <c r="E34" s="110"/>
      <c r="F34" s="110"/>
      <c r="G34" s="110"/>
      <c r="H34" s="110"/>
      <c r="I34" s="117"/>
      <c r="J34" s="117"/>
      <c r="K34" s="117"/>
      <c r="L34" s="117"/>
      <c r="M34" s="117"/>
      <c r="N34" s="130"/>
    </row>
    <row r="35" spans="1:26" x14ac:dyDescent="0.25">
      <c r="A35" s="10"/>
      <c r="B35" s="110"/>
      <c r="C35" s="110"/>
      <c r="D35" s="110"/>
      <c r="E35" s="110"/>
      <c r="F35" s="110"/>
      <c r="G35" s="110"/>
      <c r="H35" s="110"/>
      <c r="I35" s="117"/>
      <c r="J35" s="117"/>
      <c r="K35" s="117"/>
      <c r="L35" s="117"/>
      <c r="M35" s="117"/>
      <c r="N35" s="130"/>
    </row>
    <row r="36" spans="1:26" x14ac:dyDescent="0.25">
      <c r="A36" s="10"/>
      <c r="B36" s="184" t="s">
        <v>33</v>
      </c>
      <c r="C36" s="184" t="s">
        <v>57</v>
      </c>
      <c r="D36" s="181" t="s">
        <v>50</v>
      </c>
      <c r="E36" s="181" t="s">
        <v>16</v>
      </c>
      <c r="F36" s="110"/>
      <c r="G36" s="110"/>
      <c r="H36" s="110"/>
      <c r="I36" s="117"/>
      <c r="J36" s="117"/>
      <c r="K36" s="117"/>
      <c r="L36" s="117"/>
      <c r="M36" s="117"/>
      <c r="N36" s="130"/>
    </row>
    <row r="37" spans="1:26" ht="42.75" x14ac:dyDescent="0.25">
      <c r="A37" s="10"/>
      <c r="B37" s="111" t="s">
        <v>104</v>
      </c>
      <c r="C37" s="116">
        <v>40</v>
      </c>
      <c r="D37" s="177">
        <f>+E101</f>
        <v>20</v>
      </c>
      <c r="E37" s="315">
        <f>+D37+D38</f>
        <v>30</v>
      </c>
      <c r="F37" s="110"/>
      <c r="G37" s="110"/>
      <c r="H37" s="110"/>
      <c r="I37" s="117"/>
      <c r="J37" s="117"/>
      <c r="K37" s="117"/>
      <c r="L37" s="117"/>
      <c r="M37" s="117"/>
      <c r="N37" s="130"/>
    </row>
    <row r="38" spans="1:26" ht="85.5" x14ac:dyDescent="0.25">
      <c r="A38" s="10"/>
      <c r="B38" s="111" t="s">
        <v>105</v>
      </c>
      <c r="C38" s="116">
        <v>60</v>
      </c>
      <c r="D38" s="177">
        <f>+F119</f>
        <v>10</v>
      </c>
      <c r="E38" s="316"/>
      <c r="F38" s="110"/>
      <c r="G38" s="110"/>
      <c r="H38" s="110"/>
      <c r="I38" s="117"/>
      <c r="J38" s="117"/>
      <c r="K38" s="117"/>
      <c r="L38" s="117"/>
      <c r="M38" s="117"/>
      <c r="N38" s="130"/>
    </row>
    <row r="39" spans="1:26" x14ac:dyDescent="0.25">
      <c r="A39" s="10"/>
      <c r="C39" s="194"/>
      <c r="D39" s="146"/>
      <c r="E39" s="195"/>
      <c r="F39" s="147"/>
      <c r="G39" s="147"/>
      <c r="H39" s="147"/>
      <c r="I39" s="132"/>
      <c r="J39" s="132"/>
      <c r="K39" s="132"/>
      <c r="L39" s="132"/>
      <c r="M39" s="132"/>
    </row>
    <row r="40" spans="1:26" x14ac:dyDescent="0.25">
      <c r="B40" s="172" t="s">
        <v>30</v>
      </c>
      <c r="M40" s="171"/>
      <c r="N40" s="171"/>
    </row>
    <row r="41" spans="1:26" ht="15.75" thickBot="1" x14ac:dyDescent="0.3">
      <c r="M41" s="171"/>
      <c r="N41" s="171"/>
    </row>
    <row r="42" spans="1:26" s="1" customFormat="1" ht="109.5" customHeight="1" x14ac:dyDescent="0.25">
      <c r="B42" s="161" t="s">
        <v>106</v>
      </c>
      <c r="C42" s="161" t="s">
        <v>107</v>
      </c>
      <c r="D42" s="161" t="s">
        <v>108</v>
      </c>
      <c r="E42" s="161" t="s">
        <v>44</v>
      </c>
      <c r="F42" s="161" t="s">
        <v>22</v>
      </c>
      <c r="G42" s="161" t="s">
        <v>66</v>
      </c>
      <c r="H42" s="161" t="s">
        <v>17</v>
      </c>
      <c r="I42" s="161" t="s">
        <v>10</v>
      </c>
      <c r="J42" s="161" t="s">
        <v>31</v>
      </c>
      <c r="K42" s="161" t="s">
        <v>60</v>
      </c>
      <c r="L42" s="161" t="s">
        <v>20</v>
      </c>
      <c r="M42" s="197" t="s">
        <v>26</v>
      </c>
      <c r="N42" s="161" t="s">
        <v>109</v>
      </c>
      <c r="O42" s="161" t="s">
        <v>35</v>
      </c>
      <c r="P42" s="162" t="s">
        <v>11</v>
      </c>
      <c r="Q42" s="162" t="s">
        <v>19</v>
      </c>
      <c r="R42" s="162" t="s">
        <v>481</v>
      </c>
    </row>
    <row r="43" spans="1:26" s="5" customFormat="1" ht="117" customHeight="1" x14ac:dyDescent="0.25">
      <c r="A43" s="9">
        <v>1</v>
      </c>
      <c r="B43" s="204" t="s">
        <v>111</v>
      </c>
      <c r="C43" s="204" t="s">
        <v>111</v>
      </c>
      <c r="D43" s="204" t="s">
        <v>112</v>
      </c>
      <c r="E43" s="133" t="s">
        <v>121</v>
      </c>
      <c r="F43" s="134" t="s">
        <v>97</v>
      </c>
      <c r="G43" s="199">
        <v>1</v>
      </c>
      <c r="H43" s="205">
        <v>41304</v>
      </c>
      <c r="I43" s="205">
        <v>41639</v>
      </c>
      <c r="J43" s="135" t="s">
        <v>98</v>
      </c>
      <c r="K43" s="20">
        <v>11</v>
      </c>
      <c r="L43" s="20">
        <v>0</v>
      </c>
      <c r="M43" s="17">
        <v>294</v>
      </c>
      <c r="N43" s="17">
        <f>+M43*G43</f>
        <v>294</v>
      </c>
      <c r="O43" s="3">
        <v>1179820216</v>
      </c>
      <c r="P43" s="3" t="s">
        <v>122</v>
      </c>
      <c r="Q43" s="206" t="s">
        <v>123</v>
      </c>
      <c r="R43" s="271" t="s">
        <v>226</v>
      </c>
      <c r="S43" s="4"/>
      <c r="T43" s="4"/>
      <c r="U43" s="4"/>
      <c r="V43" s="4"/>
      <c r="W43" s="4"/>
      <c r="X43" s="4"/>
      <c r="Y43" s="4"/>
      <c r="Z43" s="4"/>
    </row>
    <row r="44" spans="1:26" s="5" customFormat="1" ht="129" customHeight="1" x14ac:dyDescent="0.25">
      <c r="A44" s="9">
        <f>+A43+1</f>
        <v>2</v>
      </c>
      <c r="B44" s="204" t="s">
        <v>111</v>
      </c>
      <c r="C44" s="204" t="s">
        <v>111</v>
      </c>
      <c r="D44" s="204" t="s">
        <v>112</v>
      </c>
      <c r="E44" s="133" t="s">
        <v>113</v>
      </c>
      <c r="F44" s="134" t="s">
        <v>97</v>
      </c>
      <c r="G44" s="133">
        <v>1</v>
      </c>
      <c r="H44" s="205">
        <v>41502</v>
      </c>
      <c r="I44" s="205">
        <v>41988</v>
      </c>
      <c r="J44" s="135" t="s">
        <v>98</v>
      </c>
      <c r="K44" s="21">
        <v>13.46</v>
      </c>
      <c r="L44" s="21">
        <v>1.63</v>
      </c>
      <c r="M44" s="17">
        <v>294</v>
      </c>
      <c r="N44" s="17">
        <f>+M44*G44</f>
        <v>294</v>
      </c>
      <c r="O44" s="3">
        <v>1843990142</v>
      </c>
      <c r="P44" s="3" t="s">
        <v>124</v>
      </c>
      <c r="Q44" s="206" t="s">
        <v>123</v>
      </c>
      <c r="R44" s="271" t="s">
        <v>226</v>
      </c>
      <c r="S44" s="4"/>
      <c r="T44" s="4"/>
      <c r="U44" s="4"/>
      <c r="V44" s="4"/>
      <c r="W44" s="4"/>
      <c r="X44" s="4"/>
      <c r="Y44" s="4"/>
      <c r="Z44" s="4"/>
    </row>
    <row r="45" spans="1:26" s="5" customFormat="1" ht="132.75" customHeight="1" x14ac:dyDescent="0.25">
      <c r="A45" s="9">
        <f t="shared" ref="A45:A47" si="0">+A44+1</f>
        <v>3</v>
      </c>
      <c r="B45" s="204" t="s">
        <v>111</v>
      </c>
      <c r="C45" s="204" t="s">
        <v>111</v>
      </c>
      <c r="D45" s="204" t="s">
        <v>114</v>
      </c>
      <c r="E45" s="19" t="s">
        <v>115</v>
      </c>
      <c r="F45" s="134" t="s">
        <v>97</v>
      </c>
      <c r="G45" s="133">
        <v>1</v>
      </c>
      <c r="H45" s="205">
        <v>41169</v>
      </c>
      <c r="I45" s="205">
        <v>41274</v>
      </c>
      <c r="J45" s="135" t="s">
        <v>98</v>
      </c>
      <c r="K45" s="21">
        <v>3.46</v>
      </c>
      <c r="L45" s="21">
        <v>0</v>
      </c>
      <c r="M45" s="17">
        <v>0</v>
      </c>
      <c r="N45" s="17">
        <v>0</v>
      </c>
      <c r="O45" s="3">
        <v>144600960</v>
      </c>
      <c r="P45" s="3" t="s">
        <v>125</v>
      </c>
      <c r="Q45" s="206" t="s">
        <v>123</v>
      </c>
      <c r="R45" s="271" t="s">
        <v>226</v>
      </c>
      <c r="S45" s="4"/>
      <c r="T45" s="4"/>
      <c r="U45" s="4"/>
      <c r="V45" s="4"/>
      <c r="W45" s="4"/>
      <c r="X45" s="4"/>
      <c r="Y45" s="4"/>
      <c r="Z45" s="4"/>
    </row>
    <row r="46" spans="1:26" s="5" customFormat="1" ht="282.75" customHeight="1" x14ac:dyDescent="0.25">
      <c r="A46" s="9">
        <f t="shared" si="0"/>
        <v>4</v>
      </c>
      <c r="B46" s="204" t="s">
        <v>111</v>
      </c>
      <c r="C46" s="204" t="s">
        <v>111</v>
      </c>
      <c r="D46" s="204" t="s">
        <v>116</v>
      </c>
      <c r="E46" s="18" t="s">
        <v>117</v>
      </c>
      <c r="F46" s="134" t="s">
        <v>97</v>
      </c>
      <c r="G46" s="133">
        <v>1</v>
      </c>
      <c r="H46" s="205">
        <v>41213</v>
      </c>
      <c r="I46" s="205">
        <v>41455</v>
      </c>
      <c r="J46" s="135" t="s">
        <v>98</v>
      </c>
      <c r="K46" s="21">
        <v>0</v>
      </c>
      <c r="L46" s="21">
        <v>8</v>
      </c>
      <c r="M46" s="17">
        <v>0</v>
      </c>
      <c r="N46" s="17">
        <v>0</v>
      </c>
      <c r="O46" s="3">
        <v>1106902390</v>
      </c>
      <c r="P46" s="3">
        <v>553</v>
      </c>
      <c r="Q46" s="206" t="s">
        <v>123</v>
      </c>
      <c r="R46" s="206" t="s">
        <v>521</v>
      </c>
      <c r="S46" s="4"/>
      <c r="T46" s="4"/>
      <c r="U46" s="4"/>
      <c r="V46" s="4"/>
      <c r="W46" s="4"/>
      <c r="X46" s="4"/>
      <c r="Y46" s="4"/>
      <c r="Z46" s="4"/>
    </row>
    <row r="47" spans="1:26" s="5" customFormat="1" ht="244.5" customHeight="1" x14ac:dyDescent="0.25">
      <c r="A47" s="9">
        <f t="shared" si="0"/>
        <v>5</v>
      </c>
      <c r="B47" s="204" t="s">
        <v>111</v>
      </c>
      <c r="C47" s="204" t="s">
        <v>111</v>
      </c>
      <c r="D47" s="204" t="s">
        <v>118</v>
      </c>
      <c r="E47" s="18" t="s">
        <v>119</v>
      </c>
      <c r="F47" s="134" t="s">
        <v>98</v>
      </c>
      <c r="G47" s="133">
        <v>1</v>
      </c>
      <c r="H47" s="205">
        <v>40480</v>
      </c>
      <c r="I47" s="205">
        <v>40540</v>
      </c>
      <c r="J47" s="135" t="s">
        <v>98</v>
      </c>
      <c r="K47" s="21">
        <v>0</v>
      </c>
      <c r="L47" s="21">
        <v>2</v>
      </c>
      <c r="M47" s="17">
        <v>0</v>
      </c>
      <c r="N47" s="17">
        <v>0</v>
      </c>
      <c r="O47" s="3">
        <v>140000000</v>
      </c>
      <c r="P47" s="3" t="s">
        <v>135</v>
      </c>
      <c r="Q47" s="206" t="s">
        <v>445</v>
      </c>
      <c r="R47" s="206" t="s">
        <v>531</v>
      </c>
      <c r="S47" s="4"/>
      <c r="T47" s="4"/>
      <c r="U47" s="4"/>
      <c r="V47" s="4"/>
      <c r="W47" s="4"/>
      <c r="X47" s="4"/>
      <c r="Y47" s="4"/>
      <c r="Z47" s="4"/>
    </row>
    <row r="48" spans="1:26" s="5" customFormat="1" x14ac:dyDescent="0.25">
      <c r="A48" s="9"/>
      <c r="B48" s="156" t="s">
        <v>16</v>
      </c>
      <c r="C48" s="155"/>
      <c r="D48" s="204"/>
      <c r="E48" s="18"/>
      <c r="F48" s="134"/>
      <c r="G48" s="134"/>
      <c r="H48" s="134"/>
      <c r="I48" s="135"/>
      <c r="J48" s="135"/>
      <c r="K48" s="157">
        <f>SUM(K43:K47)</f>
        <v>27.92</v>
      </c>
      <c r="L48" s="157">
        <f>SUM(L43:L47)</f>
        <v>11.629999999999999</v>
      </c>
      <c r="M48" s="198">
        <f>SUM(M43:M47)</f>
        <v>588</v>
      </c>
      <c r="N48" s="157">
        <f>SUM(N43:N47)</f>
        <v>588</v>
      </c>
      <c r="O48" s="3"/>
      <c r="P48" s="3"/>
      <c r="Q48" s="201"/>
    </row>
    <row r="49" spans="2:18" s="6" customFormat="1" x14ac:dyDescent="0.25">
      <c r="B49" s="138"/>
      <c r="C49" s="138"/>
      <c r="D49" s="138"/>
      <c r="E49" s="139"/>
      <c r="F49" s="138"/>
      <c r="G49" s="138"/>
      <c r="H49" s="138"/>
      <c r="I49" s="138"/>
      <c r="J49" s="138"/>
      <c r="K49" s="138"/>
      <c r="L49" s="138"/>
      <c r="M49" s="138"/>
      <c r="N49" s="138"/>
      <c r="O49" s="138"/>
      <c r="P49" s="138"/>
      <c r="Q49" s="138"/>
    </row>
    <row r="50" spans="2:18" s="6" customFormat="1" x14ac:dyDescent="0.25">
      <c r="B50" s="304" t="s">
        <v>28</v>
      </c>
      <c r="C50" s="304" t="s">
        <v>27</v>
      </c>
      <c r="D50" s="331" t="s">
        <v>34</v>
      </c>
      <c r="E50" s="332"/>
      <c r="F50" s="138"/>
      <c r="G50" s="138"/>
      <c r="H50" s="138"/>
      <c r="I50" s="138"/>
      <c r="J50" s="138"/>
      <c r="K50" s="138"/>
      <c r="L50" s="138"/>
      <c r="M50" s="138"/>
      <c r="N50" s="138"/>
      <c r="O50" s="138"/>
      <c r="P50" s="138"/>
      <c r="Q50" s="138"/>
    </row>
    <row r="51" spans="2:18" s="6" customFormat="1" x14ac:dyDescent="0.25">
      <c r="B51" s="305"/>
      <c r="C51" s="305"/>
      <c r="D51" s="168" t="s">
        <v>23</v>
      </c>
      <c r="E51" s="169" t="s">
        <v>24</v>
      </c>
      <c r="F51" s="138"/>
      <c r="G51" s="138"/>
      <c r="H51" s="138"/>
      <c r="I51" s="138"/>
      <c r="J51" s="138"/>
      <c r="K51" s="138"/>
      <c r="L51" s="138"/>
      <c r="M51" s="138"/>
      <c r="N51" s="138"/>
      <c r="O51" s="138"/>
      <c r="P51" s="138"/>
      <c r="Q51" s="138"/>
    </row>
    <row r="52" spans="2:18" s="6" customFormat="1" ht="30.6" customHeight="1" x14ac:dyDescent="0.25">
      <c r="B52" s="260" t="s">
        <v>21</v>
      </c>
      <c r="C52" s="167">
        <f>+K48</f>
        <v>27.92</v>
      </c>
      <c r="D52" s="165" t="s">
        <v>443</v>
      </c>
      <c r="E52" s="165"/>
      <c r="F52" s="140"/>
      <c r="G52" s="140"/>
      <c r="H52" s="140"/>
      <c r="I52" s="140"/>
      <c r="J52" s="140"/>
      <c r="K52" s="140"/>
      <c r="L52" s="140"/>
      <c r="M52" s="140"/>
      <c r="N52" s="138"/>
      <c r="O52" s="138"/>
      <c r="P52" s="138"/>
      <c r="Q52" s="138"/>
    </row>
    <row r="53" spans="2:18" s="6" customFormat="1" ht="30" customHeight="1" x14ac:dyDescent="0.25">
      <c r="B53" s="166" t="s">
        <v>25</v>
      </c>
      <c r="C53" s="167">
        <f>+M48</f>
        <v>588</v>
      </c>
      <c r="D53" s="165" t="s">
        <v>443</v>
      </c>
      <c r="E53" s="165"/>
      <c r="F53" s="138"/>
      <c r="G53" s="138"/>
      <c r="H53" s="138"/>
      <c r="I53" s="138"/>
      <c r="J53" s="138"/>
      <c r="K53" s="138"/>
      <c r="L53" s="138"/>
      <c r="M53" s="138"/>
      <c r="N53" s="138"/>
      <c r="O53" s="138"/>
      <c r="P53" s="138"/>
      <c r="Q53" s="138"/>
    </row>
    <row r="54" spans="2:18" s="6" customFormat="1" ht="15.75" thickBot="1" x14ac:dyDescent="0.3">
      <c r="B54" s="340" t="s">
        <v>480</v>
      </c>
      <c r="C54" s="340"/>
      <c r="D54" s="340"/>
      <c r="E54" s="340"/>
      <c r="F54" s="259"/>
      <c r="G54" s="259"/>
      <c r="H54" s="259"/>
      <c r="I54" s="259"/>
      <c r="J54" s="259"/>
      <c r="K54" s="259"/>
      <c r="L54" s="259"/>
      <c r="M54" s="259"/>
      <c r="N54" s="259"/>
      <c r="O54" s="138"/>
      <c r="P54" s="138"/>
      <c r="Q54" s="138"/>
    </row>
    <row r="55" spans="2:18" ht="27" thickBot="1" x14ac:dyDescent="0.3">
      <c r="B55" s="317" t="s">
        <v>67</v>
      </c>
      <c r="C55" s="318"/>
      <c r="D55" s="318"/>
      <c r="E55" s="318"/>
      <c r="F55" s="318"/>
      <c r="G55" s="318"/>
      <c r="H55" s="318"/>
      <c r="I55" s="318"/>
      <c r="J55" s="318"/>
      <c r="K55" s="318"/>
      <c r="L55" s="318"/>
      <c r="M55" s="318"/>
      <c r="N55" s="319"/>
    </row>
    <row r="58" spans="2:18" ht="109.5" customHeight="1" x14ac:dyDescent="0.25">
      <c r="B58" s="163" t="s">
        <v>110</v>
      </c>
      <c r="C58" s="174" t="s">
        <v>2</v>
      </c>
      <c r="D58" s="174" t="s">
        <v>69</v>
      </c>
      <c r="E58" s="174" t="s">
        <v>68</v>
      </c>
      <c r="F58" s="174" t="s">
        <v>70</v>
      </c>
      <c r="G58" s="174" t="s">
        <v>71</v>
      </c>
      <c r="H58" s="174" t="s">
        <v>158</v>
      </c>
      <c r="I58" s="174" t="s">
        <v>73</v>
      </c>
      <c r="J58" s="174" t="s">
        <v>74</v>
      </c>
      <c r="K58" s="174" t="s">
        <v>75</v>
      </c>
      <c r="L58" s="174" t="s">
        <v>76</v>
      </c>
      <c r="M58" s="190" t="s">
        <v>77</v>
      </c>
      <c r="N58" s="190" t="s">
        <v>78</v>
      </c>
      <c r="O58" s="292" t="s">
        <v>3</v>
      </c>
      <c r="P58" s="293"/>
      <c r="Q58" s="174" t="s">
        <v>18</v>
      </c>
      <c r="R58" s="174" t="s">
        <v>481</v>
      </c>
    </row>
    <row r="59" spans="2:18" ht="65.25" customHeight="1" x14ac:dyDescent="0.25">
      <c r="B59" s="249" t="s">
        <v>152</v>
      </c>
      <c r="C59" s="249" t="s">
        <v>154</v>
      </c>
      <c r="D59" s="246" t="s">
        <v>155</v>
      </c>
      <c r="E59" s="247">
        <v>168</v>
      </c>
      <c r="F59" s="276" t="s">
        <v>226</v>
      </c>
      <c r="G59" s="276" t="s">
        <v>226</v>
      </c>
      <c r="H59" s="247" t="s">
        <v>97</v>
      </c>
      <c r="I59" s="276" t="s">
        <v>226</v>
      </c>
      <c r="J59" s="247" t="s">
        <v>97</v>
      </c>
      <c r="K59" s="247" t="s">
        <v>97</v>
      </c>
      <c r="L59" s="247" t="s">
        <v>97</v>
      </c>
      <c r="M59" s="247" t="s">
        <v>97</v>
      </c>
      <c r="N59" s="247" t="s">
        <v>97</v>
      </c>
      <c r="O59" s="323" t="s">
        <v>159</v>
      </c>
      <c r="P59" s="324"/>
      <c r="Q59" s="249" t="s">
        <v>97</v>
      </c>
      <c r="R59" s="265" t="s">
        <v>226</v>
      </c>
    </row>
    <row r="60" spans="2:18" ht="193.5" customHeight="1" x14ac:dyDescent="0.25">
      <c r="B60" s="249" t="s">
        <v>152</v>
      </c>
      <c r="C60" s="249" t="s">
        <v>154</v>
      </c>
      <c r="D60" s="246" t="s">
        <v>156</v>
      </c>
      <c r="E60" s="247">
        <v>70</v>
      </c>
      <c r="F60" s="276" t="s">
        <v>226</v>
      </c>
      <c r="G60" s="276" t="s">
        <v>226</v>
      </c>
      <c r="H60" s="247" t="s">
        <v>97</v>
      </c>
      <c r="I60" s="276" t="s">
        <v>226</v>
      </c>
      <c r="J60" s="247" t="s">
        <v>97</v>
      </c>
      <c r="K60" s="247" t="s">
        <v>97</v>
      </c>
      <c r="L60" s="247" t="s">
        <v>97</v>
      </c>
      <c r="M60" s="247" t="s">
        <v>97</v>
      </c>
      <c r="N60" s="247" t="s">
        <v>97</v>
      </c>
      <c r="O60" s="323" t="s">
        <v>160</v>
      </c>
      <c r="P60" s="324"/>
      <c r="Q60" s="249" t="s">
        <v>97</v>
      </c>
      <c r="R60" s="263" t="s">
        <v>497</v>
      </c>
    </row>
    <row r="61" spans="2:18" ht="69" customHeight="1" x14ac:dyDescent="0.25">
      <c r="B61" s="249" t="s">
        <v>152</v>
      </c>
      <c r="C61" s="249" t="s">
        <v>154</v>
      </c>
      <c r="D61" s="246" t="s">
        <v>157</v>
      </c>
      <c r="E61" s="247">
        <v>100</v>
      </c>
      <c r="F61" s="276" t="s">
        <v>226</v>
      </c>
      <c r="G61" s="276" t="s">
        <v>226</v>
      </c>
      <c r="H61" s="247" t="s">
        <v>97</v>
      </c>
      <c r="I61" s="276" t="s">
        <v>226</v>
      </c>
      <c r="J61" s="247" t="s">
        <v>97</v>
      </c>
      <c r="K61" s="247" t="s">
        <v>97</v>
      </c>
      <c r="L61" s="247" t="s">
        <v>97</v>
      </c>
      <c r="M61" s="247" t="s">
        <v>97</v>
      </c>
      <c r="N61" s="247" t="s">
        <v>97</v>
      </c>
      <c r="O61" s="323" t="s">
        <v>159</v>
      </c>
      <c r="P61" s="324"/>
      <c r="Q61" s="249" t="s">
        <v>97</v>
      </c>
      <c r="R61" s="265" t="s">
        <v>226</v>
      </c>
    </row>
    <row r="62" spans="2:18" x14ac:dyDescent="0.25">
      <c r="B62" s="118" t="s">
        <v>1</v>
      </c>
    </row>
    <row r="63" spans="2:18" x14ac:dyDescent="0.25">
      <c r="B63" s="118" t="s">
        <v>36</v>
      </c>
    </row>
    <row r="64" spans="2:18" x14ac:dyDescent="0.25">
      <c r="B64" s="118" t="s">
        <v>61</v>
      </c>
    </row>
    <row r="65" spans="2:19" ht="15.75" thickBot="1" x14ac:dyDescent="0.3"/>
    <row r="66" spans="2:19" ht="27" thickBot="1" x14ac:dyDescent="0.3">
      <c r="B66" s="317" t="s">
        <v>37</v>
      </c>
      <c r="C66" s="318"/>
      <c r="D66" s="318"/>
      <c r="E66" s="318"/>
      <c r="F66" s="318"/>
      <c r="G66" s="318"/>
      <c r="H66" s="318"/>
      <c r="I66" s="318"/>
      <c r="J66" s="318"/>
      <c r="K66" s="318"/>
      <c r="L66" s="318"/>
      <c r="M66" s="318"/>
      <c r="N66" s="319"/>
    </row>
    <row r="71" spans="2:19" ht="159.75" customHeight="1" x14ac:dyDescent="0.25">
      <c r="B71" s="163" t="s">
        <v>0</v>
      </c>
      <c r="C71" s="163" t="s">
        <v>38</v>
      </c>
      <c r="D71" s="163" t="s">
        <v>39</v>
      </c>
      <c r="E71" s="163" t="s">
        <v>79</v>
      </c>
      <c r="F71" s="163" t="s">
        <v>81</v>
      </c>
      <c r="G71" s="163" t="s">
        <v>82</v>
      </c>
      <c r="H71" s="163" t="s">
        <v>83</v>
      </c>
      <c r="I71" s="163" t="s">
        <v>80</v>
      </c>
      <c r="J71" s="292" t="s">
        <v>84</v>
      </c>
      <c r="K71" s="339"/>
      <c r="L71" s="293"/>
      <c r="M71" s="163" t="s">
        <v>85</v>
      </c>
      <c r="N71" s="163" t="s">
        <v>40</v>
      </c>
      <c r="O71" s="163" t="s">
        <v>41</v>
      </c>
      <c r="P71" s="292" t="s">
        <v>3</v>
      </c>
      <c r="Q71" s="293"/>
      <c r="R71" s="292" t="s">
        <v>481</v>
      </c>
      <c r="S71" s="293"/>
    </row>
    <row r="72" spans="2:19" ht="164.25" customHeight="1" x14ac:dyDescent="0.25">
      <c r="B72" s="244" t="s">
        <v>42</v>
      </c>
      <c r="C72" s="117" t="s">
        <v>97</v>
      </c>
      <c r="D72" s="277" t="s">
        <v>238</v>
      </c>
      <c r="E72" s="216">
        <v>33917536</v>
      </c>
      <c r="F72" s="244" t="s">
        <v>225</v>
      </c>
      <c r="G72" s="116" t="s">
        <v>224</v>
      </c>
      <c r="H72" s="245">
        <v>40865</v>
      </c>
      <c r="I72" s="117" t="s">
        <v>226</v>
      </c>
      <c r="J72" s="116" t="s">
        <v>111</v>
      </c>
      <c r="K72" s="116" t="s">
        <v>227</v>
      </c>
      <c r="L72" s="116" t="s">
        <v>457</v>
      </c>
      <c r="M72" s="249" t="s">
        <v>97</v>
      </c>
      <c r="N72" s="249" t="s">
        <v>97</v>
      </c>
      <c r="O72" s="249" t="s">
        <v>97</v>
      </c>
      <c r="P72" s="294" t="s">
        <v>239</v>
      </c>
      <c r="Q72" s="294"/>
      <c r="R72" s="294" t="s">
        <v>496</v>
      </c>
      <c r="S72" s="294"/>
    </row>
    <row r="73" spans="2:19" s="118" customFormat="1" ht="60.75" customHeight="1" x14ac:dyDescent="0.25">
      <c r="B73" s="294" t="s">
        <v>43</v>
      </c>
      <c r="C73" s="294" t="s">
        <v>97</v>
      </c>
      <c r="D73" s="294" t="s">
        <v>240</v>
      </c>
      <c r="E73" s="294">
        <v>1110499425</v>
      </c>
      <c r="F73" s="294" t="s">
        <v>232</v>
      </c>
      <c r="G73" s="294" t="s">
        <v>242</v>
      </c>
      <c r="H73" s="344">
        <v>41271</v>
      </c>
      <c r="I73" s="294" t="s">
        <v>241</v>
      </c>
      <c r="J73" s="244" t="s">
        <v>243</v>
      </c>
      <c r="K73" s="246" t="s">
        <v>244</v>
      </c>
      <c r="L73" s="246" t="s">
        <v>245</v>
      </c>
      <c r="M73" s="294" t="s">
        <v>97</v>
      </c>
      <c r="N73" s="294" t="s">
        <v>97</v>
      </c>
      <c r="O73" s="294" t="s">
        <v>97</v>
      </c>
      <c r="P73" s="294" t="s">
        <v>252</v>
      </c>
      <c r="Q73" s="294"/>
      <c r="R73" s="294" t="s">
        <v>226</v>
      </c>
      <c r="S73" s="294"/>
    </row>
    <row r="74" spans="2:19" s="118" customFormat="1" ht="60.75" customHeight="1" x14ac:dyDescent="0.25">
      <c r="B74" s="294"/>
      <c r="C74" s="294"/>
      <c r="D74" s="294"/>
      <c r="E74" s="294"/>
      <c r="F74" s="294"/>
      <c r="G74" s="294"/>
      <c r="H74" s="344"/>
      <c r="I74" s="294"/>
      <c r="J74" s="244" t="s">
        <v>247</v>
      </c>
      <c r="K74" s="246" t="s">
        <v>248</v>
      </c>
      <c r="L74" s="246" t="s">
        <v>249</v>
      </c>
      <c r="M74" s="294"/>
      <c r="N74" s="294"/>
      <c r="O74" s="294"/>
      <c r="P74" s="294"/>
      <c r="Q74" s="294"/>
      <c r="R74" s="294"/>
      <c r="S74" s="294"/>
    </row>
    <row r="75" spans="2:19" s="118" customFormat="1" ht="60.75" customHeight="1" x14ac:dyDescent="0.25">
      <c r="B75" s="294"/>
      <c r="C75" s="294"/>
      <c r="D75" s="294"/>
      <c r="E75" s="294"/>
      <c r="F75" s="294"/>
      <c r="G75" s="294"/>
      <c r="H75" s="344"/>
      <c r="I75" s="294"/>
      <c r="J75" s="116" t="s">
        <v>111</v>
      </c>
      <c r="K75" s="246" t="s">
        <v>251</v>
      </c>
      <c r="L75" s="116" t="s">
        <v>250</v>
      </c>
      <c r="M75" s="294"/>
      <c r="N75" s="294"/>
      <c r="O75" s="294"/>
      <c r="P75" s="294"/>
      <c r="Q75" s="294"/>
      <c r="R75" s="294"/>
      <c r="S75" s="294"/>
    </row>
    <row r="77" spans="2:19" ht="15.75" thickBot="1" x14ac:dyDescent="0.3"/>
    <row r="78" spans="2:19" ht="27" thickBot="1" x14ac:dyDescent="0.3">
      <c r="B78" s="317" t="s">
        <v>45</v>
      </c>
      <c r="C78" s="318"/>
      <c r="D78" s="318"/>
      <c r="E78" s="318"/>
      <c r="F78" s="318"/>
      <c r="G78" s="318"/>
      <c r="H78" s="318"/>
      <c r="I78" s="318"/>
      <c r="J78" s="318"/>
      <c r="K78" s="318"/>
      <c r="L78" s="318"/>
      <c r="M78" s="318"/>
      <c r="N78" s="319"/>
    </row>
    <row r="81" spans="1:26" ht="46.15" customHeight="1" x14ac:dyDescent="0.25">
      <c r="B81" s="174" t="s">
        <v>33</v>
      </c>
      <c r="C81" s="174" t="s">
        <v>46</v>
      </c>
      <c r="D81" s="292" t="s">
        <v>3</v>
      </c>
      <c r="E81" s="293"/>
    </row>
    <row r="82" spans="1:26" ht="45" x14ac:dyDescent="0.25">
      <c r="B82" s="175" t="s">
        <v>86</v>
      </c>
      <c r="C82" s="243" t="s">
        <v>97</v>
      </c>
      <c r="D82" s="323"/>
      <c r="E82" s="324"/>
    </row>
    <row r="83" spans="1:26" x14ac:dyDescent="0.25">
      <c r="D83" s="118" t="s">
        <v>476</v>
      </c>
    </row>
    <row r="85" spans="1:26" ht="26.25" x14ac:dyDescent="0.25">
      <c r="B85" s="306" t="s">
        <v>63</v>
      </c>
      <c r="C85" s="307"/>
      <c r="D85" s="307"/>
      <c r="E85" s="307"/>
      <c r="F85" s="307"/>
      <c r="G85" s="307"/>
      <c r="H85" s="307"/>
      <c r="I85" s="307"/>
      <c r="J85" s="307"/>
      <c r="K85" s="307"/>
      <c r="L85" s="307"/>
      <c r="M85" s="307"/>
      <c r="N85" s="307"/>
      <c r="O85" s="307"/>
      <c r="P85" s="307"/>
    </row>
    <row r="87" spans="1:26" ht="15.75" thickBot="1" x14ac:dyDescent="0.3"/>
    <row r="88" spans="1:26" ht="27" thickBot="1" x14ac:dyDescent="0.3">
      <c r="B88" s="317" t="s">
        <v>53</v>
      </c>
      <c r="C88" s="318"/>
      <c r="D88" s="318"/>
      <c r="E88" s="318"/>
      <c r="F88" s="318"/>
      <c r="G88" s="318"/>
      <c r="H88" s="318"/>
      <c r="I88" s="318"/>
      <c r="J88" s="318"/>
      <c r="K88" s="318"/>
      <c r="L88" s="318"/>
      <c r="M88" s="318"/>
      <c r="N88" s="319"/>
    </row>
    <row r="90" spans="1:26" ht="15.75" thickBot="1" x14ac:dyDescent="0.3">
      <c r="M90" s="171"/>
      <c r="N90" s="171"/>
    </row>
    <row r="91" spans="1:26" s="11" customFormat="1" ht="109.5" customHeight="1" x14ac:dyDescent="0.25">
      <c r="B91" s="161" t="s">
        <v>106</v>
      </c>
      <c r="C91" s="161" t="s">
        <v>107</v>
      </c>
      <c r="D91" s="161" t="s">
        <v>108</v>
      </c>
      <c r="E91" s="161" t="s">
        <v>44</v>
      </c>
      <c r="F91" s="161" t="s">
        <v>22</v>
      </c>
      <c r="G91" s="161" t="s">
        <v>66</v>
      </c>
      <c r="H91" s="161" t="s">
        <v>17</v>
      </c>
      <c r="I91" s="161" t="s">
        <v>10</v>
      </c>
      <c r="J91" s="161" t="s">
        <v>31</v>
      </c>
      <c r="K91" s="161" t="s">
        <v>60</v>
      </c>
      <c r="L91" s="161" t="s">
        <v>20</v>
      </c>
      <c r="M91" s="197" t="s">
        <v>26</v>
      </c>
      <c r="N91" s="161" t="s">
        <v>109</v>
      </c>
      <c r="O91" s="161" t="s">
        <v>35</v>
      </c>
      <c r="P91" s="162" t="s">
        <v>11</v>
      </c>
      <c r="Q91" s="162" t="s">
        <v>19</v>
      </c>
      <c r="R91" s="162" t="s">
        <v>481</v>
      </c>
    </row>
    <row r="92" spans="1:26" s="13" customFormat="1" ht="408.75" customHeight="1" x14ac:dyDescent="0.25">
      <c r="A92" s="9">
        <v>1</v>
      </c>
      <c r="B92" s="204" t="s">
        <v>376</v>
      </c>
      <c r="C92" s="204" t="s">
        <v>376</v>
      </c>
      <c r="D92" s="204" t="s">
        <v>377</v>
      </c>
      <c r="E92" s="236" t="s">
        <v>142</v>
      </c>
      <c r="F92" s="237" t="s">
        <v>97</v>
      </c>
      <c r="G92" s="238">
        <v>1</v>
      </c>
      <c r="H92" s="239">
        <v>41579</v>
      </c>
      <c r="I92" s="239">
        <v>41988</v>
      </c>
      <c r="J92" s="240" t="s">
        <v>98</v>
      </c>
      <c r="K92" s="241">
        <v>11</v>
      </c>
      <c r="L92" s="241">
        <v>0</v>
      </c>
      <c r="M92" s="242">
        <v>120</v>
      </c>
      <c r="N92" s="242">
        <f t="shared" ref="N92:N93" si="1">+M92*G92</f>
        <v>120</v>
      </c>
      <c r="O92" s="253">
        <v>370065379</v>
      </c>
      <c r="P92" s="253" t="s">
        <v>149</v>
      </c>
      <c r="Q92" s="254" t="s">
        <v>498</v>
      </c>
      <c r="R92" s="254" t="s">
        <v>525</v>
      </c>
      <c r="S92" s="12"/>
      <c r="T92" s="12"/>
      <c r="U92" s="12"/>
      <c r="V92" s="12"/>
      <c r="W92" s="12"/>
      <c r="X92" s="12"/>
      <c r="Y92" s="12"/>
      <c r="Z92" s="12"/>
    </row>
    <row r="93" spans="1:26" s="13" customFormat="1" ht="315" x14ac:dyDescent="0.25">
      <c r="A93" s="9">
        <f>+A92+1</f>
        <v>2</v>
      </c>
      <c r="B93" s="204" t="s">
        <v>376</v>
      </c>
      <c r="C93" s="204" t="s">
        <v>376</v>
      </c>
      <c r="D93" s="204" t="s">
        <v>377</v>
      </c>
      <c r="E93" s="236" t="s">
        <v>378</v>
      </c>
      <c r="F93" s="236" t="s">
        <v>98</v>
      </c>
      <c r="G93" s="238">
        <v>1</v>
      </c>
      <c r="H93" s="239">
        <v>41474</v>
      </c>
      <c r="I93" s="239">
        <v>41639</v>
      </c>
      <c r="J93" s="242" t="s">
        <v>98</v>
      </c>
      <c r="K93" s="241">
        <v>0</v>
      </c>
      <c r="L93" s="241">
        <v>5.36</v>
      </c>
      <c r="M93" s="242">
        <v>0</v>
      </c>
      <c r="N93" s="242">
        <f t="shared" si="1"/>
        <v>0</v>
      </c>
      <c r="O93" s="253">
        <v>50000000</v>
      </c>
      <c r="P93" s="253" t="s">
        <v>380</v>
      </c>
      <c r="Q93" s="254" t="s">
        <v>449</v>
      </c>
      <c r="R93" s="254" t="s">
        <v>226</v>
      </c>
      <c r="S93" s="12"/>
      <c r="T93" s="12"/>
      <c r="U93" s="12"/>
      <c r="V93" s="12"/>
      <c r="W93" s="12"/>
      <c r="X93" s="12"/>
      <c r="Y93" s="12"/>
      <c r="Z93" s="12"/>
    </row>
    <row r="94" spans="1:26" s="13" customFormat="1" ht="388.5" customHeight="1" x14ac:dyDescent="0.25">
      <c r="A94" s="9">
        <f t="shared" ref="A94" si="2">+A93+1</f>
        <v>3</v>
      </c>
      <c r="B94" s="204" t="s">
        <v>376</v>
      </c>
      <c r="C94" s="204" t="s">
        <v>376</v>
      </c>
      <c r="D94" s="204" t="s">
        <v>381</v>
      </c>
      <c r="E94" s="133" t="s">
        <v>382</v>
      </c>
      <c r="F94" s="134" t="s">
        <v>98</v>
      </c>
      <c r="G94" s="199">
        <v>1</v>
      </c>
      <c r="H94" s="205">
        <v>40415</v>
      </c>
      <c r="I94" s="205">
        <v>40595</v>
      </c>
      <c r="J94" s="135" t="s">
        <v>98</v>
      </c>
      <c r="K94" s="17">
        <v>0</v>
      </c>
      <c r="L94" s="241">
        <v>5.9</v>
      </c>
      <c r="M94" s="196">
        <v>0</v>
      </c>
      <c r="N94" s="196">
        <v>0</v>
      </c>
      <c r="O94" s="255">
        <v>3125265676</v>
      </c>
      <c r="P94" s="255" t="s">
        <v>450</v>
      </c>
      <c r="Q94" s="256" t="s">
        <v>451</v>
      </c>
      <c r="R94" s="256" t="s">
        <v>226</v>
      </c>
      <c r="S94" s="12"/>
      <c r="T94" s="12"/>
      <c r="U94" s="12"/>
      <c r="V94" s="12"/>
      <c r="W94" s="12"/>
      <c r="X94" s="12"/>
      <c r="Y94" s="12"/>
      <c r="Z94" s="12"/>
    </row>
    <row r="95" spans="1:26" s="13" customFormat="1" x14ac:dyDescent="0.25">
      <c r="A95" s="9"/>
      <c r="B95" s="156" t="s">
        <v>16</v>
      </c>
      <c r="C95" s="155"/>
      <c r="D95" s="204"/>
      <c r="E95" s="133"/>
      <c r="F95" s="134"/>
      <c r="G95" s="134"/>
      <c r="H95" s="134"/>
      <c r="I95" s="135"/>
      <c r="J95" s="135"/>
      <c r="K95" s="157">
        <f>SUM(K92:K94)</f>
        <v>11</v>
      </c>
      <c r="L95" s="157">
        <f>SUM(L92:L94)</f>
        <v>11.260000000000002</v>
      </c>
      <c r="M95" s="198">
        <f>SUM(M92:M94)</f>
        <v>120</v>
      </c>
      <c r="N95" s="157">
        <f>SUM(N92:N94)</f>
        <v>120</v>
      </c>
      <c r="O95" s="3"/>
      <c r="P95" s="3"/>
      <c r="Q95" s="201"/>
      <c r="R95" s="201"/>
    </row>
    <row r="96" spans="1:26" x14ac:dyDescent="0.25">
      <c r="B96" s="138"/>
      <c r="C96" s="138"/>
      <c r="D96" s="138"/>
      <c r="E96" s="139"/>
      <c r="F96" s="138"/>
      <c r="G96" s="138"/>
      <c r="H96" s="138"/>
      <c r="I96" s="138"/>
      <c r="J96" s="138"/>
      <c r="K96" s="138"/>
      <c r="L96" s="138"/>
      <c r="M96" s="138"/>
      <c r="N96" s="138"/>
      <c r="O96" s="138"/>
      <c r="P96" s="138"/>
    </row>
    <row r="97" spans="2:17" ht="30" x14ac:dyDescent="0.25">
      <c r="B97" s="260" t="s">
        <v>32</v>
      </c>
      <c r="C97" s="179">
        <f>+K95</f>
        <v>11</v>
      </c>
      <c r="H97" s="140"/>
      <c r="I97" s="140"/>
      <c r="J97" s="140"/>
      <c r="K97" s="140"/>
      <c r="L97" s="140"/>
      <c r="M97" s="140"/>
      <c r="N97" s="138"/>
      <c r="O97" s="138"/>
      <c r="P97" s="138"/>
    </row>
    <row r="99" spans="2:17" ht="15.75" thickBot="1" x14ac:dyDescent="0.3"/>
    <row r="100" spans="2:17" ht="37.15" customHeight="1" thickBot="1" x14ac:dyDescent="0.3">
      <c r="B100" s="182" t="s">
        <v>48</v>
      </c>
      <c r="C100" s="183" t="s">
        <v>49</v>
      </c>
      <c r="D100" s="182" t="s">
        <v>50</v>
      </c>
      <c r="E100" s="183" t="s">
        <v>54</v>
      </c>
    </row>
    <row r="101" spans="2:17" ht="41.45" customHeight="1" x14ac:dyDescent="0.25">
      <c r="B101" s="173" t="s">
        <v>87</v>
      </c>
      <c r="C101" s="176">
        <v>20</v>
      </c>
      <c r="D101" s="176">
        <v>20</v>
      </c>
      <c r="E101" s="320">
        <f>+D101+D102+D103</f>
        <v>20</v>
      </c>
    </row>
    <row r="102" spans="2:17" x14ac:dyDescent="0.25">
      <c r="B102" s="173" t="s">
        <v>88</v>
      </c>
      <c r="C102" s="164">
        <v>30</v>
      </c>
      <c r="D102" s="177">
        <v>0</v>
      </c>
      <c r="E102" s="321"/>
    </row>
    <row r="103" spans="2:17" ht="15.75" thickBot="1" x14ac:dyDescent="0.3">
      <c r="B103" s="173" t="s">
        <v>89</v>
      </c>
      <c r="C103" s="178">
        <v>40</v>
      </c>
      <c r="D103" s="178">
        <v>0</v>
      </c>
      <c r="E103" s="322"/>
    </row>
    <row r="105" spans="2:17" ht="15.75" thickBot="1" x14ac:dyDescent="0.3"/>
    <row r="106" spans="2:17" ht="27" thickBot="1" x14ac:dyDescent="0.3">
      <c r="B106" s="317" t="s">
        <v>51</v>
      </c>
      <c r="C106" s="318"/>
      <c r="D106" s="318"/>
      <c r="E106" s="318"/>
      <c r="F106" s="318"/>
      <c r="G106" s="318"/>
      <c r="H106" s="318"/>
      <c r="I106" s="318"/>
      <c r="J106" s="318"/>
      <c r="K106" s="318"/>
      <c r="L106" s="318"/>
      <c r="M106" s="318"/>
      <c r="N106" s="319"/>
    </row>
    <row r="108" spans="2:17" ht="76.5" customHeight="1" x14ac:dyDescent="0.25">
      <c r="B108" s="163" t="s">
        <v>0</v>
      </c>
      <c r="C108" s="163" t="s">
        <v>38</v>
      </c>
      <c r="D108" s="163" t="s">
        <v>39</v>
      </c>
      <c r="E108" s="163" t="s">
        <v>79</v>
      </c>
      <c r="F108" s="163" t="s">
        <v>81</v>
      </c>
      <c r="G108" s="163" t="s">
        <v>82</v>
      </c>
      <c r="H108" s="163" t="s">
        <v>83</v>
      </c>
      <c r="I108" s="163" t="s">
        <v>80</v>
      </c>
      <c r="J108" s="292" t="s">
        <v>84</v>
      </c>
      <c r="K108" s="339"/>
      <c r="L108" s="293"/>
      <c r="M108" s="163" t="s">
        <v>85</v>
      </c>
      <c r="N108" s="163" t="s">
        <v>40</v>
      </c>
      <c r="O108" s="163" t="s">
        <v>41</v>
      </c>
      <c r="P108" s="292" t="s">
        <v>3</v>
      </c>
      <c r="Q108" s="293"/>
    </row>
    <row r="109" spans="2:17" ht="149.25" customHeight="1" x14ac:dyDescent="0.25">
      <c r="B109" s="295" t="s">
        <v>439</v>
      </c>
      <c r="C109" s="295" t="s">
        <v>97</v>
      </c>
      <c r="D109" s="295" t="s">
        <v>404</v>
      </c>
      <c r="E109" s="295">
        <v>42063921</v>
      </c>
      <c r="F109" s="295" t="s">
        <v>405</v>
      </c>
      <c r="G109" s="295" t="s">
        <v>406</v>
      </c>
      <c r="H109" s="301">
        <v>32990</v>
      </c>
      <c r="I109" s="295" t="s">
        <v>226</v>
      </c>
      <c r="J109" s="233" t="s">
        <v>436</v>
      </c>
      <c r="K109" s="233" t="s">
        <v>440</v>
      </c>
      <c r="L109" s="233" t="s">
        <v>437</v>
      </c>
      <c r="M109" s="295" t="s">
        <v>97</v>
      </c>
      <c r="N109" s="295" t="s">
        <v>98</v>
      </c>
      <c r="O109" s="295" t="s">
        <v>97</v>
      </c>
      <c r="P109" s="297" t="s">
        <v>474</v>
      </c>
      <c r="Q109" s="298"/>
    </row>
    <row r="110" spans="2:17" s="118" customFormat="1" ht="87.75" customHeight="1" x14ac:dyDescent="0.25">
      <c r="B110" s="303"/>
      <c r="C110" s="303"/>
      <c r="D110" s="303"/>
      <c r="E110" s="303"/>
      <c r="F110" s="303"/>
      <c r="G110" s="303"/>
      <c r="H110" s="341"/>
      <c r="I110" s="303"/>
      <c r="J110" s="233" t="s">
        <v>435</v>
      </c>
      <c r="K110" s="233" t="s">
        <v>433</v>
      </c>
      <c r="L110" s="233" t="s">
        <v>434</v>
      </c>
      <c r="M110" s="303"/>
      <c r="N110" s="303"/>
      <c r="O110" s="303"/>
      <c r="P110" s="299"/>
      <c r="Q110" s="300"/>
    </row>
    <row r="111" spans="2:17" s="118" customFormat="1" ht="60.75" customHeight="1" x14ac:dyDescent="0.25">
      <c r="B111" s="296"/>
      <c r="C111" s="296"/>
      <c r="D111" s="296"/>
      <c r="E111" s="296"/>
      <c r="F111" s="296"/>
      <c r="G111" s="296"/>
      <c r="H111" s="302"/>
      <c r="I111" s="296"/>
      <c r="J111" s="192" t="s">
        <v>376</v>
      </c>
      <c r="K111" s="192" t="s">
        <v>431</v>
      </c>
      <c r="L111" s="192" t="s">
        <v>432</v>
      </c>
      <c r="M111" s="296"/>
      <c r="N111" s="296"/>
      <c r="O111" s="296"/>
      <c r="P111" s="342"/>
      <c r="Q111" s="343"/>
    </row>
    <row r="112" spans="2:17" ht="60.75" customHeight="1" x14ac:dyDescent="0.25">
      <c r="B112" s="295" t="s">
        <v>94</v>
      </c>
      <c r="C112" s="295" t="s">
        <v>97</v>
      </c>
      <c r="D112" s="295" t="s">
        <v>441</v>
      </c>
      <c r="E112" s="295">
        <v>33915944</v>
      </c>
      <c r="F112" s="295" t="s">
        <v>408</v>
      </c>
      <c r="G112" s="295" t="s">
        <v>406</v>
      </c>
      <c r="H112" s="301">
        <v>40865</v>
      </c>
      <c r="I112" s="295" t="s">
        <v>226</v>
      </c>
      <c r="J112" s="185" t="s">
        <v>376</v>
      </c>
      <c r="K112" s="192" t="s">
        <v>409</v>
      </c>
      <c r="L112" s="192" t="s">
        <v>410</v>
      </c>
      <c r="M112" s="295" t="s">
        <v>97</v>
      </c>
      <c r="N112" s="295" t="s">
        <v>98</v>
      </c>
      <c r="O112" s="295" t="s">
        <v>97</v>
      </c>
      <c r="P112" s="297" t="s">
        <v>475</v>
      </c>
      <c r="Q112" s="298"/>
    </row>
    <row r="113" spans="2:17" ht="51.75" customHeight="1" x14ac:dyDescent="0.25">
      <c r="B113" s="296"/>
      <c r="C113" s="296"/>
      <c r="D113" s="296"/>
      <c r="E113" s="303"/>
      <c r="F113" s="296"/>
      <c r="G113" s="296"/>
      <c r="H113" s="302"/>
      <c r="I113" s="296"/>
      <c r="J113" s="234" t="s">
        <v>442</v>
      </c>
      <c r="K113" s="233" t="s">
        <v>411</v>
      </c>
      <c r="L113" s="192" t="s">
        <v>412</v>
      </c>
      <c r="M113" s="296"/>
      <c r="N113" s="296"/>
      <c r="O113" s="296"/>
      <c r="P113" s="299"/>
      <c r="Q113" s="300"/>
    </row>
    <row r="114" spans="2:17" ht="123.75" customHeight="1" x14ac:dyDescent="0.25">
      <c r="B114" s="209" t="s">
        <v>95</v>
      </c>
      <c r="C114" s="209" t="s">
        <v>97</v>
      </c>
      <c r="D114" s="207" t="s">
        <v>414</v>
      </c>
      <c r="E114" s="275">
        <v>42099913</v>
      </c>
      <c r="F114" s="273" t="s">
        <v>415</v>
      </c>
      <c r="G114" s="273" t="s">
        <v>416</v>
      </c>
      <c r="H114" s="274">
        <v>2005</v>
      </c>
      <c r="I114" s="276" t="s">
        <v>532</v>
      </c>
      <c r="J114" s="175" t="s">
        <v>376</v>
      </c>
      <c r="K114" s="235" t="s">
        <v>417</v>
      </c>
      <c r="L114" s="175" t="s">
        <v>418</v>
      </c>
      <c r="M114" s="207" t="s">
        <v>97</v>
      </c>
      <c r="N114" s="207" t="s">
        <v>97</v>
      </c>
      <c r="O114" s="221" t="s">
        <v>97</v>
      </c>
      <c r="P114" s="294" t="s">
        <v>438</v>
      </c>
      <c r="Q114" s="294"/>
    </row>
    <row r="115" spans="2:17" s="118" customFormat="1" ht="78" customHeight="1" x14ac:dyDescent="0.25">
      <c r="B115" s="193"/>
      <c r="C115" s="193"/>
      <c r="D115" s="193"/>
      <c r="E115" s="193"/>
      <c r="F115" s="119"/>
      <c r="G115" s="119"/>
      <c r="H115" s="272"/>
      <c r="I115" s="226"/>
      <c r="J115" s="258"/>
      <c r="K115" s="145"/>
      <c r="L115" s="258"/>
      <c r="M115" s="257"/>
      <c r="N115" s="257"/>
      <c r="O115" s="193"/>
      <c r="P115" s="193"/>
      <c r="Q115" s="193"/>
    </row>
    <row r="116" spans="2:17" s="118" customFormat="1" ht="78" customHeight="1" x14ac:dyDescent="0.25">
      <c r="B116" s="193"/>
      <c r="C116" s="193"/>
      <c r="D116" s="257"/>
      <c r="E116" s="119"/>
      <c r="F116" s="119"/>
      <c r="G116" s="119"/>
      <c r="H116" s="226"/>
      <c r="I116" s="226"/>
      <c r="J116" s="258"/>
      <c r="K116" s="145"/>
      <c r="L116" s="258"/>
      <c r="M116" s="257"/>
      <c r="N116" s="257"/>
      <c r="O116" s="193"/>
      <c r="P116" s="193"/>
      <c r="Q116" s="193"/>
    </row>
    <row r="117" spans="2:17" ht="15.75" thickBot="1" x14ac:dyDescent="0.3"/>
    <row r="118" spans="2:17" ht="54" customHeight="1" x14ac:dyDescent="0.25">
      <c r="B118" s="181" t="s">
        <v>33</v>
      </c>
      <c r="C118" s="181" t="s">
        <v>48</v>
      </c>
      <c r="D118" s="163" t="s">
        <v>49</v>
      </c>
      <c r="E118" s="163" t="s">
        <v>50</v>
      </c>
      <c r="F118" s="183" t="s">
        <v>55</v>
      </c>
      <c r="G118" s="188"/>
    </row>
    <row r="119" spans="2:17" ht="120.75" customHeight="1" x14ac:dyDescent="0.2">
      <c r="B119" s="333" t="s">
        <v>52</v>
      </c>
      <c r="C119" s="115" t="s">
        <v>90</v>
      </c>
      <c r="D119" s="177">
        <v>25</v>
      </c>
      <c r="E119" s="177">
        <v>0</v>
      </c>
      <c r="F119" s="336">
        <f>+E119+E120+E121</f>
        <v>10</v>
      </c>
      <c r="G119" s="189"/>
    </row>
    <row r="120" spans="2:17" ht="76.150000000000006" customHeight="1" x14ac:dyDescent="0.2">
      <c r="B120" s="334"/>
      <c r="C120" s="115" t="s">
        <v>91</v>
      </c>
      <c r="D120" s="180">
        <v>25</v>
      </c>
      <c r="E120" s="177">
        <v>0</v>
      </c>
      <c r="F120" s="337"/>
      <c r="G120" s="189"/>
    </row>
    <row r="121" spans="2:17" ht="69" customHeight="1" x14ac:dyDescent="0.2">
      <c r="B121" s="335"/>
      <c r="C121" s="115" t="s">
        <v>92</v>
      </c>
      <c r="D121" s="177">
        <v>10</v>
      </c>
      <c r="E121" s="177">
        <v>10</v>
      </c>
      <c r="F121" s="338"/>
      <c r="G121" s="189"/>
    </row>
    <row r="122" spans="2:17" x14ac:dyDescent="0.25">
      <c r="C122" s="110"/>
    </row>
    <row r="125" spans="2:17" x14ac:dyDescent="0.25">
      <c r="B125" s="172" t="s">
        <v>56</v>
      </c>
    </row>
    <row r="128" spans="2:17" x14ac:dyDescent="0.25">
      <c r="B128" s="184" t="s">
        <v>33</v>
      </c>
      <c r="C128" s="184" t="s">
        <v>57</v>
      </c>
      <c r="D128" s="181" t="s">
        <v>50</v>
      </c>
      <c r="E128" s="181" t="s">
        <v>16</v>
      </c>
    </row>
    <row r="129" spans="2:5" ht="42.75" x14ac:dyDescent="0.25">
      <c r="B129" s="111" t="s">
        <v>58</v>
      </c>
      <c r="C129" s="116">
        <v>40</v>
      </c>
      <c r="D129" s="177">
        <f>+E101</f>
        <v>20</v>
      </c>
      <c r="E129" s="315">
        <f>+D129+D130</f>
        <v>30</v>
      </c>
    </row>
    <row r="130" spans="2:5" ht="94.5" customHeight="1" x14ac:dyDescent="0.25">
      <c r="B130" s="111" t="s">
        <v>59</v>
      </c>
      <c r="C130" s="116">
        <v>60</v>
      </c>
      <c r="D130" s="177">
        <f>+F119</f>
        <v>10</v>
      </c>
      <c r="E130" s="316"/>
    </row>
  </sheetData>
  <sheetProtection password="FF39" sheet="1" objects="1" scenarios="1"/>
  <mergeCells count="75">
    <mergeCell ref="B54:E54"/>
    <mergeCell ref="P73:Q75"/>
    <mergeCell ref="G109:G111"/>
    <mergeCell ref="H109:H111"/>
    <mergeCell ref="I109:I111"/>
    <mergeCell ref="M109:M111"/>
    <mergeCell ref="N109:N111"/>
    <mergeCell ref="O109:O111"/>
    <mergeCell ref="P109:Q111"/>
    <mergeCell ref="F73:F75"/>
    <mergeCell ref="G73:G75"/>
    <mergeCell ref="H73:H75"/>
    <mergeCell ref="I73:I75"/>
    <mergeCell ref="O73:O75"/>
    <mergeCell ref="B73:B75"/>
    <mergeCell ref="C73:C75"/>
    <mergeCell ref="D73:D75"/>
    <mergeCell ref="O59:P59"/>
    <mergeCell ref="B119:B121"/>
    <mergeCell ref="F119:F121"/>
    <mergeCell ref="O60:P60"/>
    <mergeCell ref="O61:P61"/>
    <mergeCell ref="J108:L108"/>
    <mergeCell ref="P108:Q108"/>
    <mergeCell ref="J71:L71"/>
    <mergeCell ref="P72:Q72"/>
    <mergeCell ref="M73:M75"/>
    <mergeCell ref="N73:N75"/>
    <mergeCell ref="P114:Q114"/>
    <mergeCell ref="E73:E75"/>
    <mergeCell ref="B109:B111"/>
    <mergeCell ref="C109:C111"/>
    <mergeCell ref="E129:E130"/>
    <mergeCell ref="B2:P2"/>
    <mergeCell ref="B85:P85"/>
    <mergeCell ref="B106:N106"/>
    <mergeCell ref="E101:E103"/>
    <mergeCell ref="B78:N78"/>
    <mergeCell ref="D81:E81"/>
    <mergeCell ref="D82:E82"/>
    <mergeCell ref="B88:N88"/>
    <mergeCell ref="P71:Q71"/>
    <mergeCell ref="B66:N66"/>
    <mergeCell ref="E37:E38"/>
    <mergeCell ref="O58:P58"/>
    <mergeCell ref="B55:N55"/>
    <mergeCell ref="B14:C18"/>
    <mergeCell ref="D50:E50"/>
    <mergeCell ref="B50:B51"/>
    <mergeCell ref="C50:C51"/>
    <mergeCell ref="B4:P4"/>
    <mergeCell ref="B19:C19"/>
    <mergeCell ref="C6:N6"/>
    <mergeCell ref="C7:N7"/>
    <mergeCell ref="C8:N8"/>
    <mergeCell ref="C9:N9"/>
    <mergeCell ref="C10:E10"/>
    <mergeCell ref="D109:D111"/>
    <mergeCell ref="E109:E111"/>
    <mergeCell ref="F109:F111"/>
    <mergeCell ref="B112:B113"/>
    <mergeCell ref="C112:C113"/>
    <mergeCell ref="D112:D113"/>
    <mergeCell ref="E112:E113"/>
    <mergeCell ref="F112:F113"/>
    <mergeCell ref="G112:G113"/>
    <mergeCell ref="H112:H113"/>
    <mergeCell ref="I112:I113"/>
    <mergeCell ref="M112:M113"/>
    <mergeCell ref="N112:N113"/>
    <mergeCell ref="R71:S71"/>
    <mergeCell ref="R72:S72"/>
    <mergeCell ref="R73:S75"/>
    <mergeCell ref="O112:O113"/>
    <mergeCell ref="P112:Q113"/>
  </mergeCells>
  <dataValidations count="2">
    <dataValidation type="decimal" allowBlank="1" showInputMessage="1" showErrorMessage="1" sqref="WVH983046 WLL983046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IV21:IV39 SR21:SR39 ACN21:ACN39 AMJ21:AMJ39 AWF21:AWF39 BGB21:BGB39 BPX21:BPX39 BZT21:BZT39 CJP21:CJP39 CTL21:CTL39 DDH21:DDH39 DND21:DND39 DWZ21:DWZ39 EGV21:EGV39 EQR21:EQR39 FAN21:FAN39 FKJ21:FKJ39 FUF21:FUF39 GEB21:GEB39 GNX21:GNX39 GXT21:GXT39 HHP21:HHP39 HRL21:HRL39 IBH21:IBH39 ILD21:ILD39 IUZ21:IUZ39 JEV21:JEV39 JOR21:JOR39 JYN21:JYN39 KIJ21:KIJ39 KSF21:KSF39 LCB21:LCB39 LLX21:LLX39 LVT21:LVT39 MFP21:MFP39 MPL21:MPL39 MZH21:MZH39 NJD21:NJD39 NSZ21:NSZ39 OCV21:OCV39 OMR21:OMR39 OWN21:OWN39 PGJ21:PGJ39 PQF21:PQF39 QAB21:QAB39 QJX21:QJX39 QTT21:QTT39 RDP21:RDP39 RNL21:RNL39 RXH21:RXH39 SHD21:SHD39 SQZ21:SQZ39 TAV21:TAV39 TKR21:TKR39 TUN21:TUN39 UEJ21:UEJ39 UOF21:UOF39 UYB21:UYB39 VHX21:VHX39 VRT21:VRT39 WBP21:WBP39 WLL21:WLL39 WVH21:WVH39">
      <formula1>0</formula1>
      <formula2>1</formula2>
    </dataValidation>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A21:A39 IS21:IS39 SO21:SO39 ACK21:ACK39 AMG21:AMG39 AWC21:AWC39 BFY21:BFY39 BPU21:BPU39 BZQ21:BZQ39 CJM21:CJM39 CTI21:CTI39 DDE21:DDE39 DNA21:DNA39 DWW21:DWW39 EGS21:EGS39 EQO21:EQO39 FAK21:FAK39 FKG21:FKG39 FUC21:FUC39 GDY21:GDY39 GNU21:GNU39 GXQ21:GXQ39 HHM21:HHM39 HRI21:HRI39 IBE21:IBE39 ILA21:ILA39 IUW21:IUW39 JES21:JES39 JOO21:JOO39 JYK21:JYK39 KIG21:KIG39 KSC21:KSC39 LBY21:LBY39 LLU21:LLU39 LVQ21:LVQ39 MFM21:MFM39 MPI21:MPI39 MZE21:MZE39 NJA21:NJA39 NSW21:NSW39 OCS21:OCS39 OMO21:OMO39 OWK21:OWK39 PGG21:PGG39 PQC21:PQC39 PZY21:PZY39 QJU21:QJU39 QTQ21:QTQ39 RDM21:RDM39 RNI21:RNI39 RXE21:RXE39 SHA21:SHA39 SQW21:SQW39 TAS21:TAS39 TKO21:TKO39 TUK21:TUK39 UEG21:UEG39 UOC21:UOC39 UXY21:UXY39 VHU21:VHU39 VRQ21:VRQ39 WBM21:WBM39 WLI21:WLI39 WVE21:WVE39">
      <formula1>"1,2,3,4,5"</formula1>
    </dataValidation>
  </dataValidations>
  <pageMargins left="0.98425196850393704" right="0.51181102362204722" top="0.55118110236220474" bottom="0.55118110236220474" header="0.31496062992125984" footer="0.31496062992125984"/>
  <pageSetup paperSize="5" scale="4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95"/>
  <sheetViews>
    <sheetView zoomScale="55" zoomScaleNormal="55" workbookViewId="0"/>
  </sheetViews>
  <sheetFormatPr baseColWidth="10" defaultRowHeight="15" x14ac:dyDescent="0.25"/>
  <cols>
    <col min="1" max="1" width="3.140625" style="29" bestFit="1" customWidth="1"/>
    <col min="2" max="2" width="37.140625" style="29" customWidth="1"/>
    <col min="3" max="3" width="24.7109375" style="29" customWidth="1"/>
    <col min="4" max="4" width="38.85546875" style="29" customWidth="1"/>
    <col min="5" max="5" width="25" style="29" customWidth="1"/>
    <col min="6" max="7" width="29.7109375" style="29" customWidth="1"/>
    <col min="8" max="8" width="24.5703125" style="29" customWidth="1"/>
    <col min="9" max="9" width="19.28515625" style="29" customWidth="1"/>
    <col min="10" max="10" width="20.28515625" style="29" customWidth="1"/>
    <col min="11" max="11" width="14.7109375" style="29" bestFit="1" customWidth="1"/>
    <col min="12" max="12" width="22.140625" style="29" customWidth="1"/>
    <col min="13" max="13" width="18.7109375" style="29" customWidth="1"/>
    <col min="14" max="14" width="17.85546875" style="29" customWidth="1"/>
    <col min="15" max="15" width="18.7109375" style="29" customWidth="1"/>
    <col min="16" max="16" width="19.5703125" style="29" bestFit="1" customWidth="1"/>
    <col min="17" max="17" width="38.140625" style="29" customWidth="1"/>
    <col min="18" max="18" width="94.85546875" style="29" customWidth="1"/>
    <col min="19" max="19" width="42.42578125" style="29" customWidth="1"/>
    <col min="20" max="22" width="6.42578125" style="29" customWidth="1"/>
    <col min="23" max="251" width="11.42578125" style="29"/>
    <col min="252" max="252" width="1" style="29" customWidth="1"/>
    <col min="253" max="253" width="4.28515625" style="29" customWidth="1"/>
    <col min="254" max="254" width="34.7109375" style="29" customWidth="1"/>
    <col min="255" max="255" width="0" style="29" hidden="1" customWidth="1"/>
    <col min="256" max="256" width="20" style="29" customWidth="1"/>
    <col min="257" max="257" width="20.85546875" style="29" customWidth="1"/>
    <col min="258" max="258" width="25" style="29" customWidth="1"/>
    <col min="259" max="259" width="18.7109375" style="29" customWidth="1"/>
    <col min="260" max="260" width="29.7109375" style="29" customWidth="1"/>
    <col min="261" max="261" width="13.42578125" style="29" customWidth="1"/>
    <col min="262" max="262" width="13.85546875" style="29" customWidth="1"/>
    <col min="263" max="267" width="16.5703125" style="29" customWidth="1"/>
    <col min="268" max="268" width="20.5703125" style="29" customWidth="1"/>
    <col min="269" max="269" width="21.140625" style="29" customWidth="1"/>
    <col min="270" max="270" width="9.5703125" style="29" customWidth="1"/>
    <col min="271" max="271" width="0.42578125" style="29" customWidth="1"/>
    <col min="272" max="278" width="6.42578125" style="29" customWidth="1"/>
    <col min="279" max="507" width="11.42578125" style="29"/>
    <col min="508" max="508" width="1" style="29" customWidth="1"/>
    <col min="509" max="509" width="4.28515625" style="29" customWidth="1"/>
    <col min="510" max="510" width="34.7109375" style="29" customWidth="1"/>
    <col min="511" max="511" width="0" style="29" hidden="1" customWidth="1"/>
    <col min="512" max="512" width="20" style="29" customWidth="1"/>
    <col min="513" max="513" width="20.85546875" style="29" customWidth="1"/>
    <col min="514" max="514" width="25" style="29" customWidth="1"/>
    <col min="515" max="515" width="18.7109375" style="29" customWidth="1"/>
    <col min="516" max="516" width="29.7109375" style="29" customWidth="1"/>
    <col min="517" max="517" width="13.42578125" style="29" customWidth="1"/>
    <col min="518" max="518" width="13.85546875" style="29" customWidth="1"/>
    <col min="519" max="523" width="16.5703125" style="29" customWidth="1"/>
    <col min="524" max="524" width="20.5703125" style="29" customWidth="1"/>
    <col min="525" max="525" width="21.140625" style="29" customWidth="1"/>
    <col min="526" max="526" width="9.5703125" style="29" customWidth="1"/>
    <col min="527" max="527" width="0.42578125" style="29" customWidth="1"/>
    <col min="528" max="534" width="6.42578125" style="29" customWidth="1"/>
    <col min="535" max="763" width="11.42578125" style="29"/>
    <col min="764" max="764" width="1" style="29" customWidth="1"/>
    <col min="765" max="765" width="4.28515625" style="29" customWidth="1"/>
    <col min="766" max="766" width="34.7109375" style="29" customWidth="1"/>
    <col min="767" max="767" width="0" style="29" hidden="1" customWidth="1"/>
    <col min="768" max="768" width="20" style="29" customWidth="1"/>
    <col min="769" max="769" width="20.85546875" style="29" customWidth="1"/>
    <col min="770" max="770" width="25" style="29" customWidth="1"/>
    <col min="771" max="771" width="18.7109375" style="29" customWidth="1"/>
    <col min="772" max="772" width="29.7109375" style="29" customWidth="1"/>
    <col min="773" max="773" width="13.42578125" style="29" customWidth="1"/>
    <col min="774" max="774" width="13.85546875" style="29" customWidth="1"/>
    <col min="775" max="779" width="16.5703125" style="29" customWidth="1"/>
    <col min="780" max="780" width="20.5703125" style="29" customWidth="1"/>
    <col min="781" max="781" width="21.140625" style="29" customWidth="1"/>
    <col min="782" max="782" width="9.5703125" style="29" customWidth="1"/>
    <col min="783" max="783" width="0.42578125" style="29" customWidth="1"/>
    <col min="784" max="790" width="6.42578125" style="29" customWidth="1"/>
    <col min="791" max="1019" width="11.42578125" style="29"/>
    <col min="1020" max="1020" width="1" style="29" customWidth="1"/>
    <col min="1021" max="1021" width="4.28515625" style="29" customWidth="1"/>
    <col min="1022" max="1022" width="34.7109375" style="29" customWidth="1"/>
    <col min="1023" max="1023" width="0" style="29" hidden="1" customWidth="1"/>
    <col min="1024" max="1024" width="20" style="29" customWidth="1"/>
    <col min="1025" max="1025" width="20.85546875" style="29" customWidth="1"/>
    <col min="1026" max="1026" width="25" style="29" customWidth="1"/>
    <col min="1027" max="1027" width="18.7109375" style="29" customWidth="1"/>
    <col min="1028" max="1028" width="29.7109375" style="29" customWidth="1"/>
    <col min="1029" max="1029" width="13.42578125" style="29" customWidth="1"/>
    <col min="1030" max="1030" width="13.85546875" style="29" customWidth="1"/>
    <col min="1031" max="1035" width="16.5703125" style="29" customWidth="1"/>
    <col min="1036" max="1036" width="20.5703125" style="29" customWidth="1"/>
    <col min="1037" max="1037" width="21.140625" style="29" customWidth="1"/>
    <col min="1038" max="1038" width="9.5703125" style="29" customWidth="1"/>
    <col min="1039" max="1039" width="0.42578125" style="29" customWidth="1"/>
    <col min="1040" max="1046" width="6.42578125" style="29" customWidth="1"/>
    <col min="1047" max="1275" width="11.42578125" style="29"/>
    <col min="1276" max="1276" width="1" style="29" customWidth="1"/>
    <col min="1277" max="1277" width="4.28515625" style="29" customWidth="1"/>
    <col min="1278" max="1278" width="34.7109375" style="29" customWidth="1"/>
    <col min="1279" max="1279" width="0" style="29" hidden="1" customWidth="1"/>
    <col min="1280" max="1280" width="20" style="29" customWidth="1"/>
    <col min="1281" max="1281" width="20.85546875" style="29" customWidth="1"/>
    <col min="1282" max="1282" width="25" style="29" customWidth="1"/>
    <col min="1283" max="1283" width="18.7109375" style="29" customWidth="1"/>
    <col min="1284" max="1284" width="29.7109375" style="29" customWidth="1"/>
    <col min="1285" max="1285" width="13.42578125" style="29" customWidth="1"/>
    <col min="1286" max="1286" width="13.85546875" style="29" customWidth="1"/>
    <col min="1287" max="1291" width="16.5703125" style="29" customWidth="1"/>
    <col min="1292" max="1292" width="20.5703125" style="29" customWidth="1"/>
    <col min="1293" max="1293" width="21.140625" style="29" customWidth="1"/>
    <col min="1294" max="1294" width="9.5703125" style="29" customWidth="1"/>
    <col min="1295" max="1295" width="0.42578125" style="29" customWidth="1"/>
    <col min="1296" max="1302" width="6.42578125" style="29" customWidth="1"/>
    <col min="1303" max="1531" width="11.42578125" style="29"/>
    <col min="1532" max="1532" width="1" style="29" customWidth="1"/>
    <col min="1533" max="1533" width="4.28515625" style="29" customWidth="1"/>
    <col min="1534" max="1534" width="34.7109375" style="29" customWidth="1"/>
    <col min="1535" max="1535" width="0" style="29" hidden="1" customWidth="1"/>
    <col min="1536" max="1536" width="20" style="29" customWidth="1"/>
    <col min="1537" max="1537" width="20.85546875" style="29" customWidth="1"/>
    <col min="1538" max="1538" width="25" style="29" customWidth="1"/>
    <col min="1539" max="1539" width="18.7109375" style="29" customWidth="1"/>
    <col min="1540" max="1540" width="29.7109375" style="29" customWidth="1"/>
    <col min="1541" max="1541" width="13.42578125" style="29" customWidth="1"/>
    <col min="1542" max="1542" width="13.85546875" style="29" customWidth="1"/>
    <col min="1543" max="1547" width="16.5703125" style="29" customWidth="1"/>
    <col min="1548" max="1548" width="20.5703125" style="29" customWidth="1"/>
    <col min="1549" max="1549" width="21.140625" style="29" customWidth="1"/>
    <col min="1550" max="1550" width="9.5703125" style="29" customWidth="1"/>
    <col min="1551" max="1551" width="0.42578125" style="29" customWidth="1"/>
    <col min="1552" max="1558" width="6.42578125" style="29" customWidth="1"/>
    <col min="1559" max="1787" width="11.42578125" style="29"/>
    <col min="1788" max="1788" width="1" style="29" customWidth="1"/>
    <col min="1789" max="1789" width="4.28515625" style="29" customWidth="1"/>
    <col min="1790" max="1790" width="34.7109375" style="29" customWidth="1"/>
    <col min="1791" max="1791" width="0" style="29" hidden="1" customWidth="1"/>
    <col min="1792" max="1792" width="20" style="29" customWidth="1"/>
    <col min="1793" max="1793" width="20.85546875" style="29" customWidth="1"/>
    <col min="1794" max="1794" width="25" style="29" customWidth="1"/>
    <col min="1795" max="1795" width="18.7109375" style="29" customWidth="1"/>
    <col min="1796" max="1796" width="29.7109375" style="29" customWidth="1"/>
    <col min="1797" max="1797" width="13.42578125" style="29" customWidth="1"/>
    <col min="1798" max="1798" width="13.85546875" style="29" customWidth="1"/>
    <col min="1799" max="1803" width="16.5703125" style="29" customWidth="1"/>
    <col min="1804" max="1804" width="20.5703125" style="29" customWidth="1"/>
    <col min="1805" max="1805" width="21.140625" style="29" customWidth="1"/>
    <col min="1806" max="1806" width="9.5703125" style="29" customWidth="1"/>
    <col min="1807" max="1807" width="0.42578125" style="29" customWidth="1"/>
    <col min="1808" max="1814" width="6.42578125" style="29" customWidth="1"/>
    <col min="1815" max="2043" width="11.42578125" style="29"/>
    <col min="2044" max="2044" width="1" style="29" customWidth="1"/>
    <col min="2045" max="2045" width="4.28515625" style="29" customWidth="1"/>
    <col min="2046" max="2046" width="34.7109375" style="29" customWidth="1"/>
    <col min="2047" max="2047" width="0" style="29" hidden="1" customWidth="1"/>
    <col min="2048" max="2048" width="20" style="29" customWidth="1"/>
    <col min="2049" max="2049" width="20.85546875" style="29" customWidth="1"/>
    <col min="2050" max="2050" width="25" style="29" customWidth="1"/>
    <col min="2051" max="2051" width="18.7109375" style="29" customWidth="1"/>
    <col min="2052" max="2052" width="29.7109375" style="29" customWidth="1"/>
    <col min="2053" max="2053" width="13.42578125" style="29" customWidth="1"/>
    <col min="2054" max="2054" width="13.85546875" style="29" customWidth="1"/>
    <col min="2055" max="2059" width="16.5703125" style="29" customWidth="1"/>
    <col min="2060" max="2060" width="20.5703125" style="29" customWidth="1"/>
    <col min="2061" max="2061" width="21.140625" style="29" customWidth="1"/>
    <col min="2062" max="2062" width="9.5703125" style="29" customWidth="1"/>
    <col min="2063" max="2063" width="0.42578125" style="29" customWidth="1"/>
    <col min="2064" max="2070" width="6.42578125" style="29" customWidth="1"/>
    <col min="2071" max="2299" width="11.42578125" style="29"/>
    <col min="2300" max="2300" width="1" style="29" customWidth="1"/>
    <col min="2301" max="2301" width="4.28515625" style="29" customWidth="1"/>
    <col min="2302" max="2302" width="34.7109375" style="29" customWidth="1"/>
    <col min="2303" max="2303" width="0" style="29" hidden="1" customWidth="1"/>
    <col min="2304" max="2304" width="20" style="29" customWidth="1"/>
    <col min="2305" max="2305" width="20.85546875" style="29" customWidth="1"/>
    <col min="2306" max="2306" width="25" style="29" customWidth="1"/>
    <col min="2307" max="2307" width="18.7109375" style="29" customWidth="1"/>
    <col min="2308" max="2308" width="29.7109375" style="29" customWidth="1"/>
    <col min="2309" max="2309" width="13.42578125" style="29" customWidth="1"/>
    <col min="2310" max="2310" width="13.85546875" style="29" customWidth="1"/>
    <col min="2311" max="2315" width="16.5703125" style="29" customWidth="1"/>
    <col min="2316" max="2316" width="20.5703125" style="29" customWidth="1"/>
    <col min="2317" max="2317" width="21.140625" style="29" customWidth="1"/>
    <col min="2318" max="2318" width="9.5703125" style="29" customWidth="1"/>
    <col min="2319" max="2319" width="0.42578125" style="29" customWidth="1"/>
    <col min="2320" max="2326" width="6.42578125" style="29" customWidth="1"/>
    <col min="2327" max="2555" width="11.42578125" style="29"/>
    <col min="2556" max="2556" width="1" style="29" customWidth="1"/>
    <col min="2557" max="2557" width="4.28515625" style="29" customWidth="1"/>
    <col min="2558" max="2558" width="34.7109375" style="29" customWidth="1"/>
    <col min="2559" max="2559" width="0" style="29" hidden="1" customWidth="1"/>
    <col min="2560" max="2560" width="20" style="29" customWidth="1"/>
    <col min="2561" max="2561" width="20.85546875" style="29" customWidth="1"/>
    <col min="2562" max="2562" width="25" style="29" customWidth="1"/>
    <col min="2563" max="2563" width="18.7109375" style="29" customWidth="1"/>
    <col min="2564" max="2564" width="29.7109375" style="29" customWidth="1"/>
    <col min="2565" max="2565" width="13.42578125" style="29" customWidth="1"/>
    <col min="2566" max="2566" width="13.85546875" style="29" customWidth="1"/>
    <col min="2567" max="2571" width="16.5703125" style="29" customWidth="1"/>
    <col min="2572" max="2572" width="20.5703125" style="29" customWidth="1"/>
    <col min="2573" max="2573" width="21.140625" style="29" customWidth="1"/>
    <col min="2574" max="2574" width="9.5703125" style="29" customWidth="1"/>
    <col min="2575" max="2575" width="0.42578125" style="29" customWidth="1"/>
    <col min="2576" max="2582" width="6.42578125" style="29" customWidth="1"/>
    <col min="2583" max="2811" width="11.42578125" style="29"/>
    <col min="2812" max="2812" width="1" style="29" customWidth="1"/>
    <col min="2813" max="2813" width="4.28515625" style="29" customWidth="1"/>
    <col min="2814" max="2814" width="34.7109375" style="29" customWidth="1"/>
    <col min="2815" max="2815" width="0" style="29" hidden="1" customWidth="1"/>
    <col min="2816" max="2816" width="20" style="29" customWidth="1"/>
    <col min="2817" max="2817" width="20.85546875" style="29" customWidth="1"/>
    <col min="2818" max="2818" width="25" style="29" customWidth="1"/>
    <col min="2819" max="2819" width="18.7109375" style="29" customWidth="1"/>
    <col min="2820" max="2820" width="29.7109375" style="29" customWidth="1"/>
    <col min="2821" max="2821" width="13.42578125" style="29" customWidth="1"/>
    <col min="2822" max="2822" width="13.85546875" style="29" customWidth="1"/>
    <col min="2823" max="2827" width="16.5703125" style="29" customWidth="1"/>
    <col min="2828" max="2828" width="20.5703125" style="29" customWidth="1"/>
    <col min="2829" max="2829" width="21.140625" style="29" customWidth="1"/>
    <col min="2830" max="2830" width="9.5703125" style="29" customWidth="1"/>
    <col min="2831" max="2831" width="0.42578125" style="29" customWidth="1"/>
    <col min="2832" max="2838" width="6.42578125" style="29" customWidth="1"/>
    <col min="2839" max="3067" width="11.42578125" style="29"/>
    <col min="3068" max="3068" width="1" style="29" customWidth="1"/>
    <col min="3069" max="3069" width="4.28515625" style="29" customWidth="1"/>
    <col min="3070" max="3070" width="34.7109375" style="29" customWidth="1"/>
    <col min="3071" max="3071" width="0" style="29" hidden="1" customWidth="1"/>
    <col min="3072" max="3072" width="20" style="29" customWidth="1"/>
    <col min="3073" max="3073" width="20.85546875" style="29" customWidth="1"/>
    <col min="3074" max="3074" width="25" style="29" customWidth="1"/>
    <col min="3075" max="3075" width="18.7109375" style="29" customWidth="1"/>
    <col min="3076" max="3076" width="29.7109375" style="29" customWidth="1"/>
    <col min="3077" max="3077" width="13.42578125" style="29" customWidth="1"/>
    <col min="3078" max="3078" width="13.85546875" style="29" customWidth="1"/>
    <col min="3079" max="3083" width="16.5703125" style="29" customWidth="1"/>
    <col min="3084" max="3084" width="20.5703125" style="29" customWidth="1"/>
    <col min="3085" max="3085" width="21.140625" style="29" customWidth="1"/>
    <col min="3086" max="3086" width="9.5703125" style="29" customWidth="1"/>
    <col min="3087" max="3087" width="0.42578125" style="29" customWidth="1"/>
    <col min="3088" max="3094" width="6.42578125" style="29" customWidth="1"/>
    <col min="3095" max="3323" width="11.42578125" style="29"/>
    <col min="3324" max="3324" width="1" style="29" customWidth="1"/>
    <col min="3325" max="3325" width="4.28515625" style="29" customWidth="1"/>
    <col min="3326" max="3326" width="34.7109375" style="29" customWidth="1"/>
    <col min="3327" max="3327" width="0" style="29" hidden="1" customWidth="1"/>
    <col min="3328" max="3328" width="20" style="29" customWidth="1"/>
    <col min="3329" max="3329" width="20.85546875" style="29" customWidth="1"/>
    <col min="3330" max="3330" width="25" style="29" customWidth="1"/>
    <col min="3331" max="3331" width="18.7109375" style="29" customWidth="1"/>
    <col min="3332" max="3332" width="29.7109375" style="29" customWidth="1"/>
    <col min="3333" max="3333" width="13.42578125" style="29" customWidth="1"/>
    <col min="3334" max="3334" width="13.85546875" style="29" customWidth="1"/>
    <col min="3335" max="3339" width="16.5703125" style="29" customWidth="1"/>
    <col min="3340" max="3340" width="20.5703125" style="29" customWidth="1"/>
    <col min="3341" max="3341" width="21.140625" style="29" customWidth="1"/>
    <col min="3342" max="3342" width="9.5703125" style="29" customWidth="1"/>
    <col min="3343" max="3343" width="0.42578125" style="29" customWidth="1"/>
    <col min="3344" max="3350" width="6.42578125" style="29" customWidth="1"/>
    <col min="3351" max="3579" width="11.42578125" style="29"/>
    <col min="3580" max="3580" width="1" style="29" customWidth="1"/>
    <col min="3581" max="3581" width="4.28515625" style="29" customWidth="1"/>
    <col min="3582" max="3582" width="34.7109375" style="29" customWidth="1"/>
    <col min="3583" max="3583" width="0" style="29" hidden="1" customWidth="1"/>
    <col min="3584" max="3584" width="20" style="29" customWidth="1"/>
    <col min="3585" max="3585" width="20.85546875" style="29" customWidth="1"/>
    <col min="3586" max="3586" width="25" style="29" customWidth="1"/>
    <col min="3587" max="3587" width="18.7109375" style="29" customWidth="1"/>
    <col min="3588" max="3588" width="29.7109375" style="29" customWidth="1"/>
    <col min="3589" max="3589" width="13.42578125" style="29" customWidth="1"/>
    <col min="3590" max="3590" width="13.85546875" style="29" customWidth="1"/>
    <col min="3591" max="3595" width="16.5703125" style="29" customWidth="1"/>
    <col min="3596" max="3596" width="20.5703125" style="29" customWidth="1"/>
    <col min="3597" max="3597" width="21.140625" style="29" customWidth="1"/>
    <col min="3598" max="3598" width="9.5703125" style="29" customWidth="1"/>
    <col min="3599" max="3599" width="0.42578125" style="29" customWidth="1"/>
    <col min="3600" max="3606" width="6.42578125" style="29" customWidth="1"/>
    <col min="3607" max="3835" width="11.42578125" style="29"/>
    <col min="3836" max="3836" width="1" style="29" customWidth="1"/>
    <col min="3837" max="3837" width="4.28515625" style="29" customWidth="1"/>
    <col min="3838" max="3838" width="34.7109375" style="29" customWidth="1"/>
    <col min="3839" max="3839" width="0" style="29" hidden="1" customWidth="1"/>
    <col min="3840" max="3840" width="20" style="29" customWidth="1"/>
    <col min="3841" max="3841" width="20.85546875" style="29" customWidth="1"/>
    <col min="3842" max="3842" width="25" style="29" customWidth="1"/>
    <col min="3843" max="3843" width="18.7109375" style="29" customWidth="1"/>
    <col min="3844" max="3844" width="29.7109375" style="29" customWidth="1"/>
    <col min="3845" max="3845" width="13.42578125" style="29" customWidth="1"/>
    <col min="3846" max="3846" width="13.85546875" style="29" customWidth="1"/>
    <col min="3847" max="3851" width="16.5703125" style="29" customWidth="1"/>
    <col min="3852" max="3852" width="20.5703125" style="29" customWidth="1"/>
    <col min="3853" max="3853" width="21.140625" style="29" customWidth="1"/>
    <col min="3854" max="3854" width="9.5703125" style="29" customWidth="1"/>
    <col min="3855" max="3855" width="0.42578125" style="29" customWidth="1"/>
    <col min="3856" max="3862" width="6.42578125" style="29" customWidth="1"/>
    <col min="3863" max="4091" width="11.42578125" style="29"/>
    <col min="4092" max="4092" width="1" style="29" customWidth="1"/>
    <col min="4093" max="4093" width="4.28515625" style="29" customWidth="1"/>
    <col min="4094" max="4094" width="34.7109375" style="29" customWidth="1"/>
    <col min="4095" max="4095" width="0" style="29" hidden="1" customWidth="1"/>
    <col min="4096" max="4096" width="20" style="29" customWidth="1"/>
    <col min="4097" max="4097" width="20.85546875" style="29" customWidth="1"/>
    <col min="4098" max="4098" width="25" style="29" customWidth="1"/>
    <col min="4099" max="4099" width="18.7109375" style="29" customWidth="1"/>
    <col min="4100" max="4100" width="29.7109375" style="29" customWidth="1"/>
    <col min="4101" max="4101" width="13.42578125" style="29" customWidth="1"/>
    <col min="4102" max="4102" width="13.85546875" style="29" customWidth="1"/>
    <col min="4103" max="4107" width="16.5703125" style="29" customWidth="1"/>
    <col min="4108" max="4108" width="20.5703125" style="29" customWidth="1"/>
    <col min="4109" max="4109" width="21.140625" style="29" customWidth="1"/>
    <col min="4110" max="4110" width="9.5703125" style="29" customWidth="1"/>
    <col min="4111" max="4111" width="0.42578125" style="29" customWidth="1"/>
    <col min="4112" max="4118" width="6.42578125" style="29" customWidth="1"/>
    <col min="4119" max="4347" width="11.42578125" style="29"/>
    <col min="4348" max="4348" width="1" style="29" customWidth="1"/>
    <col min="4349" max="4349" width="4.28515625" style="29" customWidth="1"/>
    <col min="4350" max="4350" width="34.7109375" style="29" customWidth="1"/>
    <col min="4351" max="4351" width="0" style="29" hidden="1" customWidth="1"/>
    <col min="4352" max="4352" width="20" style="29" customWidth="1"/>
    <col min="4353" max="4353" width="20.85546875" style="29" customWidth="1"/>
    <col min="4354" max="4354" width="25" style="29" customWidth="1"/>
    <col min="4355" max="4355" width="18.7109375" style="29" customWidth="1"/>
    <col min="4356" max="4356" width="29.7109375" style="29" customWidth="1"/>
    <col min="4357" max="4357" width="13.42578125" style="29" customWidth="1"/>
    <col min="4358" max="4358" width="13.85546875" style="29" customWidth="1"/>
    <col min="4359" max="4363" width="16.5703125" style="29" customWidth="1"/>
    <col min="4364" max="4364" width="20.5703125" style="29" customWidth="1"/>
    <col min="4365" max="4365" width="21.140625" style="29" customWidth="1"/>
    <col min="4366" max="4366" width="9.5703125" style="29" customWidth="1"/>
    <col min="4367" max="4367" width="0.42578125" style="29" customWidth="1"/>
    <col min="4368" max="4374" width="6.42578125" style="29" customWidth="1"/>
    <col min="4375" max="4603" width="11.42578125" style="29"/>
    <col min="4604" max="4604" width="1" style="29" customWidth="1"/>
    <col min="4605" max="4605" width="4.28515625" style="29" customWidth="1"/>
    <col min="4606" max="4606" width="34.7109375" style="29" customWidth="1"/>
    <col min="4607" max="4607" width="0" style="29" hidden="1" customWidth="1"/>
    <col min="4608" max="4608" width="20" style="29" customWidth="1"/>
    <col min="4609" max="4609" width="20.85546875" style="29" customWidth="1"/>
    <col min="4610" max="4610" width="25" style="29" customWidth="1"/>
    <col min="4611" max="4611" width="18.7109375" style="29" customWidth="1"/>
    <col min="4612" max="4612" width="29.7109375" style="29" customWidth="1"/>
    <col min="4613" max="4613" width="13.42578125" style="29" customWidth="1"/>
    <col min="4614" max="4614" width="13.85546875" style="29" customWidth="1"/>
    <col min="4615" max="4619" width="16.5703125" style="29" customWidth="1"/>
    <col min="4620" max="4620" width="20.5703125" style="29" customWidth="1"/>
    <col min="4621" max="4621" width="21.140625" style="29" customWidth="1"/>
    <col min="4622" max="4622" width="9.5703125" style="29" customWidth="1"/>
    <col min="4623" max="4623" width="0.42578125" style="29" customWidth="1"/>
    <col min="4624" max="4630" width="6.42578125" style="29" customWidth="1"/>
    <col min="4631" max="4859" width="11.42578125" style="29"/>
    <col min="4860" max="4860" width="1" style="29" customWidth="1"/>
    <col min="4861" max="4861" width="4.28515625" style="29" customWidth="1"/>
    <col min="4862" max="4862" width="34.7109375" style="29" customWidth="1"/>
    <col min="4863" max="4863" width="0" style="29" hidden="1" customWidth="1"/>
    <col min="4864" max="4864" width="20" style="29" customWidth="1"/>
    <col min="4865" max="4865" width="20.85546875" style="29" customWidth="1"/>
    <col min="4866" max="4866" width="25" style="29" customWidth="1"/>
    <col min="4867" max="4867" width="18.7109375" style="29" customWidth="1"/>
    <col min="4868" max="4868" width="29.7109375" style="29" customWidth="1"/>
    <col min="4869" max="4869" width="13.42578125" style="29" customWidth="1"/>
    <col min="4870" max="4870" width="13.85546875" style="29" customWidth="1"/>
    <col min="4871" max="4875" width="16.5703125" style="29" customWidth="1"/>
    <col min="4876" max="4876" width="20.5703125" style="29" customWidth="1"/>
    <col min="4877" max="4877" width="21.140625" style="29" customWidth="1"/>
    <col min="4878" max="4878" width="9.5703125" style="29" customWidth="1"/>
    <col min="4879" max="4879" width="0.42578125" style="29" customWidth="1"/>
    <col min="4880" max="4886" width="6.42578125" style="29" customWidth="1"/>
    <col min="4887" max="5115" width="11.42578125" style="29"/>
    <col min="5116" max="5116" width="1" style="29" customWidth="1"/>
    <col min="5117" max="5117" width="4.28515625" style="29" customWidth="1"/>
    <col min="5118" max="5118" width="34.7109375" style="29" customWidth="1"/>
    <col min="5119" max="5119" width="0" style="29" hidden="1" customWidth="1"/>
    <col min="5120" max="5120" width="20" style="29" customWidth="1"/>
    <col min="5121" max="5121" width="20.85546875" style="29" customWidth="1"/>
    <col min="5122" max="5122" width="25" style="29" customWidth="1"/>
    <col min="5123" max="5123" width="18.7109375" style="29" customWidth="1"/>
    <col min="5124" max="5124" width="29.7109375" style="29" customWidth="1"/>
    <col min="5125" max="5125" width="13.42578125" style="29" customWidth="1"/>
    <col min="5126" max="5126" width="13.85546875" style="29" customWidth="1"/>
    <col min="5127" max="5131" width="16.5703125" style="29" customWidth="1"/>
    <col min="5132" max="5132" width="20.5703125" style="29" customWidth="1"/>
    <col min="5133" max="5133" width="21.140625" style="29" customWidth="1"/>
    <col min="5134" max="5134" width="9.5703125" style="29" customWidth="1"/>
    <col min="5135" max="5135" width="0.42578125" style="29" customWidth="1"/>
    <col min="5136" max="5142" width="6.42578125" style="29" customWidth="1"/>
    <col min="5143" max="5371" width="11.42578125" style="29"/>
    <col min="5372" max="5372" width="1" style="29" customWidth="1"/>
    <col min="5373" max="5373" width="4.28515625" style="29" customWidth="1"/>
    <col min="5374" max="5374" width="34.7109375" style="29" customWidth="1"/>
    <col min="5375" max="5375" width="0" style="29" hidden="1" customWidth="1"/>
    <col min="5376" max="5376" width="20" style="29" customWidth="1"/>
    <col min="5377" max="5377" width="20.85546875" style="29" customWidth="1"/>
    <col min="5378" max="5378" width="25" style="29" customWidth="1"/>
    <col min="5379" max="5379" width="18.7109375" style="29" customWidth="1"/>
    <col min="5380" max="5380" width="29.7109375" style="29" customWidth="1"/>
    <col min="5381" max="5381" width="13.42578125" style="29" customWidth="1"/>
    <col min="5382" max="5382" width="13.85546875" style="29" customWidth="1"/>
    <col min="5383" max="5387" width="16.5703125" style="29" customWidth="1"/>
    <col min="5388" max="5388" width="20.5703125" style="29" customWidth="1"/>
    <col min="5389" max="5389" width="21.140625" style="29" customWidth="1"/>
    <col min="5390" max="5390" width="9.5703125" style="29" customWidth="1"/>
    <col min="5391" max="5391" width="0.42578125" style="29" customWidth="1"/>
    <col min="5392" max="5398" width="6.42578125" style="29" customWidth="1"/>
    <col min="5399" max="5627" width="11.42578125" style="29"/>
    <col min="5628" max="5628" width="1" style="29" customWidth="1"/>
    <col min="5629" max="5629" width="4.28515625" style="29" customWidth="1"/>
    <col min="5630" max="5630" width="34.7109375" style="29" customWidth="1"/>
    <col min="5631" max="5631" width="0" style="29" hidden="1" customWidth="1"/>
    <col min="5632" max="5632" width="20" style="29" customWidth="1"/>
    <col min="5633" max="5633" width="20.85546875" style="29" customWidth="1"/>
    <col min="5634" max="5634" width="25" style="29" customWidth="1"/>
    <col min="5635" max="5635" width="18.7109375" style="29" customWidth="1"/>
    <col min="5636" max="5636" width="29.7109375" style="29" customWidth="1"/>
    <col min="5637" max="5637" width="13.42578125" style="29" customWidth="1"/>
    <col min="5638" max="5638" width="13.85546875" style="29" customWidth="1"/>
    <col min="5639" max="5643" width="16.5703125" style="29" customWidth="1"/>
    <col min="5644" max="5644" width="20.5703125" style="29" customWidth="1"/>
    <col min="5645" max="5645" width="21.140625" style="29" customWidth="1"/>
    <col min="5646" max="5646" width="9.5703125" style="29" customWidth="1"/>
    <col min="5647" max="5647" width="0.42578125" style="29" customWidth="1"/>
    <col min="5648" max="5654" width="6.42578125" style="29" customWidth="1"/>
    <col min="5655" max="5883" width="11.42578125" style="29"/>
    <col min="5884" max="5884" width="1" style="29" customWidth="1"/>
    <col min="5885" max="5885" width="4.28515625" style="29" customWidth="1"/>
    <col min="5886" max="5886" width="34.7109375" style="29" customWidth="1"/>
    <col min="5887" max="5887" width="0" style="29" hidden="1" customWidth="1"/>
    <col min="5888" max="5888" width="20" style="29" customWidth="1"/>
    <col min="5889" max="5889" width="20.85546875" style="29" customWidth="1"/>
    <col min="5890" max="5890" width="25" style="29" customWidth="1"/>
    <col min="5891" max="5891" width="18.7109375" style="29" customWidth="1"/>
    <col min="5892" max="5892" width="29.7109375" style="29" customWidth="1"/>
    <col min="5893" max="5893" width="13.42578125" style="29" customWidth="1"/>
    <col min="5894" max="5894" width="13.85546875" style="29" customWidth="1"/>
    <col min="5895" max="5899" width="16.5703125" style="29" customWidth="1"/>
    <col min="5900" max="5900" width="20.5703125" style="29" customWidth="1"/>
    <col min="5901" max="5901" width="21.140625" style="29" customWidth="1"/>
    <col min="5902" max="5902" width="9.5703125" style="29" customWidth="1"/>
    <col min="5903" max="5903" width="0.42578125" style="29" customWidth="1"/>
    <col min="5904" max="5910" width="6.42578125" style="29" customWidth="1"/>
    <col min="5911" max="6139" width="11.42578125" style="29"/>
    <col min="6140" max="6140" width="1" style="29" customWidth="1"/>
    <col min="6141" max="6141" width="4.28515625" style="29" customWidth="1"/>
    <col min="6142" max="6142" width="34.7109375" style="29" customWidth="1"/>
    <col min="6143" max="6143" width="0" style="29" hidden="1" customWidth="1"/>
    <col min="6144" max="6144" width="20" style="29" customWidth="1"/>
    <col min="6145" max="6145" width="20.85546875" style="29" customWidth="1"/>
    <col min="6146" max="6146" width="25" style="29" customWidth="1"/>
    <col min="6147" max="6147" width="18.7109375" style="29" customWidth="1"/>
    <col min="6148" max="6148" width="29.7109375" style="29" customWidth="1"/>
    <col min="6149" max="6149" width="13.42578125" style="29" customWidth="1"/>
    <col min="6150" max="6150" width="13.85546875" style="29" customWidth="1"/>
    <col min="6151" max="6155" width="16.5703125" style="29" customWidth="1"/>
    <col min="6156" max="6156" width="20.5703125" style="29" customWidth="1"/>
    <col min="6157" max="6157" width="21.140625" style="29" customWidth="1"/>
    <col min="6158" max="6158" width="9.5703125" style="29" customWidth="1"/>
    <col min="6159" max="6159" width="0.42578125" style="29" customWidth="1"/>
    <col min="6160" max="6166" width="6.42578125" style="29" customWidth="1"/>
    <col min="6167" max="6395" width="11.42578125" style="29"/>
    <col min="6396" max="6396" width="1" style="29" customWidth="1"/>
    <col min="6397" max="6397" width="4.28515625" style="29" customWidth="1"/>
    <col min="6398" max="6398" width="34.7109375" style="29" customWidth="1"/>
    <col min="6399" max="6399" width="0" style="29" hidden="1" customWidth="1"/>
    <col min="6400" max="6400" width="20" style="29" customWidth="1"/>
    <col min="6401" max="6401" width="20.85546875" style="29" customWidth="1"/>
    <col min="6402" max="6402" width="25" style="29" customWidth="1"/>
    <col min="6403" max="6403" width="18.7109375" style="29" customWidth="1"/>
    <col min="6404" max="6404" width="29.7109375" style="29" customWidth="1"/>
    <col min="6405" max="6405" width="13.42578125" style="29" customWidth="1"/>
    <col min="6406" max="6406" width="13.85546875" style="29" customWidth="1"/>
    <col min="6407" max="6411" width="16.5703125" style="29" customWidth="1"/>
    <col min="6412" max="6412" width="20.5703125" style="29" customWidth="1"/>
    <col min="6413" max="6413" width="21.140625" style="29" customWidth="1"/>
    <col min="6414" max="6414" width="9.5703125" style="29" customWidth="1"/>
    <col min="6415" max="6415" width="0.42578125" style="29" customWidth="1"/>
    <col min="6416" max="6422" width="6.42578125" style="29" customWidth="1"/>
    <col min="6423" max="6651" width="11.42578125" style="29"/>
    <col min="6652" max="6652" width="1" style="29" customWidth="1"/>
    <col min="6653" max="6653" width="4.28515625" style="29" customWidth="1"/>
    <col min="6654" max="6654" width="34.7109375" style="29" customWidth="1"/>
    <col min="6655" max="6655" width="0" style="29" hidden="1" customWidth="1"/>
    <col min="6656" max="6656" width="20" style="29" customWidth="1"/>
    <col min="6657" max="6657" width="20.85546875" style="29" customWidth="1"/>
    <col min="6658" max="6658" width="25" style="29" customWidth="1"/>
    <col min="6659" max="6659" width="18.7109375" style="29" customWidth="1"/>
    <col min="6660" max="6660" width="29.7109375" style="29" customWidth="1"/>
    <col min="6661" max="6661" width="13.42578125" style="29" customWidth="1"/>
    <col min="6662" max="6662" width="13.85546875" style="29" customWidth="1"/>
    <col min="6663" max="6667" width="16.5703125" style="29" customWidth="1"/>
    <col min="6668" max="6668" width="20.5703125" style="29" customWidth="1"/>
    <col min="6669" max="6669" width="21.140625" style="29" customWidth="1"/>
    <col min="6670" max="6670" width="9.5703125" style="29" customWidth="1"/>
    <col min="6671" max="6671" width="0.42578125" style="29" customWidth="1"/>
    <col min="6672" max="6678" width="6.42578125" style="29" customWidth="1"/>
    <col min="6679" max="6907" width="11.42578125" style="29"/>
    <col min="6908" max="6908" width="1" style="29" customWidth="1"/>
    <col min="6909" max="6909" width="4.28515625" style="29" customWidth="1"/>
    <col min="6910" max="6910" width="34.7109375" style="29" customWidth="1"/>
    <col min="6911" max="6911" width="0" style="29" hidden="1" customWidth="1"/>
    <col min="6912" max="6912" width="20" style="29" customWidth="1"/>
    <col min="6913" max="6913" width="20.85546875" style="29" customWidth="1"/>
    <col min="6914" max="6914" width="25" style="29" customWidth="1"/>
    <col min="6915" max="6915" width="18.7109375" style="29" customWidth="1"/>
    <col min="6916" max="6916" width="29.7109375" style="29" customWidth="1"/>
    <col min="6917" max="6917" width="13.42578125" style="29" customWidth="1"/>
    <col min="6918" max="6918" width="13.85546875" style="29" customWidth="1"/>
    <col min="6919" max="6923" width="16.5703125" style="29" customWidth="1"/>
    <col min="6924" max="6924" width="20.5703125" style="29" customWidth="1"/>
    <col min="6925" max="6925" width="21.140625" style="29" customWidth="1"/>
    <col min="6926" max="6926" width="9.5703125" style="29" customWidth="1"/>
    <col min="6927" max="6927" width="0.42578125" style="29" customWidth="1"/>
    <col min="6928" max="6934" width="6.42578125" style="29" customWidth="1"/>
    <col min="6935" max="7163" width="11.42578125" style="29"/>
    <col min="7164" max="7164" width="1" style="29" customWidth="1"/>
    <col min="7165" max="7165" width="4.28515625" style="29" customWidth="1"/>
    <col min="7166" max="7166" width="34.7109375" style="29" customWidth="1"/>
    <col min="7167" max="7167" width="0" style="29" hidden="1" customWidth="1"/>
    <col min="7168" max="7168" width="20" style="29" customWidth="1"/>
    <col min="7169" max="7169" width="20.85546875" style="29" customWidth="1"/>
    <col min="7170" max="7170" width="25" style="29" customWidth="1"/>
    <col min="7171" max="7171" width="18.7109375" style="29" customWidth="1"/>
    <col min="7172" max="7172" width="29.7109375" style="29" customWidth="1"/>
    <col min="7173" max="7173" width="13.42578125" style="29" customWidth="1"/>
    <col min="7174" max="7174" width="13.85546875" style="29" customWidth="1"/>
    <col min="7175" max="7179" width="16.5703125" style="29" customWidth="1"/>
    <col min="7180" max="7180" width="20.5703125" style="29" customWidth="1"/>
    <col min="7181" max="7181" width="21.140625" style="29" customWidth="1"/>
    <col min="7182" max="7182" width="9.5703125" style="29" customWidth="1"/>
    <col min="7183" max="7183" width="0.42578125" style="29" customWidth="1"/>
    <col min="7184" max="7190" width="6.42578125" style="29" customWidth="1"/>
    <col min="7191" max="7419" width="11.42578125" style="29"/>
    <col min="7420" max="7420" width="1" style="29" customWidth="1"/>
    <col min="7421" max="7421" width="4.28515625" style="29" customWidth="1"/>
    <col min="7422" max="7422" width="34.7109375" style="29" customWidth="1"/>
    <col min="7423" max="7423" width="0" style="29" hidden="1" customWidth="1"/>
    <col min="7424" max="7424" width="20" style="29" customWidth="1"/>
    <col min="7425" max="7425" width="20.85546875" style="29" customWidth="1"/>
    <col min="7426" max="7426" width="25" style="29" customWidth="1"/>
    <col min="7427" max="7427" width="18.7109375" style="29" customWidth="1"/>
    <col min="7428" max="7428" width="29.7109375" style="29" customWidth="1"/>
    <col min="7429" max="7429" width="13.42578125" style="29" customWidth="1"/>
    <col min="7430" max="7430" width="13.85546875" style="29" customWidth="1"/>
    <col min="7431" max="7435" width="16.5703125" style="29" customWidth="1"/>
    <col min="7436" max="7436" width="20.5703125" style="29" customWidth="1"/>
    <col min="7437" max="7437" width="21.140625" style="29" customWidth="1"/>
    <col min="7438" max="7438" width="9.5703125" style="29" customWidth="1"/>
    <col min="7439" max="7439" width="0.42578125" style="29" customWidth="1"/>
    <col min="7440" max="7446" width="6.42578125" style="29" customWidth="1"/>
    <col min="7447" max="7675" width="11.42578125" style="29"/>
    <col min="7676" max="7676" width="1" style="29" customWidth="1"/>
    <col min="7677" max="7677" width="4.28515625" style="29" customWidth="1"/>
    <col min="7678" max="7678" width="34.7109375" style="29" customWidth="1"/>
    <col min="7679" max="7679" width="0" style="29" hidden="1" customWidth="1"/>
    <col min="7680" max="7680" width="20" style="29" customWidth="1"/>
    <col min="7681" max="7681" width="20.85546875" style="29" customWidth="1"/>
    <col min="7682" max="7682" width="25" style="29" customWidth="1"/>
    <col min="7683" max="7683" width="18.7109375" style="29" customWidth="1"/>
    <col min="7684" max="7684" width="29.7109375" style="29" customWidth="1"/>
    <col min="7685" max="7685" width="13.42578125" style="29" customWidth="1"/>
    <col min="7686" max="7686" width="13.85546875" style="29" customWidth="1"/>
    <col min="7687" max="7691" width="16.5703125" style="29" customWidth="1"/>
    <col min="7692" max="7692" width="20.5703125" style="29" customWidth="1"/>
    <col min="7693" max="7693" width="21.140625" style="29" customWidth="1"/>
    <col min="7694" max="7694" width="9.5703125" style="29" customWidth="1"/>
    <col min="7695" max="7695" width="0.42578125" style="29" customWidth="1"/>
    <col min="7696" max="7702" width="6.42578125" style="29" customWidth="1"/>
    <col min="7703" max="7931" width="11.42578125" style="29"/>
    <col min="7932" max="7932" width="1" style="29" customWidth="1"/>
    <col min="7933" max="7933" width="4.28515625" style="29" customWidth="1"/>
    <col min="7934" max="7934" width="34.7109375" style="29" customWidth="1"/>
    <col min="7935" max="7935" width="0" style="29" hidden="1" customWidth="1"/>
    <col min="7936" max="7936" width="20" style="29" customWidth="1"/>
    <col min="7937" max="7937" width="20.85546875" style="29" customWidth="1"/>
    <col min="7938" max="7938" width="25" style="29" customWidth="1"/>
    <col min="7939" max="7939" width="18.7109375" style="29" customWidth="1"/>
    <col min="7940" max="7940" width="29.7109375" style="29" customWidth="1"/>
    <col min="7941" max="7941" width="13.42578125" style="29" customWidth="1"/>
    <col min="7942" max="7942" width="13.85546875" style="29" customWidth="1"/>
    <col min="7943" max="7947" width="16.5703125" style="29" customWidth="1"/>
    <col min="7948" max="7948" width="20.5703125" style="29" customWidth="1"/>
    <col min="7949" max="7949" width="21.140625" style="29" customWidth="1"/>
    <col min="7950" max="7950" width="9.5703125" style="29" customWidth="1"/>
    <col min="7951" max="7951" width="0.42578125" style="29" customWidth="1"/>
    <col min="7952" max="7958" width="6.42578125" style="29" customWidth="1"/>
    <col min="7959" max="8187" width="11.42578125" style="29"/>
    <col min="8188" max="8188" width="1" style="29" customWidth="1"/>
    <col min="8189" max="8189" width="4.28515625" style="29" customWidth="1"/>
    <col min="8190" max="8190" width="34.7109375" style="29" customWidth="1"/>
    <col min="8191" max="8191" width="0" style="29" hidden="1" customWidth="1"/>
    <col min="8192" max="8192" width="20" style="29" customWidth="1"/>
    <col min="8193" max="8193" width="20.85546875" style="29" customWidth="1"/>
    <col min="8194" max="8194" width="25" style="29" customWidth="1"/>
    <col min="8195" max="8195" width="18.7109375" style="29" customWidth="1"/>
    <col min="8196" max="8196" width="29.7109375" style="29" customWidth="1"/>
    <col min="8197" max="8197" width="13.42578125" style="29" customWidth="1"/>
    <col min="8198" max="8198" width="13.85546875" style="29" customWidth="1"/>
    <col min="8199" max="8203" width="16.5703125" style="29" customWidth="1"/>
    <col min="8204" max="8204" width="20.5703125" style="29" customWidth="1"/>
    <col min="8205" max="8205" width="21.140625" style="29" customWidth="1"/>
    <col min="8206" max="8206" width="9.5703125" style="29" customWidth="1"/>
    <col min="8207" max="8207" width="0.42578125" style="29" customWidth="1"/>
    <col min="8208" max="8214" width="6.42578125" style="29" customWidth="1"/>
    <col min="8215" max="8443" width="11.42578125" style="29"/>
    <col min="8444" max="8444" width="1" style="29" customWidth="1"/>
    <col min="8445" max="8445" width="4.28515625" style="29" customWidth="1"/>
    <col min="8446" max="8446" width="34.7109375" style="29" customWidth="1"/>
    <col min="8447" max="8447" width="0" style="29" hidden="1" customWidth="1"/>
    <col min="8448" max="8448" width="20" style="29" customWidth="1"/>
    <col min="8449" max="8449" width="20.85546875" style="29" customWidth="1"/>
    <col min="8450" max="8450" width="25" style="29" customWidth="1"/>
    <col min="8451" max="8451" width="18.7109375" style="29" customWidth="1"/>
    <col min="8452" max="8452" width="29.7109375" style="29" customWidth="1"/>
    <col min="8453" max="8453" width="13.42578125" style="29" customWidth="1"/>
    <col min="8454" max="8454" width="13.85546875" style="29" customWidth="1"/>
    <col min="8455" max="8459" width="16.5703125" style="29" customWidth="1"/>
    <col min="8460" max="8460" width="20.5703125" style="29" customWidth="1"/>
    <col min="8461" max="8461" width="21.140625" style="29" customWidth="1"/>
    <col min="8462" max="8462" width="9.5703125" style="29" customWidth="1"/>
    <col min="8463" max="8463" width="0.42578125" style="29" customWidth="1"/>
    <col min="8464" max="8470" width="6.42578125" style="29" customWidth="1"/>
    <col min="8471" max="8699" width="11.42578125" style="29"/>
    <col min="8700" max="8700" width="1" style="29" customWidth="1"/>
    <col min="8701" max="8701" width="4.28515625" style="29" customWidth="1"/>
    <col min="8702" max="8702" width="34.7109375" style="29" customWidth="1"/>
    <col min="8703" max="8703" width="0" style="29" hidden="1" customWidth="1"/>
    <col min="8704" max="8704" width="20" style="29" customWidth="1"/>
    <col min="8705" max="8705" width="20.85546875" style="29" customWidth="1"/>
    <col min="8706" max="8706" width="25" style="29" customWidth="1"/>
    <col min="8707" max="8707" width="18.7109375" style="29" customWidth="1"/>
    <col min="8708" max="8708" width="29.7109375" style="29" customWidth="1"/>
    <col min="8709" max="8709" width="13.42578125" style="29" customWidth="1"/>
    <col min="8710" max="8710" width="13.85546875" style="29" customWidth="1"/>
    <col min="8711" max="8715" width="16.5703125" style="29" customWidth="1"/>
    <col min="8716" max="8716" width="20.5703125" style="29" customWidth="1"/>
    <col min="8717" max="8717" width="21.140625" style="29" customWidth="1"/>
    <col min="8718" max="8718" width="9.5703125" style="29" customWidth="1"/>
    <col min="8719" max="8719" width="0.42578125" style="29" customWidth="1"/>
    <col min="8720" max="8726" width="6.42578125" style="29" customWidth="1"/>
    <col min="8727" max="8955" width="11.42578125" style="29"/>
    <col min="8956" max="8956" width="1" style="29" customWidth="1"/>
    <col min="8957" max="8957" width="4.28515625" style="29" customWidth="1"/>
    <col min="8958" max="8958" width="34.7109375" style="29" customWidth="1"/>
    <col min="8959" max="8959" width="0" style="29" hidden="1" customWidth="1"/>
    <col min="8960" max="8960" width="20" style="29" customWidth="1"/>
    <col min="8961" max="8961" width="20.85546875" style="29" customWidth="1"/>
    <col min="8962" max="8962" width="25" style="29" customWidth="1"/>
    <col min="8963" max="8963" width="18.7109375" style="29" customWidth="1"/>
    <col min="8964" max="8964" width="29.7109375" style="29" customWidth="1"/>
    <col min="8965" max="8965" width="13.42578125" style="29" customWidth="1"/>
    <col min="8966" max="8966" width="13.85546875" style="29" customWidth="1"/>
    <col min="8967" max="8971" width="16.5703125" style="29" customWidth="1"/>
    <col min="8972" max="8972" width="20.5703125" style="29" customWidth="1"/>
    <col min="8973" max="8973" width="21.140625" style="29" customWidth="1"/>
    <col min="8974" max="8974" width="9.5703125" style="29" customWidth="1"/>
    <col min="8975" max="8975" width="0.42578125" style="29" customWidth="1"/>
    <col min="8976" max="8982" width="6.42578125" style="29" customWidth="1"/>
    <col min="8983" max="9211" width="11.42578125" style="29"/>
    <col min="9212" max="9212" width="1" style="29" customWidth="1"/>
    <col min="9213" max="9213" width="4.28515625" style="29" customWidth="1"/>
    <col min="9214" max="9214" width="34.7109375" style="29" customWidth="1"/>
    <col min="9215" max="9215" width="0" style="29" hidden="1" customWidth="1"/>
    <col min="9216" max="9216" width="20" style="29" customWidth="1"/>
    <col min="9217" max="9217" width="20.85546875" style="29" customWidth="1"/>
    <col min="9218" max="9218" width="25" style="29" customWidth="1"/>
    <col min="9219" max="9219" width="18.7109375" style="29" customWidth="1"/>
    <col min="9220" max="9220" width="29.7109375" style="29" customWidth="1"/>
    <col min="9221" max="9221" width="13.42578125" style="29" customWidth="1"/>
    <col min="9222" max="9222" width="13.85546875" style="29" customWidth="1"/>
    <col min="9223" max="9227" width="16.5703125" style="29" customWidth="1"/>
    <col min="9228" max="9228" width="20.5703125" style="29" customWidth="1"/>
    <col min="9229" max="9229" width="21.140625" style="29" customWidth="1"/>
    <col min="9230" max="9230" width="9.5703125" style="29" customWidth="1"/>
    <col min="9231" max="9231" width="0.42578125" style="29" customWidth="1"/>
    <col min="9232" max="9238" width="6.42578125" style="29" customWidth="1"/>
    <col min="9239" max="9467" width="11.42578125" style="29"/>
    <col min="9468" max="9468" width="1" style="29" customWidth="1"/>
    <col min="9469" max="9469" width="4.28515625" style="29" customWidth="1"/>
    <col min="9470" max="9470" width="34.7109375" style="29" customWidth="1"/>
    <col min="9471" max="9471" width="0" style="29" hidden="1" customWidth="1"/>
    <col min="9472" max="9472" width="20" style="29" customWidth="1"/>
    <col min="9473" max="9473" width="20.85546875" style="29" customWidth="1"/>
    <col min="9474" max="9474" width="25" style="29" customWidth="1"/>
    <col min="9475" max="9475" width="18.7109375" style="29" customWidth="1"/>
    <col min="9476" max="9476" width="29.7109375" style="29" customWidth="1"/>
    <col min="9477" max="9477" width="13.42578125" style="29" customWidth="1"/>
    <col min="9478" max="9478" width="13.85546875" style="29" customWidth="1"/>
    <col min="9479" max="9483" width="16.5703125" style="29" customWidth="1"/>
    <col min="9484" max="9484" width="20.5703125" style="29" customWidth="1"/>
    <col min="9485" max="9485" width="21.140625" style="29" customWidth="1"/>
    <col min="9486" max="9486" width="9.5703125" style="29" customWidth="1"/>
    <col min="9487" max="9487" width="0.42578125" style="29" customWidth="1"/>
    <col min="9488" max="9494" width="6.42578125" style="29" customWidth="1"/>
    <col min="9495" max="9723" width="11.42578125" style="29"/>
    <col min="9724" max="9724" width="1" style="29" customWidth="1"/>
    <col min="9725" max="9725" width="4.28515625" style="29" customWidth="1"/>
    <col min="9726" max="9726" width="34.7109375" style="29" customWidth="1"/>
    <col min="9727" max="9727" width="0" style="29" hidden="1" customWidth="1"/>
    <col min="9728" max="9728" width="20" style="29" customWidth="1"/>
    <col min="9729" max="9729" width="20.85546875" style="29" customWidth="1"/>
    <col min="9730" max="9730" width="25" style="29" customWidth="1"/>
    <col min="9731" max="9731" width="18.7109375" style="29" customWidth="1"/>
    <col min="9732" max="9732" width="29.7109375" style="29" customWidth="1"/>
    <col min="9733" max="9733" width="13.42578125" style="29" customWidth="1"/>
    <col min="9734" max="9734" width="13.85546875" style="29" customWidth="1"/>
    <col min="9735" max="9739" width="16.5703125" style="29" customWidth="1"/>
    <col min="9740" max="9740" width="20.5703125" style="29" customWidth="1"/>
    <col min="9741" max="9741" width="21.140625" style="29" customWidth="1"/>
    <col min="9742" max="9742" width="9.5703125" style="29" customWidth="1"/>
    <col min="9743" max="9743" width="0.42578125" style="29" customWidth="1"/>
    <col min="9744" max="9750" width="6.42578125" style="29" customWidth="1"/>
    <col min="9751" max="9979" width="11.42578125" style="29"/>
    <col min="9980" max="9980" width="1" style="29" customWidth="1"/>
    <col min="9981" max="9981" width="4.28515625" style="29" customWidth="1"/>
    <col min="9982" max="9982" width="34.7109375" style="29" customWidth="1"/>
    <col min="9983" max="9983" width="0" style="29" hidden="1" customWidth="1"/>
    <col min="9984" max="9984" width="20" style="29" customWidth="1"/>
    <col min="9985" max="9985" width="20.85546875" style="29" customWidth="1"/>
    <col min="9986" max="9986" width="25" style="29" customWidth="1"/>
    <col min="9987" max="9987" width="18.7109375" style="29" customWidth="1"/>
    <col min="9988" max="9988" width="29.7109375" style="29" customWidth="1"/>
    <col min="9989" max="9989" width="13.42578125" style="29" customWidth="1"/>
    <col min="9990" max="9990" width="13.85546875" style="29" customWidth="1"/>
    <col min="9991" max="9995" width="16.5703125" style="29" customWidth="1"/>
    <col min="9996" max="9996" width="20.5703125" style="29" customWidth="1"/>
    <col min="9997" max="9997" width="21.140625" style="29" customWidth="1"/>
    <col min="9998" max="9998" width="9.5703125" style="29" customWidth="1"/>
    <col min="9999" max="9999" width="0.42578125" style="29" customWidth="1"/>
    <col min="10000" max="10006" width="6.42578125" style="29" customWidth="1"/>
    <col min="10007" max="10235" width="11.42578125" style="29"/>
    <col min="10236" max="10236" width="1" style="29" customWidth="1"/>
    <col min="10237" max="10237" width="4.28515625" style="29" customWidth="1"/>
    <col min="10238" max="10238" width="34.7109375" style="29" customWidth="1"/>
    <col min="10239" max="10239" width="0" style="29" hidden="1" customWidth="1"/>
    <col min="10240" max="10240" width="20" style="29" customWidth="1"/>
    <col min="10241" max="10241" width="20.85546875" style="29" customWidth="1"/>
    <col min="10242" max="10242" width="25" style="29" customWidth="1"/>
    <col min="10243" max="10243" width="18.7109375" style="29" customWidth="1"/>
    <col min="10244" max="10244" width="29.7109375" style="29" customWidth="1"/>
    <col min="10245" max="10245" width="13.42578125" style="29" customWidth="1"/>
    <col min="10246" max="10246" width="13.85546875" style="29" customWidth="1"/>
    <col min="10247" max="10251" width="16.5703125" style="29" customWidth="1"/>
    <col min="10252" max="10252" width="20.5703125" style="29" customWidth="1"/>
    <col min="10253" max="10253" width="21.140625" style="29" customWidth="1"/>
    <col min="10254" max="10254" width="9.5703125" style="29" customWidth="1"/>
    <col min="10255" max="10255" width="0.42578125" style="29" customWidth="1"/>
    <col min="10256" max="10262" width="6.42578125" style="29" customWidth="1"/>
    <col min="10263" max="10491" width="11.42578125" style="29"/>
    <col min="10492" max="10492" width="1" style="29" customWidth="1"/>
    <col min="10493" max="10493" width="4.28515625" style="29" customWidth="1"/>
    <col min="10494" max="10494" width="34.7109375" style="29" customWidth="1"/>
    <col min="10495" max="10495" width="0" style="29" hidden="1" customWidth="1"/>
    <col min="10496" max="10496" width="20" style="29" customWidth="1"/>
    <col min="10497" max="10497" width="20.85546875" style="29" customWidth="1"/>
    <col min="10498" max="10498" width="25" style="29" customWidth="1"/>
    <col min="10499" max="10499" width="18.7109375" style="29" customWidth="1"/>
    <col min="10500" max="10500" width="29.7109375" style="29" customWidth="1"/>
    <col min="10501" max="10501" width="13.42578125" style="29" customWidth="1"/>
    <col min="10502" max="10502" width="13.85546875" style="29" customWidth="1"/>
    <col min="10503" max="10507" width="16.5703125" style="29" customWidth="1"/>
    <col min="10508" max="10508" width="20.5703125" style="29" customWidth="1"/>
    <col min="10509" max="10509" width="21.140625" style="29" customWidth="1"/>
    <col min="10510" max="10510" width="9.5703125" style="29" customWidth="1"/>
    <col min="10511" max="10511" width="0.42578125" style="29" customWidth="1"/>
    <col min="10512" max="10518" width="6.42578125" style="29" customWidth="1"/>
    <col min="10519" max="10747" width="11.42578125" style="29"/>
    <col min="10748" max="10748" width="1" style="29" customWidth="1"/>
    <col min="10749" max="10749" width="4.28515625" style="29" customWidth="1"/>
    <col min="10750" max="10750" width="34.7109375" style="29" customWidth="1"/>
    <col min="10751" max="10751" width="0" style="29" hidden="1" customWidth="1"/>
    <col min="10752" max="10752" width="20" style="29" customWidth="1"/>
    <col min="10753" max="10753" width="20.85546875" style="29" customWidth="1"/>
    <col min="10754" max="10754" width="25" style="29" customWidth="1"/>
    <col min="10755" max="10755" width="18.7109375" style="29" customWidth="1"/>
    <col min="10756" max="10756" width="29.7109375" style="29" customWidth="1"/>
    <col min="10757" max="10757" width="13.42578125" style="29" customWidth="1"/>
    <col min="10758" max="10758" width="13.85546875" style="29" customWidth="1"/>
    <col min="10759" max="10763" width="16.5703125" style="29" customWidth="1"/>
    <col min="10764" max="10764" width="20.5703125" style="29" customWidth="1"/>
    <col min="10765" max="10765" width="21.140625" style="29" customWidth="1"/>
    <col min="10766" max="10766" width="9.5703125" style="29" customWidth="1"/>
    <col min="10767" max="10767" width="0.42578125" style="29" customWidth="1"/>
    <col min="10768" max="10774" width="6.42578125" style="29" customWidth="1"/>
    <col min="10775" max="11003" width="11.42578125" style="29"/>
    <col min="11004" max="11004" width="1" style="29" customWidth="1"/>
    <col min="11005" max="11005" width="4.28515625" style="29" customWidth="1"/>
    <col min="11006" max="11006" width="34.7109375" style="29" customWidth="1"/>
    <col min="11007" max="11007" width="0" style="29" hidden="1" customWidth="1"/>
    <col min="11008" max="11008" width="20" style="29" customWidth="1"/>
    <col min="11009" max="11009" width="20.85546875" style="29" customWidth="1"/>
    <col min="11010" max="11010" width="25" style="29" customWidth="1"/>
    <col min="11011" max="11011" width="18.7109375" style="29" customWidth="1"/>
    <col min="11012" max="11012" width="29.7109375" style="29" customWidth="1"/>
    <col min="11013" max="11013" width="13.42578125" style="29" customWidth="1"/>
    <col min="11014" max="11014" width="13.85546875" style="29" customWidth="1"/>
    <col min="11015" max="11019" width="16.5703125" style="29" customWidth="1"/>
    <col min="11020" max="11020" width="20.5703125" style="29" customWidth="1"/>
    <col min="11021" max="11021" width="21.140625" style="29" customWidth="1"/>
    <col min="11022" max="11022" width="9.5703125" style="29" customWidth="1"/>
    <col min="11023" max="11023" width="0.42578125" style="29" customWidth="1"/>
    <col min="11024" max="11030" width="6.42578125" style="29" customWidth="1"/>
    <col min="11031" max="11259" width="11.42578125" style="29"/>
    <col min="11260" max="11260" width="1" style="29" customWidth="1"/>
    <col min="11261" max="11261" width="4.28515625" style="29" customWidth="1"/>
    <col min="11262" max="11262" width="34.7109375" style="29" customWidth="1"/>
    <col min="11263" max="11263" width="0" style="29" hidden="1" customWidth="1"/>
    <col min="11264" max="11264" width="20" style="29" customWidth="1"/>
    <col min="11265" max="11265" width="20.85546875" style="29" customWidth="1"/>
    <col min="11266" max="11266" width="25" style="29" customWidth="1"/>
    <col min="11267" max="11267" width="18.7109375" style="29" customWidth="1"/>
    <col min="11268" max="11268" width="29.7109375" style="29" customWidth="1"/>
    <col min="11269" max="11269" width="13.42578125" style="29" customWidth="1"/>
    <col min="11270" max="11270" width="13.85546875" style="29" customWidth="1"/>
    <col min="11271" max="11275" width="16.5703125" style="29" customWidth="1"/>
    <col min="11276" max="11276" width="20.5703125" style="29" customWidth="1"/>
    <col min="11277" max="11277" width="21.140625" style="29" customWidth="1"/>
    <col min="11278" max="11278" width="9.5703125" style="29" customWidth="1"/>
    <col min="11279" max="11279" width="0.42578125" style="29" customWidth="1"/>
    <col min="11280" max="11286" width="6.42578125" style="29" customWidth="1"/>
    <col min="11287" max="11515" width="11.42578125" style="29"/>
    <col min="11516" max="11516" width="1" style="29" customWidth="1"/>
    <col min="11517" max="11517" width="4.28515625" style="29" customWidth="1"/>
    <col min="11518" max="11518" width="34.7109375" style="29" customWidth="1"/>
    <col min="11519" max="11519" width="0" style="29" hidden="1" customWidth="1"/>
    <col min="11520" max="11520" width="20" style="29" customWidth="1"/>
    <col min="11521" max="11521" width="20.85546875" style="29" customWidth="1"/>
    <col min="11522" max="11522" width="25" style="29" customWidth="1"/>
    <col min="11523" max="11523" width="18.7109375" style="29" customWidth="1"/>
    <col min="11524" max="11524" width="29.7109375" style="29" customWidth="1"/>
    <col min="11525" max="11525" width="13.42578125" style="29" customWidth="1"/>
    <col min="11526" max="11526" width="13.85546875" style="29" customWidth="1"/>
    <col min="11527" max="11531" width="16.5703125" style="29" customWidth="1"/>
    <col min="11532" max="11532" width="20.5703125" style="29" customWidth="1"/>
    <col min="11533" max="11533" width="21.140625" style="29" customWidth="1"/>
    <col min="11534" max="11534" width="9.5703125" style="29" customWidth="1"/>
    <col min="11535" max="11535" width="0.42578125" style="29" customWidth="1"/>
    <col min="11536" max="11542" width="6.42578125" style="29" customWidth="1"/>
    <col min="11543" max="11771" width="11.42578125" style="29"/>
    <col min="11772" max="11772" width="1" style="29" customWidth="1"/>
    <col min="11773" max="11773" width="4.28515625" style="29" customWidth="1"/>
    <col min="11774" max="11774" width="34.7109375" style="29" customWidth="1"/>
    <col min="11775" max="11775" width="0" style="29" hidden="1" customWidth="1"/>
    <col min="11776" max="11776" width="20" style="29" customWidth="1"/>
    <col min="11777" max="11777" width="20.85546875" style="29" customWidth="1"/>
    <col min="11778" max="11778" width="25" style="29" customWidth="1"/>
    <col min="11779" max="11779" width="18.7109375" style="29" customWidth="1"/>
    <col min="11780" max="11780" width="29.7109375" style="29" customWidth="1"/>
    <col min="11781" max="11781" width="13.42578125" style="29" customWidth="1"/>
    <col min="11782" max="11782" width="13.85546875" style="29" customWidth="1"/>
    <col min="11783" max="11787" width="16.5703125" style="29" customWidth="1"/>
    <col min="11788" max="11788" width="20.5703125" style="29" customWidth="1"/>
    <col min="11789" max="11789" width="21.140625" style="29" customWidth="1"/>
    <col min="11790" max="11790" width="9.5703125" style="29" customWidth="1"/>
    <col min="11791" max="11791" width="0.42578125" style="29" customWidth="1"/>
    <col min="11792" max="11798" width="6.42578125" style="29" customWidth="1"/>
    <col min="11799" max="12027" width="11.42578125" style="29"/>
    <col min="12028" max="12028" width="1" style="29" customWidth="1"/>
    <col min="12029" max="12029" width="4.28515625" style="29" customWidth="1"/>
    <col min="12030" max="12030" width="34.7109375" style="29" customWidth="1"/>
    <col min="12031" max="12031" width="0" style="29" hidden="1" customWidth="1"/>
    <col min="12032" max="12032" width="20" style="29" customWidth="1"/>
    <col min="12033" max="12033" width="20.85546875" style="29" customWidth="1"/>
    <col min="12034" max="12034" width="25" style="29" customWidth="1"/>
    <col min="12035" max="12035" width="18.7109375" style="29" customWidth="1"/>
    <col min="12036" max="12036" width="29.7109375" style="29" customWidth="1"/>
    <col min="12037" max="12037" width="13.42578125" style="29" customWidth="1"/>
    <col min="12038" max="12038" width="13.85546875" style="29" customWidth="1"/>
    <col min="12039" max="12043" width="16.5703125" style="29" customWidth="1"/>
    <col min="12044" max="12044" width="20.5703125" style="29" customWidth="1"/>
    <col min="12045" max="12045" width="21.140625" style="29" customWidth="1"/>
    <col min="12046" max="12046" width="9.5703125" style="29" customWidth="1"/>
    <col min="12047" max="12047" width="0.42578125" style="29" customWidth="1"/>
    <col min="12048" max="12054" width="6.42578125" style="29" customWidth="1"/>
    <col min="12055" max="12283" width="11.42578125" style="29"/>
    <col min="12284" max="12284" width="1" style="29" customWidth="1"/>
    <col min="12285" max="12285" width="4.28515625" style="29" customWidth="1"/>
    <col min="12286" max="12286" width="34.7109375" style="29" customWidth="1"/>
    <col min="12287" max="12287" width="0" style="29" hidden="1" customWidth="1"/>
    <col min="12288" max="12288" width="20" style="29" customWidth="1"/>
    <col min="12289" max="12289" width="20.85546875" style="29" customWidth="1"/>
    <col min="12290" max="12290" width="25" style="29" customWidth="1"/>
    <col min="12291" max="12291" width="18.7109375" style="29" customWidth="1"/>
    <col min="12292" max="12292" width="29.7109375" style="29" customWidth="1"/>
    <col min="12293" max="12293" width="13.42578125" style="29" customWidth="1"/>
    <col min="12294" max="12294" width="13.85546875" style="29" customWidth="1"/>
    <col min="12295" max="12299" width="16.5703125" style="29" customWidth="1"/>
    <col min="12300" max="12300" width="20.5703125" style="29" customWidth="1"/>
    <col min="12301" max="12301" width="21.140625" style="29" customWidth="1"/>
    <col min="12302" max="12302" width="9.5703125" style="29" customWidth="1"/>
    <col min="12303" max="12303" width="0.42578125" style="29" customWidth="1"/>
    <col min="12304" max="12310" width="6.42578125" style="29" customWidth="1"/>
    <col min="12311" max="12539" width="11.42578125" style="29"/>
    <col min="12540" max="12540" width="1" style="29" customWidth="1"/>
    <col min="12541" max="12541" width="4.28515625" style="29" customWidth="1"/>
    <col min="12542" max="12542" width="34.7109375" style="29" customWidth="1"/>
    <col min="12543" max="12543" width="0" style="29" hidden="1" customWidth="1"/>
    <col min="12544" max="12544" width="20" style="29" customWidth="1"/>
    <col min="12545" max="12545" width="20.85546875" style="29" customWidth="1"/>
    <col min="12546" max="12546" width="25" style="29" customWidth="1"/>
    <col min="12547" max="12547" width="18.7109375" style="29" customWidth="1"/>
    <col min="12548" max="12548" width="29.7109375" style="29" customWidth="1"/>
    <col min="12549" max="12549" width="13.42578125" style="29" customWidth="1"/>
    <col min="12550" max="12550" width="13.85546875" style="29" customWidth="1"/>
    <col min="12551" max="12555" width="16.5703125" style="29" customWidth="1"/>
    <col min="12556" max="12556" width="20.5703125" style="29" customWidth="1"/>
    <col min="12557" max="12557" width="21.140625" style="29" customWidth="1"/>
    <col min="12558" max="12558" width="9.5703125" style="29" customWidth="1"/>
    <col min="12559" max="12559" width="0.42578125" style="29" customWidth="1"/>
    <col min="12560" max="12566" width="6.42578125" style="29" customWidth="1"/>
    <col min="12567" max="12795" width="11.42578125" style="29"/>
    <col min="12796" max="12796" width="1" style="29" customWidth="1"/>
    <col min="12797" max="12797" width="4.28515625" style="29" customWidth="1"/>
    <col min="12798" max="12798" width="34.7109375" style="29" customWidth="1"/>
    <col min="12799" max="12799" width="0" style="29" hidden="1" customWidth="1"/>
    <col min="12800" max="12800" width="20" style="29" customWidth="1"/>
    <col min="12801" max="12801" width="20.85546875" style="29" customWidth="1"/>
    <col min="12802" max="12802" width="25" style="29" customWidth="1"/>
    <col min="12803" max="12803" width="18.7109375" style="29" customWidth="1"/>
    <col min="12804" max="12804" width="29.7109375" style="29" customWidth="1"/>
    <col min="12805" max="12805" width="13.42578125" style="29" customWidth="1"/>
    <col min="12806" max="12806" width="13.85546875" style="29" customWidth="1"/>
    <col min="12807" max="12811" width="16.5703125" style="29" customWidth="1"/>
    <col min="12812" max="12812" width="20.5703125" style="29" customWidth="1"/>
    <col min="12813" max="12813" width="21.140625" style="29" customWidth="1"/>
    <col min="12814" max="12814" width="9.5703125" style="29" customWidth="1"/>
    <col min="12815" max="12815" width="0.42578125" style="29" customWidth="1"/>
    <col min="12816" max="12822" width="6.42578125" style="29" customWidth="1"/>
    <col min="12823" max="13051" width="11.42578125" style="29"/>
    <col min="13052" max="13052" width="1" style="29" customWidth="1"/>
    <col min="13053" max="13053" width="4.28515625" style="29" customWidth="1"/>
    <col min="13054" max="13054" width="34.7109375" style="29" customWidth="1"/>
    <col min="13055" max="13055" width="0" style="29" hidden="1" customWidth="1"/>
    <col min="13056" max="13056" width="20" style="29" customWidth="1"/>
    <col min="13057" max="13057" width="20.85546875" style="29" customWidth="1"/>
    <col min="13058" max="13058" width="25" style="29" customWidth="1"/>
    <col min="13059" max="13059" width="18.7109375" style="29" customWidth="1"/>
    <col min="13060" max="13060" width="29.7109375" style="29" customWidth="1"/>
    <col min="13061" max="13061" width="13.42578125" style="29" customWidth="1"/>
    <col min="13062" max="13062" width="13.85546875" style="29" customWidth="1"/>
    <col min="13063" max="13067" width="16.5703125" style="29" customWidth="1"/>
    <col min="13068" max="13068" width="20.5703125" style="29" customWidth="1"/>
    <col min="13069" max="13069" width="21.140625" style="29" customWidth="1"/>
    <col min="13070" max="13070" width="9.5703125" style="29" customWidth="1"/>
    <col min="13071" max="13071" width="0.42578125" style="29" customWidth="1"/>
    <col min="13072" max="13078" width="6.42578125" style="29" customWidth="1"/>
    <col min="13079" max="13307" width="11.42578125" style="29"/>
    <col min="13308" max="13308" width="1" style="29" customWidth="1"/>
    <col min="13309" max="13309" width="4.28515625" style="29" customWidth="1"/>
    <col min="13310" max="13310" width="34.7109375" style="29" customWidth="1"/>
    <col min="13311" max="13311" width="0" style="29" hidden="1" customWidth="1"/>
    <col min="13312" max="13312" width="20" style="29" customWidth="1"/>
    <col min="13313" max="13313" width="20.85546875" style="29" customWidth="1"/>
    <col min="13314" max="13314" width="25" style="29" customWidth="1"/>
    <col min="13315" max="13315" width="18.7109375" style="29" customWidth="1"/>
    <col min="13316" max="13316" width="29.7109375" style="29" customWidth="1"/>
    <col min="13317" max="13317" width="13.42578125" style="29" customWidth="1"/>
    <col min="13318" max="13318" width="13.85546875" style="29" customWidth="1"/>
    <col min="13319" max="13323" width="16.5703125" style="29" customWidth="1"/>
    <col min="13324" max="13324" width="20.5703125" style="29" customWidth="1"/>
    <col min="13325" max="13325" width="21.140625" style="29" customWidth="1"/>
    <col min="13326" max="13326" width="9.5703125" style="29" customWidth="1"/>
    <col min="13327" max="13327" width="0.42578125" style="29" customWidth="1"/>
    <col min="13328" max="13334" width="6.42578125" style="29" customWidth="1"/>
    <col min="13335" max="13563" width="11.42578125" style="29"/>
    <col min="13564" max="13564" width="1" style="29" customWidth="1"/>
    <col min="13565" max="13565" width="4.28515625" style="29" customWidth="1"/>
    <col min="13566" max="13566" width="34.7109375" style="29" customWidth="1"/>
    <col min="13567" max="13567" width="0" style="29" hidden="1" customWidth="1"/>
    <col min="13568" max="13568" width="20" style="29" customWidth="1"/>
    <col min="13569" max="13569" width="20.85546875" style="29" customWidth="1"/>
    <col min="13570" max="13570" width="25" style="29" customWidth="1"/>
    <col min="13571" max="13571" width="18.7109375" style="29" customWidth="1"/>
    <col min="13572" max="13572" width="29.7109375" style="29" customWidth="1"/>
    <col min="13573" max="13573" width="13.42578125" style="29" customWidth="1"/>
    <col min="13574" max="13574" width="13.85546875" style="29" customWidth="1"/>
    <col min="13575" max="13579" width="16.5703125" style="29" customWidth="1"/>
    <col min="13580" max="13580" width="20.5703125" style="29" customWidth="1"/>
    <col min="13581" max="13581" width="21.140625" style="29" customWidth="1"/>
    <col min="13582" max="13582" width="9.5703125" style="29" customWidth="1"/>
    <col min="13583" max="13583" width="0.42578125" style="29" customWidth="1"/>
    <col min="13584" max="13590" width="6.42578125" style="29" customWidth="1"/>
    <col min="13591" max="13819" width="11.42578125" style="29"/>
    <col min="13820" max="13820" width="1" style="29" customWidth="1"/>
    <col min="13821" max="13821" width="4.28515625" style="29" customWidth="1"/>
    <col min="13822" max="13822" width="34.7109375" style="29" customWidth="1"/>
    <col min="13823" max="13823" width="0" style="29" hidden="1" customWidth="1"/>
    <col min="13824" max="13824" width="20" style="29" customWidth="1"/>
    <col min="13825" max="13825" width="20.85546875" style="29" customWidth="1"/>
    <col min="13826" max="13826" width="25" style="29" customWidth="1"/>
    <col min="13827" max="13827" width="18.7109375" style="29" customWidth="1"/>
    <col min="13828" max="13828" width="29.7109375" style="29" customWidth="1"/>
    <col min="13829" max="13829" width="13.42578125" style="29" customWidth="1"/>
    <col min="13830" max="13830" width="13.85546875" style="29" customWidth="1"/>
    <col min="13831" max="13835" width="16.5703125" style="29" customWidth="1"/>
    <col min="13836" max="13836" width="20.5703125" style="29" customWidth="1"/>
    <col min="13837" max="13837" width="21.140625" style="29" customWidth="1"/>
    <col min="13838" max="13838" width="9.5703125" style="29" customWidth="1"/>
    <col min="13839" max="13839" width="0.42578125" style="29" customWidth="1"/>
    <col min="13840" max="13846" width="6.42578125" style="29" customWidth="1"/>
    <col min="13847" max="14075" width="11.42578125" style="29"/>
    <col min="14076" max="14076" width="1" style="29" customWidth="1"/>
    <col min="14077" max="14077" width="4.28515625" style="29" customWidth="1"/>
    <col min="14078" max="14078" width="34.7109375" style="29" customWidth="1"/>
    <col min="14079" max="14079" width="0" style="29" hidden="1" customWidth="1"/>
    <col min="14080" max="14080" width="20" style="29" customWidth="1"/>
    <col min="14081" max="14081" width="20.85546875" style="29" customWidth="1"/>
    <col min="14082" max="14082" width="25" style="29" customWidth="1"/>
    <col min="14083" max="14083" width="18.7109375" style="29" customWidth="1"/>
    <col min="14084" max="14084" width="29.7109375" style="29" customWidth="1"/>
    <col min="14085" max="14085" width="13.42578125" style="29" customWidth="1"/>
    <col min="14086" max="14086" width="13.85546875" style="29" customWidth="1"/>
    <col min="14087" max="14091" width="16.5703125" style="29" customWidth="1"/>
    <col min="14092" max="14092" width="20.5703125" style="29" customWidth="1"/>
    <col min="14093" max="14093" width="21.140625" style="29" customWidth="1"/>
    <col min="14094" max="14094" width="9.5703125" style="29" customWidth="1"/>
    <col min="14095" max="14095" width="0.42578125" style="29" customWidth="1"/>
    <col min="14096" max="14102" width="6.42578125" style="29" customWidth="1"/>
    <col min="14103" max="14331" width="11.42578125" style="29"/>
    <col min="14332" max="14332" width="1" style="29" customWidth="1"/>
    <col min="14333" max="14333" width="4.28515625" style="29" customWidth="1"/>
    <col min="14334" max="14334" width="34.7109375" style="29" customWidth="1"/>
    <col min="14335" max="14335" width="0" style="29" hidden="1" customWidth="1"/>
    <col min="14336" max="14336" width="20" style="29" customWidth="1"/>
    <col min="14337" max="14337" width="20.85546875" style="29" customWidth="1"/>
    <col min="14338" max="14338" width="25" style="29" customWidth="1"/>
    <col min="14339" max="14339" width="18.7109375" style="29" customWidth="1"/>
    <col min="14340" max="14340" width="29.7109375" style="29" customWidth="1"/>
    <col min="14341" max="14341" width="13.42578125" style="29" customWidth="1"/>
    <col min="14342" max="14342" width="13.85546875" style="29" customWidth="1"/>
    <col min="14343" max="14347" width="16.5703125" style="29" customWidth="1"/>
    <col min="14348" max="14348" width="20.5703125" style="29" customWidth="1"/>
    <col min="14349" max="14349" width="21.140625" style="29" customWidth="1"/>
    <col min="14350" max="14350" width="9.5703125" style="29" customWidth="1"/>
    <col min="14351" max="14351" width="0.42578125" style="29" customWidth="1"/>
    <col min="14352" max="14358" width="6.42578125" style="29" customWidth="1"/>
    <col min="14359" max="14587" width="11.42578125" style="29"/>
    <col min="14588" max="14588" width="1" style="29" customWidth="1"/>
    <col min="14589" max="14589" width="4.28515625" style="29" customWidth="1"/>
    <col min="14590" max="14590" width="34.7109375" style="29" customWidth="1"/>
    <col min="14591" max="14591" width="0" style="29" hidden="1" customWidth="1"/>
    <col min="14592" max="14592" width="20" style="29" customWidth="1"/>
    <col min="14593" max="14593" width="20.85546875" style="29" customWidth="1"/>
    <col min="14594" max="14594" width="25" style="29" customWidth="1"/>
    <col min="14595" max="14595" width="18.7109375" style="29" customWidth="1"/>
    <col min="14596" max="14596" width="29.7109375" style="29" customWidth="1"/>
    <col min="14597" max="14597" width="13.42578125" style="29" customWidth="1"/>
    <col min="14598" max="14598" width="13.85546875" style="29" customWidth="1"/>
    <col min="14599" max="14603" width="16.5703125" style="29" customWidth="1"/>
    <col min="14604" max="14604" width="20.5703125" style="29" customWidth="1"/>
    <col min="14605" max="14605" width="21.140625" style="29" customWidth="1"/>
    <col min="14606" max="14606" width="9.5703125" style="29" customWidth="1"/>
    <col min="14607" max="14607" width="0.42578125" style="29" customWidth="1"/>
    <col min="14608" max="14614" width="6.42578125" style="29" customWidth="1"/>
    <col min="14615" max="14843" width="11.42578125" style="29"/>
    <col min="14844" max="14844" width="1" style="29" customWidth="1"/>
    <col min="14845" max="14845" width="4.28515625" style="29" customWidth="1"/>
    <col min="14846" max="14846" width="34.7109375" style="29" customWidth="1"/>
    <col min="14847" max="14847" width="0" style="29" hidden="1" customWidth="1"/>
    <col min="14848" max="14848" width="20" style="29" customWidth="1"/>
    <col min="14849" max="14849" width="20.85546875" style="29" customWidth="1"/>
    <col min="14850" max="14850" width="25" style="29" customWidth="1"/>
    <col min="14851" max="14851" width="18.7109375" style="29" customWidth="1"/>
    <col min="14852" max="14852" width="29.7109375" style="29" customWidth="1"/>
    <col min="14853" max="14853" width="13.42578125" style="29" customWidth="1"/>
    <col min="14854" max="14854" width="13.85546875" style="29" customWidth="1"/>
    <col min="14855" max="14859" width="16.5703125" style="29" customWidth="1"/>
    <col min="14860" max="14860" width="20.5703125" style="29" customWidth="1"/>
    <col min="14861" max="14861" width="21.140625" style="29" customWidth="1"/>
    <col min="14862" max="14862" width="9.5703125" style="29" customWidth="1"/>
    <col min="14863" max="14863" width="0.42578125" style="29" customWidth="1"/>
    <col min="14864" max="14870" width="6.42578125" style="29" customWidth="1"/>
    <col min="14871" max="15099" width="11.42578125" style="29"/>
    <col min="15100" max="15100" width="1" style="29" customWidth="1"/>
    <col min="15101" max="15101" width="4.28515625" style="29" customWidth="1"/>
    <col min="15102" max="15102" width="34.7109375" style="29" customWidth="1"/>
    <col min="15103" max="15103" width="0" style="29" hidden="1" customWidth="1"/>
    <col min="15104" max="15104" width="20" style="29" customWidth="1"/>
    <col min="15105" max="15105" width="20.85546875" style="29" customWidth="1"/>
    <col min="15106" max="15106" width="25" style="29" customWidth="1"/>
    <col min="15107" max="15107" width="18.7109375" style="29" customWidth="1"/>
    <col min="15108" max="15108" width="29.7109375" style="29" customWidth="1"/>
    <col min="15109" max="15109" width="13.42578125" style="29" customWidth="1"/>
    <col min="15110" max="15110" width="13.85546875" style="29" customWidth="1"/>
    <col min="15111" max="15115" width="16.5703125" style="29" customWidth="1"/>
    <col min="15116" max="15116" width="20.5703125" style="29" customWidth="1"/>
    <col min="15117" max="15117" width="21.140625" style="29" customWidth="1"/>
    <col min="15118" max="15118" width="9.5703125" style="29" customWidth="1"/>
    <col min="15119" max="15119" width="0.42578125" style="29" customWidth="1"/>
    <col min="15120" max="15126" width="6.42578125" style="29" customWidth="1"/>
    <col min="15127" max="15355" width="11.42578125" style="29"/>
    <col min="15356" max="15356" width="1" style="29" customWidth="1"/>
    <col min="15357" max="15357" width="4.28515625" style="29" customWidth="1"/>
    <col min="15358" max="15358" width="34.7109375" style="29" customWidth="1"/>
    <col min="15359" max="15359" width="0" style="29" hidden="1" customWidth="1"/>
    <col min="15360" max="15360" width="20" style="29" customWidth="1"/>
    <col min="15361" max="15361" width="20.85546875" style="29" customWidth="1"/>
    <col min="15362" max="15362" width="25" style="29" customWidth="1"/>
    <col min="15363" max="15363" width="18.7109375" style="29" customWidth="1"/>
    <col min="15364" max="15364" width="29.7109375" style="29" customWidth="1"/>
    <col min="15365" max="15365" width="13.42578125" style="29" customWidth="1"/>
    <col min="15366" max="15366" width="13.85546875" style="29" customWidth="1"/>
    <col min="15367" max="15371" width="16.5703125" style="29" customWidth="1"/>
    <col min="15372" max="15372" width="20.5703125" style="29" customWidth="1"/>
    <col min="15373" max="15373" width="21.140625" style="29" customWidth="1"/>
    <col min="15374" max="15374" width="9.5703125" style="29" customWidth="1"/>
    <col min="15375" max="15375" width="0.42578125" style="29" customWidth="1"/>
    <col min="15376" max="15382" width="6.42578125" style="29" customWidth="1"/>
    <col min="15383" max="15611" width="11.42578125" style="29"/>
    <col min="15612" max="15612" width="1" style="29" customWidth="1"/>
    <col min="15613" max="15613" width="4.28515625" style="29" customWidth="1"/>
    <col min="15614" max="15614" width="34.7109375" style="29" customWidth="1"/>
    <col min="15615" max="15615" width="0" style="29" hidden="1" customWidth="1"/>
    <col min="15616" max="15616" width="20" style="29" customWidth="1"/>
    <col min="15617" max="15617" width="20.85546875" style="29" customWidth="1"/>
    <col min="15618" max="15618" width="25" style="29" customWidth="1"/>
    <col min="15619" max="15619" width="18.7109375" style="29" customWidth="1"/>
    <col min="15620" max="15620" width="29.7109375" style="29" customWidth="1"/>
    <col min="15621" max="15621" width="13.42578125" style="29" customWidth="1"/>
    <col min="15622" max="15622" width="13.85546875" style="29" customWidth="1"/>
    <col min="15623" max="15627" width="16.5703125" style="29" customWidth="1"/>
    <col min="15628" max="15628" width="20.5703125" style="29" customWidth="1"/>
    <col min="15629" max="15629" width="21.140625" style="29" customWidth="1"/>
    <col min="15630" max="15630" width="9.5703125" style="29" customWidth="1"/>
    <col min="15631" max="15631" width="0.42578125" style="29" customWidth="1"/>
    <col min="15632" max="15638" width="6.42578125" style="29" customWidth="1"/>
    <col min="15639" max="15867" width="11.42578125" style="29"/>
    <col min="15868" max="15868" width="1" style="29" customWidth="1"/>
    <col min="15869" max="15869" width="4.28515625" style="29" customWidth="1"/>
    <col min="15870" max="15870" width="34.7109375" style="29" customWidth="1"/>
    <col min="15871" max="15871" width="0" style="29" hidden="1" customWidth="1"/>
    <col min="15872" max="15872" width="20" style="29" customWidth="1"/>
    <col min="15873" max="15873" width="20.85546875" style="29" customWidth="1"/>
    <col min="15874" max="15874" width="25" style="29" customWidth="1"/>
    <col min="15875" max="15875" width="18.7109375" style="29" customWidth="1"/>
    <col min="15876" max="15876" width="29.7109375" style="29" customWidth="1"/>
    <col min="15877" max="15877" width="13.42578125" style="29" customWidth="1"/>
    <col min="15878" max="15878" width="13.85546875" style="29" customWidth="1"/>
    <col min="15879" max="15883" width="16.5703125" style="29" customWidth="1"/>
    <col min="15884" max="15884" width="20.5703125" style="29" customWidth="1"/>
    <col min="15885" max="15885" width="21.140625" style="29" customWidth="1"/>
    <col min="15886" max="15886" width="9.5703125" style="29" customWidth="1"/>
    <col min="15887" max="15887" width="0.42578125" style="29" customWidth="1"/>
    <col min="15888" max="15894" width="6.42578125" style="29" customWidth="1"/>
    <col min="15895" max="16123" width="11.42578125" style="29"/>
    <col min="16124" max="16124" width="1" style="29" customWidth="1"/>
    <col min="16125" max="16125" width="4.28515625" style="29" customWidth="1"/>
    <col min="16126" max="16126" width="34.7109375" style="29" customWidth="1"/>
    <col min="16127" max="16127" width="0" style="29" hidden="1" customWidth="1"/>
    <col min="16128" max="16128" width="20" style="29" customWidth="1"/>
    <col min="16129" max="16129" width="20.85546875" style="29" customWidth="1"/>
    <col min="16130" max="16130" width="25" style="29" customWidth="1"/>
    <col min="16131" max="16131" width="18.7109375" style="29" customWidth="1"/>
    <col min="16132" max="16132" width="29.7109375" style="29" customWidth="1"/>
    <col min="16133" max="16133" width="13.42578125" style="29" customWidth="1"/>
    <col min="16134" max="16134" width="13.85546875" style="29" customWidth="1"/>
    <col min="16135" max="16139" width="16.5703125" style="29" customWidth="1"/>
    <col min="16140" max="16140" width="20.5703125" style="29" customWidth="1"/>
    <col min="16141" max="16141" width="21.140625" style="29" customWidth="1"/>
    <col min="16142" max="16142" width="9.5703125" style="29" customWidth="1"/>
    <col min="16143" max="16143" width="0.42578125" style="29" customWidth="1"/>
    <col min="16144" max="16150" width="6.42578125" style="29" customWidth="1"/>
    <col min="16151" max="16371" width="11.42578125" style="29"/>
    <col min="16372" max="16384" width="11.42578125" style="29" customWidth="1"/>
  </cols>
  <sheetData>
    <row r="2" spans="1:16" ht="26.25" x14ac:dyDescent="0.25">
      <c r="B2" s="306" t="s">
        <v>62</v>
      </c>
      <c r="C2" s="307"/>
      <c r="D2" s="307"/>
      <c r="E2" s="307"/>
      <c r="F2" s="307"/>
      <c r="G2" s="307"/>
      <c r="H2" s="307"/>
      <c r="I2" s="307"/>
      <c r="J2" s="307"/>
      <c r="K2" s="307"/>
      <c r="L2" s="307"/>
      <c r="M2" s="307"/>
      <c r="N2" s="307"/>
      <c r="O2" s="307"/>
      <c r="P2" s="307"/>
    </row>
    <row r="4" spans="1:16" ht="26.25" x14ac:dyDescent="0.25">
      <c r="B4" s="306" t="s">
        <v>47</v>
      </c>
      <c r="C4" s="307"/>
      <c r="D4" s="307"/>
      <c r="E4" s="307"/>
      <c r="F4" s="307"/>
      <c r="G4" s="307"/>
      <c r="H4" s="307"/>
      <c r="I4" s="307"/>
      <c r="J4" s="307"/>
      <c r="K4" s="307"/>
      <c r="L4" s="307"/>
      <c r="M4" s="307"/>
      <c r="N4" s="307"/>
      <c r="O4" s="307"/>
      <c r="P4" s="307"/>
    </row>
    <row r="5" spans="1:16" ht="15.75" thickBot="1" x14ac:dyDescent="0.3"/>
    <row r="6" spans="1:16" ht="21.75" thickBot="1" x14ac:dyDescent="0.3">
      <c r="B6" s="31" t="s">
        <v>4</v>
      </c>
      <c r="C6" s="311" t="s">
        <v>111</v>
      </c>
      <c r="D6" s="311"/>
      <c r="E6" s="311"/>
      <c r="F6" s="311"/>
      <c r="G6" s="311"/>
      <c r="H6" s="311"/>
      <c r="I6" s="311"/>
      <c r="J6" s="311"/>
      <c r="K6" s="311"/>
      <c r="L6" s="311"/>
      <c r="M6" s="311"/>
      <c r="N6" s="312"/>
    </row>
    <row r="7" spans="1:16" ht="16.5" thickBot="1" x14ac:dyDescent="0.3">
      <c r="B7" s="32" t="s">
        <v>5</v>
      </c>
      <c r="C7" s="311" t="s">
        <v>226</v>
      </c>
      <c r="D7" s="311"/>
      <c r="E7" s="311"/>
      <c r="F7" s="311"/>
      <c r="G7" s="311"/>
      <c r="H7" s="311"/>
      <c r="I7" s="311"/>
      <c r="J7" s="311"/>
      <c r="K7" s="311"/>
      <c r="L7" s="311"/>
      <c r="M7" s="311"/>
      <c r="N7" s="312"/>
    </row>
    <row r="8" spans="1:16" ht="16.5" thickBot="1" x14ac:dyDescent="0.3">
      <c r="B8" s="32" t="s">
        <v>6</v>
      </c>
      <c r="C8" s="311" t="s">
        <v>226</v>
      </c>
      <c r="D8" s="311"/>
      <c r="E8" s="311"/>
      <c r="F8" s="311"/>
      <c r="G8" s="311"/>
      <c r="H8" s="311"/>
      <c r="I8" s="311"/>
      <c r="J8" s="311"/>
      <c r="K8" s="311"/>
      <c r="L8" s="311"/>
      <c r="M8" s="311"/>
      <c r="N8" s="312"/>
    </row>
    <row r="9" spans="1:16" ht="16.5" thickBot="1" x14ac:dyDescent="0.3">
      <c r="B9" s="32" t="s">
        <v>8</v>
      </c>
      <c r="C9" s="379" t="s">
        <v>136</v>
      </c>
      <c r="D9" s="379"/>
      <c r="E9" s="313"/>
      <c r="F9" s="52"/>
      <c r="G9" s="52"/>
      <c r="H9" s="52"/>
      <c r="I9" s="52"/>
      <c r="J9" s="52"/>
      <c r="K9" s="52"/>
      <c r="L9" s="52"/>
      <c r="M9" s="52"/>
      <c r="N9" s="53"/>
    </row>
    <row r="10" spans="1:16" ht="16.5" thickBot="1" x14ac:dyDescent="0.3">
      <c r="B10" s="34" t="s">
        <v>9</v>
      </c>
      <c r="C10" s="35">
        <v>41972</v>
      </c>
      <c r="D10" s="36"/>
      <c r="E10" s="36"/>
      <c r="F10" s="36"/>
      <c r="G10" s="36"/>
      <c r="H10" s="36"/>
      <c r="I10" s="36"/>
      <c r="J10" s="36"/>
      <c r="K10" s="36"/>
      <c r="L10" s="36"/>
      <c r="M10" s="36"/>
      <c r="N10" s="37"/>
    </row>
    <row r="11" spans="1:16" ht="15.75" x14ac:dyDescent="0.25">
      <c r="B11" s="33"/>
      <c r="C11" s="38"/>
      <c r="D11" s="39"/>
      <c r="E11" s="39"/>
      <c r="F11" s="39"/>
      <c r="G11" s="39"/>
      <c r="H11" s="39"/>
      <c r="I11" s="28"/>
      <c r="J11" s="28"/>
      <c r="K11" s="28"/>
      <c r="L11" s="28"/>
      <c r="M11" s="28"/>
      <c r="N11" s="39"/>
    </row>
    <row r="12" spans="1:16" ht="45.75" customHeight="1" x14ac:dyDescent="0.25">
      <c r="B12" s="380" t="s">
        <v>64</v>
      </c>
      <c r="C12" s="380"/>
      <c r="D12" s="69" t="s">
        <v>12</v>
      </c>
      <c r="E12" s="69" t="s">
        <v>13</v>
      </c>
      <c r="F12" s="69" t="s">
        <v>29</v>
      </c>
      <c r="G12" s="95"/>
      <c r="I12" s="55"/>
      <c r="J12" s="55"/>
      <c r="K12" s="55"/>
      <c r="L12" s="55"/>
      <c r="M12" s="55"/>
      <c r="N12" s="41"/>
    </row>
    <row r="13" spans="1:16" x14ac:dyDescent="0.25">
      <c r="B13" s="380"/>
      <c r="C13" s="380"/>
      <c r="D13" s="223">
        <v>8</v>
      </c>
      <c r="E13" s="144">
        <v>1566210750</v>
      </c>
      <c r="F13" s="15">
        <v>750</v>
      </c>
      <c r="G13" s="96"/>
      <c r="I13" s="56"/>
      <c r="J13" s="56"/>
      <c r="K13" s="56"/>
      <c r="L13" s="56"/>
      <c r="M13" s="56"/>
      <c r="N13" s="41"/>
    </row>
    <row r="14" spans="1:16" x14ac:dyDescent="0.25">
      <c r="B14" s="380"/>
      <c r="C14" s="380"/>
      <c r="D14" s="69"/>
      <c r="E14" s="14"/>
      <c r="F14" s="15"/>
      <c r="G14" s="96"/>
      <c r="H14" s="42"/>
      <c r="I14" s="56"/>
      <c r="J14" s="56"/>
      <c r="K14" s="56"/>
      <c r="L14" s="56"/>
      <c r="M14" s="56"/>
      <c r="N14" s="40"/>
    </row>
    <row r="15" spans="1:16" ht="15.75" thickBot="1" x14ac:dyDescent="0.3">
      <c r="B15" s="308" t="s">
        <v>14</v>
      </c>
      <c r="C15" s="309"/>
      <c r="D15" s="69"/>
      <c r="E15" s="54">
        <f>SUM(E13:E14)</f>
        <v>1566210750</v>
      </c>
      <c r="F15" s="16">
        <f>SUM(F13:F14)</f>
        <v>750</v>
      </c>
      <c r="G15" s="96"/>
      <c r="H15" s="42"/>
      <c r="I15" s="28"/>
      <c r="J15" s="28"/>
      <c r="K15" s="28"/>
      <c r="L15" s="28"/>
      <c r="M15" s="28"/>
      <c r="N15" s="40"/>
    </row>
    <row r="16" spans="1:16" ht="45.75" thickBot="1" x14ac:dyDescent="0.3">
      <c r="A16" s="59"/>
      <c r="B16" s="70" t="s">
        <v>15</v>
      </c>
      <c r="C16" s="70" t="s">
        <v>65</v>
      </c>
      <c r="E16" s="55"/>
      <c r="F16" s="229"/>
      <c r="G16" s="55"/>
      <c r="H16" s="55"/>
      <c r="I16" s="30"/>
      <c r="J16" s="30"/>
      <c r="K16" s="30"/>
      <c r="L16" s="30"/>
      <c r="M16" s="30"/>
    </row>
    <row r="17" spans="1:14" ht="15.75" thickBot="1" x14ac:dyDescent="0.3">
      <c r="A17" s="60">
        <v>1</v>
      </c>
      <c r="C17" s="62">
        <f>+F15*0.8</f>
        <v>600</v>
      </c>
      <c r="D17" s="58"/>
      <c r="E17" s="61">
        <f>E15</f>
        <v>1566210750</v>
      </c>
      <c r="F17" s="57"/>
      <c r="G17" s="57"/>
      <c r="H17" s="57"/>
      <c r="I17" s="43"/>
      <c r="J17" s="43"/>
      <c r="K17" s="43"/>
      <c r="L17" s="43"/>
      <c r="M17" s="43"/>
    </row>
    <row r="18" spans="1:14" x14ac:dyDescent="0.25">
      <c r="A18" s="101"/>
      <c r="C18" s="102"/>
      <c r="D18" s="56"/>
      <c r="E18" s="103"/>
      <c r="F18" s="57"/>
      <c r="G18" s="57"/>
      <c r="H18" s="57"/>
      <c r="I18" s="43"/>
      <c r="J18" s="43"/>
      <c r="K18" s="43"/>
      <c r="L18" s="43"/>
      <c r="M18" s="43"/>
    </row>
    <row r="19" spans="1:14" x14ac:dyDescent="0.25">
      <c r="A19" s="101"/>
      <c r="C19" s="102"/>
      <c r="D19" s="56"/>
      <c r="E19" s="103"/>
      <c r="F19" s="57"/>
      <c r="G19" s="57"/>
      <c r="H19" s="57"/>
      <c r="I19" s="43"/>
      <c r="J19" s="43"/>
      <c r="K19" s="43"/>
      <c r="L19" s="43"/>
      <c r="M19" s="43"/>
    </row>
    <row r="20" spans="1:14" x14ac:dyDescent="0.25">
      <c r="A20" s="101"/>
      <c r="B20" s="82" t="s">
        <v>96</v>
      </c>
      <c r="C20" s="22"/>
      <c r="D20" s="22"/>
      <c r="E20" s="22"/>
      <c r="F20" s="22"/>
      <c r="G20" s="22"/>
      <c r="H20" s="22"/>
      <c r="I20" s="28"/>
      <c r="J20" s="28"/>
      <c r="K20" s="28"/>
      <c r="L20" s="28"/>
      <c r="M20" s="28"/>
      <c r="N20" s="41"/>
    </row>
    <row r="21" spans="1:14" x14ac:dyDescent="0.25">
      <c r="A21" s="101"/>
      <c r="B21" s="22"/>
      <c r="C21" s="22"/>
      <c r="D21" s="22"/>
      <c r="E21" s="22"/>
      <c r="F21" s="22"/>
      <c r="G21" s="22"/>
      <c r="H21" s="22"/>
      <c r="I21" s="28"/>
      <c r="J21" s="28"/>
      <c r="K21" s="28"/>
      <c r="L21" s="28"/>
      <c r="M21" s="28"/>
      <c r="N21" s="41"/>
    </row>
    <row r="22" spans="1:14" x14ac:dyDescent="0.25">
      <c r="A22" s="101"/>
      <c r="B22" s="94" t="s">
        <v>33</v>
      </c>
      <c r="C22" s="94" t="s">
        <v>97</v>
      </c>
      <c r="D22" s="94" t="s">
        <v>98</v>
      </c>
      <c r="E22" s="22"/>
      <c r="F22" s="22"/>
      <c r="G22" s="22"/>
      <c r="H22" s="22"/>
      <c r="I22" s="28"/>
      <c r="J22" s="28"/>
      <c r="K22" s="28"/>
      <c r="L22" s="28"/>
      <c r="M22" s="28"/>
      <c r="N22" s="41"/>
    </row>
    <row r="23" spans="1:14" ht="30" x14ac:dyDescent="0.25">
      <c r="A23" s="101"/>
      <c r="B23" s="263" t="s">
        <v>99</v>
      </c>
      <c r="C23" s="80" t="s">
        <v>443</v>
      </c>
      <c r="D23" s="80"/>
      <c r="E23" s="22"/>
      <c r="F23" s="22"/>
      <c r="G23" s="22"/>
      <c r="H23" s="22"/>
      <c r="I23" s="28"/>
      <c r="J23" s="28"/>
      <c r="K23" s="28"/>
      <c r="L23" s="28"/>
      <c r="M23" s="28"/>
      <c r="N23" s="41"/>
    </row>
    <row r="24" spans="1:14" ht="30" x14ac:dyDescent="0.25">
      <c r="A24" s="101"/>
      <c r="B24" s="263" t="s">
        <v>100</v>
      </c>
      <c r="C24" s="80" t="s">
        <v>443</v>
      </c>
      <c r="D24" s="80"/>
      <c r="E24" s="22"/>
      <c r="F24" s="22"/>
      <c r="G24" s="22"/>
      <c r="H24" s="22"/>
      <c r="I24" s="28"/>
      <c r="J24" s="28"/>
      <c r="K24" s="28"/>
      <c r="L24" s="28"/>
      <c r="M24" s="28"/>
      <c r="N24" s="41"/>
    </row>
    <row r="25" spans="1:14" x14ac:dyDescent="0.25">
      <c r="A25" s="101"/>
      <c r="B25" s="263" t="s">
        <v>101</v>
      </c>
      <c r="C25" s="80" t="s">
        <v>443</v>
      </c>
      <c r="D25" s="80"/>
      <c r="E25" s="22"/>
      <c r="F25" s="22"/>
      <c r="G25" s="22"/>
      <c r="H25" s="22"/>
      <c r="I25" s="28"/>
      <c r="J25" s="28"/>
      <c r="K25" s="28"/>
      <c r="L25" s="28"/>
      <c r="M25" s="28"/>
      <c r="N25" s="41"/>
    </row>
    <row r="26" spans="1:14" x14ac:dyDescent="0.25">
      <c r="A26" s="101"/>
      <c r="B26" s="263" t="s">
        <v>102</v>
      </c>
      <c r="C26" s="80" t="s">
        <v>443</v>
      </c>
      <c r="D26" s="80"/>
      <c r="E26" s="22"/>
      <c r="F26" s="22"/>
      <c r="G26" s="22"/>
      <c r="H26" s="22"/>
      <c r="I26" s="28"/>
      <c r="J26" s="28"/>
      <c r="K26" s="28"/>
      <c r="L26" s="28"/>
      <c r="M26" s="28"/>
      <c r="N26" s="41"/>
    </row>
    <row r="27" spans="1:14" x14ac:dyDescent="0.25">
      <c r="A27" s="101"/>
      <c r="B27" s="22"/>
      <c r="C27" s="22"/>
      <c r="D27" s="22"/>
      <c r="E27" s="22"/>
      <c r="F27" s="22"/>
      <c r="G27" s="22"/>
      <c r="H27" s="22"/>
      <c r="I27" s="28"/>
      <c r="J27" s="28"/>
      <c r="K27" s="28"/>
      <c r="L27" s="28"/>
      <c r="M27" s="28"/>
      <c r="N27" s="41"/>
    </row>
    <row r="28" spans="1:14" x14ac:dyDescent="0.25">
      <c r="A28" s="101"/>
      <c r="B28" s="22"/>
      <c r="C28" s="22"/>
      <c r="D28" s="22"/>
      <c r="E28" s="22"/>
      <c r="F28" s="22"/>
      <c r="G28" s="22"/>
      <c r="H28" s="22"/>
      <c r="I28" s="28"/>
      <c r="J28" s="28"/>
      <c r="K28" s="28"/>
      <c r="L28" s="28"/>
      <c r="M28" s="28"/>
      <c r="N28" s="41"/>
    </row>
    <row r="29" spans="1:14" x14ac:dyDescent="0.25">
      <c r="A29" s="101"/>
      <c r="B29" s="82" t="s">
        <v>103</v>
      </c>
      <c r="C29" s="22"/>
      <c r="D29" s="22"/>
      <c r="E29" s="22"/>
      <c r="F29" s="22"/>
      <c r="G29" s="22"/>
      <c r="H29" s="22"/>
      <c r="I29" s="28"/>
      <c r="J29" s="28"/>
      <c r="K29" s="28"/>
      <c r="L29" s="28"/>
      <c r="M29" s="28"/>
      <c r="N29" s="41"/>
    </row>
    <row r="30" spans="1:14" x14ac:dyDescent="0.25">
      <c r="A30" s="101"/>
      <c r="B30" s="22"/>
      <c r="C30" s="22"/>
      <c r="D30" s="22"/>
      <c r="E30" s="22"/>
      <c r="F30" s="22"/>
      <c r="G30" s="22"/>
      <c r="H30" s="22"/>
      <c r="I30" s="28"/>
      <c r="J30" s="28"/>
      <c r="K30" s="28"/>
      <c r="L30" s="28"/>
      <c r="M30" s="28"/>
      <c r="N30" s="41"/>
    </row>
    <row r="31" spans="1:14" x14ac:dyDescent="0.25">
      <c r="A31" s="101"/>
      <c r="B31" s="94" t="s">
        <v>33</v>
      </c>
      <c r="C31" s="94" t="s">
        <v>57</v>
      </c>
      <c r="D31" s="91" t="s">
        <v>50</v>
      </c>
      <c r="E31" s="91" t="s">
        <v>16</v>
      </c>
      <c r="F31" s="22"/>
      <c r="G31" s="22"/>
      <c r="H31" s="22"/>
      <c r="I31" s="28"/>
      <c r="J31" s="28"/>
      <c r="K31" s="28"/>
      <c r="L31" s="28"/>
      <c r="M31" s="28"/>
      <c r="N31" s="41"/>
    </row>
    <row r="32" spans="1:14" ht="57" x14ac:dyDescent="0.25">
      <c r="A32" s="101"/>
      <c r="B32" s="23" t="s">
        <v>104</v>
      </c>
      <c r="C32" s="27">
        <v>40</v>
      </c>
      <c r="D32" s="87">
        <f>+E159</f>
        <v>30</v>
      </c>
      <c r="E32" s="315">
        <f>+D32+D33</f>
        <v>65</v>
      </c>
      <c r="F32" s="22"/>
      <c r="G32" s="22"/>
      <c r="H32" s="22"/>
      <c r="I32" s="28"/>
      <c r="J32" s="28"/>
      <c r="K32" s="28"/>
      <c r="L32" s="28"/>
      <c r="M32" s="28"/>
      <c r="N32" s="41"/>
    </row>
    <row r="33" spans="1:26" ht="99.75" x14ac:dyDescent="0.25">
      <c r="A33" s="101"/>
      <c r="B33" s="23" t="s">
        <v>105</v>
      </c>
      <c r="C33" s="27">
        <v>60</v>
      </c>
      <c r="D33" s="87">
        <f>+F184</f>
        <v>35</v>
      </c>
      <c r="E33" s="316"/>
      <c r="F33" s="22"/>
      <c r="G33" s="22"/>
      <c r="H33" s="22"/>
      <c r="I33" s="28"/>
      <c r="J33" s="28"/>
      <c r="K33" s="28"/>
      <c r="L33" s="28"/>
      <c r="M33" s="28"/>
      <c r="N33" s="41"/>
    </row>
    <row r="34" spans="1:26" x14ac:dyDescent="0.25">
      <c r="A34" s="101"/>
      <c r="C34" s="102"/>
      <c r="D34" s="56"/>
      <c r="E34" s="103"/>
      <c r="F34" s="57"/>
      <c r="G34" s="57"/>
      <c r="H34" s="57"/>
      <c r="I34" s="43"/>
      <c r="J34" s="43"/>
      <c r="K34" s="43"/>
      <c r="L34" s="43"/>
      <c r="M34" s="43"/>
    </row>
    <row r="35" spans="1:26" x14ac:dyDescent="0.25">
      <c r="B35" s="82" t="s">
        <v>30</v>
      </c>
      <c r="M35" s="81"/>
      <c r="N35" s="81"/>
    </row>
    <row r="36" spans="1:26" ht="15.75" thickBot="1" x14ac:dyDescent="0.3">
      <c r="M36" s="81"/>
      <c r="N36" s="81"/>
    </row>
    <row r="37" spans="1:26" s="28" customFormat="1" ht="109.5" customHeight="1" x14ac:dyDescent="0.25">
      <c r="B37" s="71" t="s">
        <v>106</v>
      </c>
      <c r="C37" s="71" t="s">
        <v>107</v>
      </c>
      <c r="D37" s="71" t="s">
        <v>108</v>
      </c>
      <c r="E37" s="71" t="s">
        <v>44</v>
      </c>
      <c r="F37" s="71" t="s">
        <v>22</v>
      </c>
      <c r="G37" s="71" t="s">
        <v>66</v>
      </c>
      <c r="H37" s="71" t="s">
        <v>17</v>
      </c>
      <c r="I37" s="71" t="s">
        <v>10</v>
      </c>
      <c r="J37" s="71" t="s">
        <v>31</v>
      </c>
      <c r="K37" s="71" t="s">
        <v>60</v>
      </c>
      <c r="L37" s="71" t="s">
        <v>20</v>
      </c>
      <c r="M37" s="105" t="s">
        <v>26</v>
      </c>
      <c r="N37" s="71" t="s">
        <v>109</v>
      </c>
      <c r="O37" s="71" t="s">
        <v>35</v>
      </c>
      <c r="P37" s="72" t="s">
        <v>11</v>
      </c>
      <c r="Q37" s="72" t="s">
        <v>19</v>
      </c>
      <c r="R37" s="162" t="s">
        <v>481</v>
      </c>
    </row>
    <row r="38" spans="1:26" s="48" customFormat="1" ht="90.75" customHeight="1" x14ac:dyDescent="0.25">
      <c r="A38" s="63">
        <v>1</v>
      </c>
      <c r="B38" s="64" t="s">
        <v>111</v>
      </c>
      <c r="C38" s="64" t="s">
        <v>111</v>
      </c>
      <c r="D38" s="64" t="s">
        <v>112</v>
      </c>
      <c r="E38" s="44" t="s">
        <v>127</v>
      </c>
      <c r="F38" s="45" t="s">
        <v>97</v>
      </c>
      <c r="G38" s="107">
        <v>1</v>
      </c>
      <c r="H38" s="68">
        <v>41257</v>
      </c>
      <c r="I38" s="68">
        <v>41988</v>
      </c>
      <c r="J38" s="46" t="s">
        <v>98</v>
      </c>
      <c r="K38" s="20">
        <v>21.5</v>
      </c>
      <c r="L38" s="20">
        <v>0</v>
      </c>
      <c r="M38" s="17">
        <v>750</v>
      </c>
      <c r="N38" s="17">
        <f>+M38*G38</f>
        <v>750</v>
      </c>
      <c r="O38" s="3">
        <v>3121502163</v>
      </c>
      <c r="P38" s="3" t="s">
        <v>130</v>
      </c>
      <c r="Q38" s="3" t="s">
        <v>123</v>
      </c>
      <c r="R38" s="255" t="s">
        <v>226</v>
      </c>
      <c r="S38" s="47"/>
      <c r="T38" s="47"/>
      <c r="U38" s="47"/>
      <c r="V38" s="47"/>
      <c r="W38" s="47"/>
      <c r="X38" s="47"/>
      <c r="Y38" s="47"/>
      <c r="Z38" s="47"/>
    </row>
    <row r="39" spans="1:26" s="48" customFormat="1" ht="115.5" customHeight="1" x14ac:dyDescent="0.25">
      <c r="A39" s="63">
        <f>+A38+1</f>
        <v>2</v>
      </c>
      <c r="B39" s="64" t="s">
        <v>111</v>
      </c>
      <c r="C39" s="64" t="s">
        <v>111</v>
      </c>
      <c r="D39" s="64" t="s">
        <v>128</v>
      </c>
      <c r="E39" s="44" t="s">
        <v>129</v>
      </c>
      <c r="F39" s="45" t="s">
        <v>97</v>
      </c>
      <c r="G39" s="44">
        <v>1</v>
      </c>
      <c r="H39" s="68">
        <v>40723</v>
      </c>
      <c r="I39" s="68">
        <v>40908</v>
      </c>
      <c r="J39" s="46" t="s">
        <v>98</v>
      </c>
      <c r="K39" s="21">
        <v>6.03</v>
      </c>
      <c r="L39" s="21"/>
      <c r="M39" s="17">
        <v>0</v>
      </c>
      <c r="N39" s="17">
        <f>+M39*G39</f>
        <v>0</v>
      </c>
      <c r="O39" s="3">
        <v>440000000</v>
      </c>
      <c r="P39" s="3">
        <v>569</v>
      </c>
      <c r="Q39" s="3" t="s">
        <v>123</v>
      </c>
      <c r="R39" s="269" t="s">
        <v>523</v>
      </c>
      <c r="S39" s="47"/>
      <c r="T39" s="47"/>
      <c r="U39" s="47"/>
      <c r="V39" s="47"/>
      <c r="W39" s="47"/>
      <c r="X39" s="47"/>
      <c r="Y39" s="47"/>
      <c r="Z39" s="47"/>
    </row>
    <row r="40" spans="1:26" s="48" customFormat="1" x14ac:dyDescent="0.25">
      <c r="A40" s="63"/>
      <c r="B40" s="66" t="s">
        <v>16</v>
      </c>
      <c r="C40" s="65"/>
      <c r="D40" s="64"/>
      <c r="E40" s="18"/>
      <c r="F40" s="45"/>
      <c r="G40" s="45"/>
      <c r="H40" s="45"/>
      <c r="I40" s="46"/>
      <c r="J40" s="46"/>
      <c r="K40" s="67">
        <f>SUM(K38:K39)</f>
        <v>27.53</v>
      </c>
      <c r="L40" s="67">
        <f>SUM(L38:L39)</f>
        <v>0</v>
      </c>
      <c r="M40" s="106">
        <f>SUM(M38:M39)</f>
        <v>750</v>
      </c>
      <c r="N40" s="67">
        <f>SUM(N38:N39)</f>
        <v>750</v>
      </c>
      <c r="O40" s="3"/>
      <c r="P40" s="3"/>
      <c r="Q40" s="109"/>
      <c r="R40" s="201"/>
    </row>
    <row r="41" spans="1:26" s="49" customFormat="1" x14ac:dyDescent="0.25">
      <c r="E41" s="50"/>
      <c r="R41" s="138"/>
    </row>
    <row r="42" spans="1:26" s="49" customFormat="1" x14ac:dyDescent="0.25">
      <c r="B42" s="304" t="s">
        <v>28</v>
      </c>
      <c r="C42" s="304" t="s">
        <v>27</v>
      </c>
      <c r="D42" s="381" t="s">
        <v>34</v>
      </c>
      <c r="E42" s="381"/>
      <c r="P42" s="138"/>
    </row>
    <row r="43" spans="1:26" s="49" customFormat="1" x14ac:dyDescent="0.25">
      <c r="B43" s="305"/>
      <c r="C43" s="305"/>
      <c r="D43" s="78" t="s">
        <v>23</v>
      </c>
      <c r="E43" s="79" t="s">
        <v>24</v>
      </c>
    </row>
    <row r="44" spans="1:26" s="49" customFormat="1" ht="30.6" customHeight="1" x14ac:dyDescent="0.25">
      <c r="B44" s="260" t="s">
        <v>21</v>
      </c>
      <c r="C44" s="77">
        <f>+K40</f>
        <v>27.53</v>
      </c>
      <c r="D44" s="75" t="s">
        <v>97</v>
      </c>
      <c r="E44" s="75"/>
      <c r="F44" s="51"/>
      <c r="G44" s="51"/>
      <c r="H44" s="51"/>
      <c r="I44" s="51"/>
      <c r="J44" s="51"/>
      <c r="K44" s="51"/>
      <c r="L44" s="51"/>
      <c r="M44" s="51"/>
    </row>
    <row r="45" spans="1:26" s="49" customFormat="1" ht="30" customHeight="1" x14ac:dyDescent="0.25">
      <c r="B45" s="76" t="s">
        <v>25</v>
      </c>
      <c r="C45" s="77">
        <f>+M40</f>
        <v>750</v>
      </c>
      <c r="D45" s="75" t="s">
        <v>97</v>
      </c>
      <c r="E45" s="75"/>
    </row>
    <row r="46" spans="1:26" s="49" customFormat="1" ht="15.75" thickBot="1" x14ac:dyDescent="0.3">
      <c r="B46" s="340" t="s">
        <v>480</v>
      </c>
      <c r="C46" s="340"/>
      <c r="D46" s="340"/>
      <c r="E46" s="340"/>
      <c r="F46" s="259"/>
      <c r="G46" s="259"/>
      <c r="H46" s="259"/>
      <c r="I46" s="259"/>
      <c r="J46" s="259"/>
      <c r="K46" s="259"/>
      <c r="L46" s="259"/>
      <c r="M46" s="259"/>
      <c r="N46" s="259"/>
    </row>
    <row r="47" spans="1:26" s="138" customFormat="1" ht="15.75" thickBot="1" x14ac:dyDescent="0.3">
      <c r="B47" s="141"/>
      <c r="C47" s="259"/>
      <c r="D47" s="259"/>
      <c r="E47" s="259"/>
      <c r="F47" s="259"/>
      <c r="G47" s="259"/>
      <c r="H47" s="259"/>
      <c r="I47" s="259"/>
      <c r="J47" s="259"/>
      <c r="K47" s="259"/>
      <c r="L47" s="259"/>
      <c r="M47" s="259"/>
      <c r="N47" s="259"/>
    </row>
    <row r="48" spans="1:26" ht="27" thickBot="1" x14ac:dyDescent="0.3">
      <c r="B48" s="382" t="s">
        <v>67</v>
      </c>
      <c r="C48" s="382"/>
      <c r="D48" s="382"/>
      <c r="E48" s="382"/>
      <c r="F48" s="382"/>
      <c r="G48" s="382"/>
      <c r="H48" s="382"/>
      <c r="I48" s="382"/>
      <c r="J48" s="382"/>
      <c r="K48" s="382"/>
      <c r="L48" s="382"/>
      <c r="M48" s="382"/>
      <c r="N48" s="382"/>
    </row>
    <row r="51" spans="2:18" ht="105" x14ac:dyDescent="0.25">
      <c r="B51" s="73" t="s">
        <v>110</v>
      </c>
      <c r="C51" s="84" t="s">
        <v>2</v>
      </c>
      <c r="D51" s="84" t="s">
        <v>69</v>
      </c>
      <c r="E51" s="84" t="s">
        <v>68</v>
      </c>
      <c r="F51" s="84" t="s">
        <v>70</v>
      </c>
      <c r="G51" s="84" t="s">
        <v>71</v>
      </c>
      <c r="H51" s="84" t="s">
        <v>72</v>
      </c>
      <c r="I51" s="84" t="s">
        <v>73</v>
      </c>
      <c r="J51" s="84" t="s">
        <v>74</v>
      </c>
      <c r="K51" s="84" t="s">
        <v>75</v>
      </c>
      <c r="L51" s="84" t="s">
        <v>76</v>
      </c>
      <c r="M51" s="99" t="s">
        <v>77</v>
      </c>
      <c r="N51" s="99" t="s">
        <v>78</v>
      </c>
      <c r="O51" s="292" t="s">
        <v>3</v>
      </c>
      <c r="P51" s="293"/>
      <c r="Q51" s="84" t="s">
        <v>18</v>
      </c>
      <c r="R51" s="174" t="s">
        <v>481</v>
      </c>
    </row>
    <row r="52" spans="2:18" s="118" customFormat="1" x14ac:dyDescent="0.25">
      <c r="B52" s="112" t="s">
        <v>173</v>
      </c>
      <c r="C52" s="112" t="s">
        <v>222</v>
      </c>
      <c r="D52" s="114" t="s">
        <v>219</v>
      </c>
      <c r="E52" s="114">
        <v>14</v>
      </c>
      <c r="F52" s="113" t="s">
        <v>226</v>
      </c>
      <c r="G52" s="113" t="s">
        <v>226</v>
      </c>
      <c r="H52" s="113" t="s">
        <v>226</v>
      </c>
      <c r="I52" s="191" t="s">
        <v>97</v>
      </c>
      <c r="J52" s="191" t="s">
        <v>97</v>
      </c>
      <c r="K52" s="191" t="s">
        <v>97</v>
      </c>
      <c r="L52" s="191" t="s">
        <v>97</v>
      </c>
      <c r="M52" s="191" t="s">
        <v>97</v>
      </c>
      <c r="N52" s="191" t="s">
        <v>97</v>
      </c>
      <c r="O52" s="299" t="s">
        <v>477</v>
      </c>
      <c r="P52" s="300"/>
      <c r="Q52" s="191" t="s">
        <v>97</v>
      </c>
      <c r="R52" s="299" t="s">
        <v>519</v>
      </c>
    </row>
    <row r="53" spans="2:18" s="118" customFormat="1" x14ac:dyDescent="0.25">
      <c r="B53" s="112" t="s">
        <v>174</v>
      </c>
      <c r="C53" s="112" t="s">
        <v>222</v>
      </c>
      <c r="D53" s="114" t="s">
        <v>219</v>
      </c>
      <c r="E53" s="114">
        <v>15</v>
      </c>
      <c r="F53" s="113" t="s">
        <v>226</v>
      </c>
      <c r="G53" s="113" t="s">
        <v>226</v>
      </c>
      <c r="H53" s="113" t="s">
        <v>226</v>
      </c>
      <c r="I53" s="191" t="s">
        <v>97</v>
      </c>
      <c r="J53" s="191" t="s">
        <v>97</v>
      </c>
      <c r="K53" s="191" t="s">
        <v>97</v>
      </c>
      <c r="L53" s="191" t="s">
        <v>97</v>
      </c>
      <c r="M53" s="191" t="s">
        <v>97</v>
      </c>
      <c r="N53" s="191" t="s">
        <v>97</v>
      </c>
      <c r="O53" s="299"/>
      <c r="P53" s="300"/>
      <c r="Q53" s="191" t="s">
        <v>97</v>
      </c>
      <c r="R53" s="299"/>
    </row>
    <row r="54" spans="2:18" s="118" customFormat="1" x14ac:dyDescent="0.25">
      <c r="B54" s="112" t="s">
        <v>175</v>
      </c>
      <c r="C54" s="112" t="s">
        <v>222</v>
      </c>
      <c r="D54" s="114" t="s">
        <v>218</v>
      </c>
      <c r="E54" s="114">
        <v>21</v>
      </c>
      <c r="F54" s="113" t="s">
        <v>226</v>
      </c>
      <c r="G54" s="113" t="s">
        <v>226</v>
      </c>
      <c r="H54" s="113" t="s">
        <v>226</v>
      </c>
      <c r="I54" s="191" t="s">
        <v>97</v>
      </c>
      <c r="J54" s="191" t="s">
        <v>97</v>
      </c>
      <c r="K54" s="191" t="s">
        <v>97</v>
      </c>
      <c r="L54" s="191" t="s">
        <v>97</v>
      </c>
      <c r="M54" s="191" t="s">
        <v>97</v>
      </c>
      <c r="N54" s="191" t="s">
        <v>97</v>
      </c>
      <c r="O54" s="299"/>
      <c r="P54" s="300"/>
      <c r="Q54" s="191" t="s">
        <v>97</v>
      </c>
      <c r="R54" s="299"/>
    </row>
    <row r="55" spans="2:18" s="118" customFormat="1" x14ac:dyDescent="0.25">
      <c r="B55" s="112" t="s">
        <v>176</v>
      </c>
      <c r="C55" s="112" t="s">
        <v>222</v>
      </c>
      <c r="D55" s="114" t="s">
        <v>219</v>
      </c>
      <c r="E55" s="114">
        <v>12</v>
      </c>
      <c r="F55" s="113" t="s">
        <v>226</v>
      </c>
      <c r="G55" s="113" t="s">
        <v>226</v>
      </c>
      <c r="H55" s="113" t="s">
        <v>226</v>
      </c>
      <c r="I55" s="191" t="s">
        <v>97</v>
      </c>
      <c r="J55" s="191" t="s">
        <v>97</v>
      </c>
      <c r="K55" s="191" t="s">
        <v>97</v>
      </c>
      <c r="L55" s="191" t="s">
        <v>97</v>
      </c>
      <c r="M55" s="191" t="s">
        <v>97</v>
      </c>
      <c r="N55" s="191" t="s">
        <v>97</v>
      </c>
      <c r="O55" s="299"/>
      <c r="P55" s="300"/>
      <c r="Q55" s="191" t="s">
        <v>97</v>
      </c>
      <c r="R55" s="299"/>
    </row>
    <row r="56" spans="2:18" s="118" customFormat="1" x14ac:dyDescent="0.25">
      <c r="B56" s="112" t="s">
        <v>177</v>
      </c>
      <c r="C56" s="112" t="s">
        <v>222</v>
      </c>
      <c r="D56" s="114" t="s">
        <v>219</v>
      </c>
      <c r="E56" s="114">
        <v>14</v>
      </c>
      <c r="F56" s="113" t="s">
        <v>226</v>
      </c>
      <c r="G56" s="113" t="s">
        <v>226</v>
      </c>
      <c r="H56" s="113" t="s">
        <v>226</v>
      </c>
      <c r="I56" s="191" t="s">
        <v>97</v>
      </c>
      <c r="J56" s="191" t="s">
        <v>97</v>
      </c>
      <c r="K56" s="191" t="s">
        <v>97</v>
      </c>
      <c r="L56" s="191" t="s">
        <v>97</v>
      </c>
      <c r="M56" s="191" t="s">
        <v>97</v>
      </c>
      <c r="N56" s="191" t="s">
        <v>97</v>
      </c>
      <c r="O56" s="299"/>
      <c r="P56" s="300"/>
      <c r="Q56" s="191" t="s">
        <v>97</v>
      </c>
      <c r="R56" s="299"/>
    </row>
    <row r="57" spans="2:18" s="118" customFormat="1" x14ac:dyDescent="0.25">
      <c r="B57" s="112" t="s">
        <v>178</v>
      </c>
      <c r="C57" s="112" t="s">
        <v>222</v>
      </c>
      <c r="D57" s="114" t="s">
        <v>218</v>
      </c>
      <c r="E57" s="114">
        <v>24</v>
      </c>
      <c r="F57" s="113" t="s">
        <v>226</v>
      </c>
      <c r="G57" s="113" t="s">
        <v>226</v>
      </c>
      <c r="H57" s="113" t="s">
        <v>226</v>
      </c>
      <c r="I57" s="191" t="s">
        <v>97</v>
      </c>
      <c r="J57" s="191" t="s">
        <v>97</v>
      </c>
      <c r="K57" s="191" t="s">
        <v>97</v>
      </c>
      <c r="L57" s="191" t="s">
        <v>97</v>
      </c>
      <c r="M57" s="191" t="s">
        <v>97</v>
      </c>
      <c r="N57" s="191" t="s">
        <v>97</v>
      </c>
      <c r="O57" s="299"/>
      <c r="P57" s="300"/>
      <c r="Q57" s="191" t="s">
        <v>97</v>
      </c>
      <c r="R57" s="299"/>
    </row>
    <row r="58" spans="2:18" s="118" customFormat="1" x14ac:dyDescent="0.25">
      <c r="B58" s="112" t="s">
        <v>179</v>
      </c>
      <c r="C58" s="112" t="s">
        <v>222</v>
      </c>
      <c r="D58" s="114" t="s">
        <v>218</v>
      </c>
      <c r="E58" s="114">
        <v>13</v>
      </c>
      <c r="F58" s="113" t="s">
        <v>226</v>
      </c>
      <c r="G58" s="113" t="s">
        <v>226</v>
      </c>
      <c r="H58" s="113" t="s">
        <v>226</v>
      </c>
      <c r="I58" s="191" t="s">
        <v>97</v>
      </c>
      <c r="J58" s="191" t="s">
        <v>97</v>
      </c>
      <c r="K58" s="191" t="s">
        <v>97</v>
      </c>
      <c r="L58" s="191" t="s">
        <v>97</v>
      </c>
      <c r="M58" s="191" t="s">
        <v>97</v>
      </c>
      <c r="N58" s="191" t="s">
        <v>97</v>
      </c>
      <c r="O58" s="299"/>
      <c r="P58" s="300"/>
      <c r="Q58" s="191" t="s">
        <v>97</v>
      </c>
      <c r="R58" s="299"/>
    </row>
    <row r="59" spans="2:18" s="118" customFormat="1" x14ac:dyDescent="0.25">
      <c r="B59" s="112" t="s">
        <v>180</v>
      </c>
      <c r="C59" s="112" t="s">
        <v>222</v>
      </c>
      <c r="D59" s="114" t="s">
        <v>218</v>
      </c>
      <c r="E59" s="114">
        <v>15</v>
      </c>
      <c r="F59" s="113" t="s">
        <v>226</v>
      </c>
      <c r="G59" s="113" t="s">
        <v>226</v>
      </c>
      <c r="H59" s="113" t="s">
        <v>226</v>
      </c>
      <c r="I59" s="191" t="s">
        <v>97</v>
      </c>
      <c r="J59" s="191" t="s">
        <v>97</v>
      </c>
      <c r="K59" s="191" t="s">
        <v>97</v>
      </c>
      <c r="L59" s="191" t="s">
        <v>97</v>
      </c>
      <c r="M59" s="191" t="s">
        <v>97</v>
      </c>
      <c r="N59" s="191" t="s">
        <v>97</v>
      </c>
      <c r="O59" s="299"/>
      <c r="P59" s="300"/>
      <c r="Q59" s="191" t="s">
        <v>97</v>
      </c>
      <c r="R59" s="299"/>
    </row>
    <row r="60" spans="2:18" s="118" customFormat="1" x14ac:dyDescent="0.25">
      <c r="B60" s="112" t="s">
        <v>181</v>
      </c>
      <c r="C60" s="112" t="s">
        <v>222</v>
      </c>
      <c r="D60" s="114" t="s">
        <v>218</v>
      </c>
      <c r="E60" s="114">
        <v>22</v>
      </c>
      <c r="F60" s="113" t="s">
        <v>226</v>
      </c>
      <c r="G60" s="113" t="s">
        <v>226</v>
      </c>
      <c r="H60" s="113" t="s">
        <v>226</v>
      </c>
      <c r="I60" s="191" t="s">
        <v>97</v>
      </c>
      <c r="J60" s="191" t="s">
        <v>97</v>
      </c>
      <c r="K60" s="191" t="s">
        <v>97</v>
      </c>
      <c r="L60" s="191" t="s">
        <v>97</v>
      </c>
      <c r="M60" s="191" t="s">
        <v>97</v>
      </c>
      <c r="N60" s="191" t="s">
        <v>97</v>
      </c>
      <c r="O60" s="299"/>
      <c r="P60" s="300"/>
      <c r="Q60" s="191" t="s">
        <v>97</v>
      </c>
      <c r="R60" s="299"/>
    </row>
    <row r="61" spans="2:18" s="118" customFormat="1" x14ac:dyDescent="0.25">
      <c r="B61" s="112" t="s">
        <v>501</v>
      </c>
      <c r="C61" s="112" t="s">
        <v>222</v>
      </c>
      <c r="D61" s="114" t="s">
        <v>218</v>
      </c>
      <c r="E61" s="114">
        <v>18</v>
      </c>
      <c r="F61" s="113" t="s">
        <v>226</v>
      </c>
      <c r="G61" s="113" t="s">
        <v>226</v>
      </c>
      <c r="H61" s="113" t="s">
        <v>226</v>
      </c>
      <c r="I61" s="191" t="s">
        <v>97</v>
      </c>
      <c r="J61" s="191" t="s">
        <v>97</v>
      </c>
      <c r="K61" s="191" t="s">
        <v>97</v>
      </c>
      <c r="L61" s="191" t="s">
        <v>97</v>
      </c>
      <c r="M61" s="191" t="s">
        <v>97</v>
      </c>
      <c r="N61" s="191" t="s">
        <v>97</v>
      </c>
      <c r="O61" s="299"/>
      <c r="P61" s="300"/>
      <c r="Q61" s="191" t="s">
        <v>97</v>
      </c>
      <c r="R61" s="299"/>
    </row>
    <row r="62" spans="2:18" s="118" customFormat="1" x14ac:dyDescent="0.25">
      <c r="B62" s="112" t="s">
        <v>502</v>
      </c>
      <c r="C62" s="112" t="s">
        <v>222</v>
      </c>
      <c r="D62" s="114" t="s">
        <v>218</v>
      </c>
      <c r="E62" s="114">
        <v>15</v>
      </c>
      <c r="F62" s="113" t="s">
        <v>226</v>
      </c>
      <c r="G62" s="113" t="s">
        <v>226</v>
      </c>
      <c r="H62" s="113" t="s">
        <v>226</v>
      </c>
      <c r="I62" s="191" t="s">
        <v>97</v>
      </c>
      <c r="J62" s="191" t="s">
        <v>97</v>
      </c>
      <c r="K62" s="191" t="s">
        <v>97</v>
      </c>
      <c r="L62" s="191" t="s">
        <v>97</v>
      </c>
      <c r="M62" s="191" t="s">
        <v>97</v>
      </c>
      <c r="N62" s="191" t="s">
        <v>97</v>
      </c>
      <c r="O62" s="299"/>
      <c r="P62" s="300"/>
      <c r="Q62" s="191" t="s">
        <v>97</v>
      </c>
      <c r="R62" s="299"/>
    </row>
    <row r="63" spans="2:18" s="118" customFormat="1" x14ac:dyDescent="0.25">
      <c r="B63" s="112" t="s">
        <v>503</v>
      </c>
      <c r="C63" s="112" t="s">
        <v>222</v>
      </c>
      <c r="D63" s="114" t="s">
        <v>518</v>
      </c>
      <c r="E63" s="114">
        <v>17</v>
      </c>
      <c r="F63" s="113" t="s">
        <v>226</v>
      </c>
      <c r="G63" s="113" t="s">
        <v>226</v>
      </c>
      <c r="H63" s="113" t="s">
        <v>226</v>
      </c>
      <c r="I63" s="191" t="s">
        <v>97</v>
      </c>
      <c r="J63" s="191" t="s">
        <v>97</v>
      </c>
      <c r="K63" s="191" t="s">
        <v>97</v>
      </c>
      <c r="L63" s="191" t="s">
        <v>97</v>
      </c>
      <c r="M63" s="191" t="s">
        <v>97</v>
      </c>
      <c r="N63" s="191" t="s">
        <v>97</v>
      </c>
      <c r="O63" s="299"/>
      <c r="P63" s="300"/>
      <c r="Q63" s="191" t="s">
        <v>97</v>
      </c>
      <c r="R63" s="299"/>
    </row>
    <row r="64" spans="2:18" s="118" customFormat="1" x14ac:dyDescent="0.25">
      <c r="B64" s="112" t="s">
        <v>504</v>
      </c>
      <c r="C64" s="112" t="s">
        <v>222</v>
      </c>
      <c r="D64" s="114" t="s">
        <v>218</v>
      </c>
      <c r="E64" s="114">
        <v>16</v>
      </c>
      <c r="F64" s="113" t="s">
        <v>226</v>
      </c>
      <c r="G64" s="113" t="s">
        <v>226</v>
      </c>
      <c r="H64" s="113" t="s">
        <v>226</v>
      </c>
      <c r="I64" s="191" t="s">
        <v>97</v>
      </c>
      <c r="J64" s="191" t="s">
        <v>97</v>
      </c>
      <c r="K64" s="191" t="s">
        <v>97</v>
      </c>
      <c r="L64" s="191" t="s">
        <v>97</v>
      </c>
      <c r="M64" s="191" t="s">
        <v>97</v>
      </c>
      <c r="N64" s="191" t="s">
        <v>97</v>
      </c>
      <c r="O64" s="299"/>
      <c r="P64" s="300"/>
      <c r="Q64" s="191" t="s">
        <v>97</v>
      </c>
      <c r="R64" s="299"/>
    </row>
    <row r="65" spans="2:18" s="118" customFormat="1" x14ac:dyDescent="0.25">
      <c r="B65" s="112" t="s">
        <v>505</v>
      </c>
      <c r="C65" s="112" t="s">
        <v>222</v>
      </c>
      <c r="D65" s="114" t="s">
        <v>218</v>
      </c>
      <c r="E65" s="114">
        <v>17</v>
      </c>
      <c r="F65" s="113" t="s">
        <v>226</v>
      </c>
      <c r="G65" s="113" t="s">
        <v>226</v>
      </c>
      <c r="H65" s="113" t="s">
        <v>226</v>
      </c>
      <c r="I65" s="191" t="s">
        <v>97</v>
      </c>
      <c r="J65" s="191" t="s">
        <v>97</v>
      </c>
      <c r="K65" s="191" t="s">
        <v>97</v>
      </c>
      <c r="L65" s="191" t="s">
        <v>97</v>
      </c>
      <c r="M65" s="191" t="s">
        <v>97</v>
      </c>
      <c r="N65" s="191" t="s">
        <v>97</v>
      </c>
      <c r="O65" s="299"/>
      <c r="P65" s="300"/>
      <c r="Q65" s="191" t="s">
        <v>97</v>
      </c>
      <c r="R65" s="299"/>
    </row>
    <row r="66" spans="2:18" s="118" customFormat="1" x14ac:dyDescent="0.25">
      <c r="B66" s="112" t="s">
        <v>506</v>
      </c>
      <c r="C66" s="112" t="s">
        <v>222</v>
      </c>
      <c r="D66" s="114" t="s">
        <v>219</v>
      </c>
      <c r="E66" s="114">
        <v>17</v>
      </c>
      <c r="F66" s="113" t="s">
        <v>226</v>
      </c>
      <c r="G66" s="113" t="s">
        <v>226</v>
      </c>
      <c r="H66" s="113" t="s">
        <v>226</v>
      </c>
      <c r="I66" s="191" t="s">
        <v>97</v>
      </c>
      <c r="J66" s="191" t="s">
        <v>97</v>
      </c>
      <c r="K66" s="191" t="s">
        <v>97</v>
      </c>
      <c r="L66" s="191" t="s">
        <v>97</v>
      </c>
      <c r="M66" s="191" t="s">
        <v>97</v>
      </c>
      <c r="N66" s="191" t="s">
        <v>97</v>
      </c>
      <c r="O66" s="299"/>
      <c r="P66" s="300"/>
      <c r="Q66" s="191" t="s">
        <v>97</v>
      </c>
      <c r="R66" s="299"/>
    </row>
    <row r="67" spans="2:18" s="118" customFormat="1" x14ac:dyDescent="0.25">
      <c r="B67" s="112" t="s">
        <v>507</v>
      </c>
      <c r="C67" s="112" t="s">
        <v>222</v>
      </c>
      <c r="D67" s="114" t="s">
        <v>219</v>
      </c>
      <c r="E67" s="114">
        <v>16</v>
      </c>
      <c r="F67" s="113" t="s">
        <v>226</v>
      </c>
      <c r="G67" s="113" t="s">
        <v>226</v>
      </c>
      <c r="H67" s="113" t="s">
        <v>226</v>
      </c>
      <c r="I67" s="191" t="s">
        <v>97</v>
      </c>
      <c r="J67" s="191" t="s">
        <v>97</v>
      </c>
      <c r="K67" s="191" t="s">
        <v>97</v>
      </c>
      <c r="L67" s="191" t="s">
        <v>97</v>
      </c>
      <c r="M67" s="191" t="s">
        <v>97</v>
      </c>
      <c r="N67" s="191" t="s">
        <v>97</v>
      </c>
      <c r="O67" s="299"/>
      <c r="P67" s="300"/>
      <c r="Q67" s="191" t="s">
        <v>97</v>
      </c>
      <c r="R67" s="299"/>
    </row>
    <row r="68" spans="2:18" s="118" customFormat="1" x14ac:dyDescent="0.25">
      <c r="B68" s="112" t="s">
        <v>508</v>
      </c>
      <c r="C68" s="112" t="s">
        <v>222</v>
      </c>
      <c r="D68" s="114" t="s">
        <v>219</v>
      </c>
      <c r="E68" s="114">
        <v>18</v>
      </c>
      <c r="F68" s="113" t="s">
        <v>226</v>
      </c>
      <c r="G68" s="113" t="s">
        <v>226</v>
      </c>
      <c r="H68" s="113" t="s">
        <v>226</v>
      </c>
      <c r="I68" s="191" t="s">
        <v>97</v>
      </c>
      <c r="J68" s="191" t="s">
        <v>97</v>
      </c>
      <c r="K68" s="191" t="s">
        <v>97</v>
      </c>
      <c r="L68" s="191" t="s">
        <v>97</v>
      </c>
      <c r="M68" s="191" t="s">
        <v>97</v>
      </c>
      <c r="N68" s="191" t="s">
        <v>97</v>
      </c>
      <c r="O68" s="299"/>
      <c r="P68" s="300"/>
      <c r="Q68" s="191" t="s">
        <v>97</v>
      </c>
      <c r="R68" s="299"/>
    </row>
    <row r="69" spans="2:18" s="118" customFormat="1" x14ac:dyDescent="0.25">
      <c r="B69" s="112" t="s">
        <v>213</v>
      </c>
      <c r="C69" s="112" t="s">
        <v>222</v>
      </c>
      <c r="D69" s="114" t="s">
        <v>218</v>
      </c>
      <c r="E69" s="114">
        <v>16</v>
      </c>
      <c r="F69" s="113" t="s">
        <v>226</v>
      </c>
      <c r="G69" s="113" t="s">
        <v>226</v>
      </c>
      <c r="H69" s="113" t="s">
        <v>226</v>
      </c>
      <c r="I69" s="191" t="s">
        <v>97</v>
      </c>
      <c r="J69" s="191" t="s">
        <v>97</v>
      </c>
      <c r="K69" s="191" t="s">
        <v>97</v>
      </c>
      <c r="L69" s="191" t="s">
        <v>97</v>
      </c>
      <c r="M69" s="191" t="s">
        <v>97</v>
      </c>
      <c r="N69" s="191" t="s">
        <v>97</v>
      </c>
      <c r="O69" s="299"/>
      <c r="P69" s="300"/>
      <c r="Q69" s="191" t="s">
        <v>97</v>
      </c>
      <c r="R69" s="299"/>
    </row>
    <row r="70" spans="2:18" s="118" customFormat="1" x14ac:dyDescent="0.25">
      <c r="B70" s="112" t="s">
        <v>509</v>
      </c>
      <c r="C70" s="112" t="s">
        <v>222</v>
      </c>
      <c r="D70" s="114" t="s">
        <v>218</v>
      </c>
      <c r="E70" s="114">
        <v>15</v>
      </c>
      <c r="F70" s="113" t="s">
        <v>226</v>
      </c>
      <c r="G70" s="113" t="s">
        <v>226</v>
      </c>
      <c r="H70" s="113" t="s">
        <v>226</v>
      </c>
      <c r="I70" s="191" t="s">
        <v>97</v>
      </c>
      <c r="J70" s="191" t="s">
        <v>97</v>
      </c>
      <c r="K70" s="191" t="s">
        <v>97</v>
      </c>
      <c r="L70" s="191" t="s">
        <v>97</v>
      </c>
      <c r="M70" s="191" t="s">
        <v>97</v>
      </c>
      <c r="N70" s="191" t="s">
        <v>97</v>
      </c>
      <c r="O70" s="299"/>
      <c r="P70" s="300"/>
      <c r="Q70" s="191" t="s">
        <v>97</v>
      </c>
      <c r="R70" s="299"/>
    </row>
    <row r="71" spans="2:18" s="118" customFormat="1" x14ac:dyDescent="0.25">
      <c r="B71" s="112" t="s">
        <v>510</v>
      </c>
      <c r="C71" s="112" t="s">
        <v>222</v>
      </c>
      <c r="D71" s="114" t="s">
        <v>218</v>
      </c>
      <c r="E71" s="114">
        <v>15</v>
      </c>
      <c r="F71" s="113" t="s">
        <v>226</v>
      </c>
      <c r="G71" s="113" t="s">
        <v>226</v>
      </c>
      <c r="H71" s="113" t="s">
        <v>226</v>
      </c>
      <c r="I71" s="191" t="s">
        <v>97</v>
      </c>
      <c r="J71" s="191" t="s">
        <v>97</v>
      </c>
      <c r="K71" s="191" t="s">
        <v>97</v>
      </c>
      <c r="L71" s="191" t="s">
        <v>97</v>
      </c>
      <c r="M71" s="191" t="s">
        <v>97</v>
      </c>
      <c r="N71" s="191" t="s">
        <v>97</v>
      </c>
      <c r="O71" s="299"/>
      <c r="P71" s="300"/>
      <c r="Q71" s="191" t="s">
        <v>97</v>
      </c>
      <c r="R71" s="299"/>
    </row>
    <row r="72" spans="2:18" s="118" customFormat="1" x14ac:dyDescent="0.25">
      <c r="B72" s="112" t="s">
        <v>511</v>
      </c>
      <c r="C72" s="112" t="s">
        <v>222</v>
      </c>
      <c r="D72" s="114" t="s">
        <v>219</v>
      </c>
      <c r="E72" s="114">
        <v>20</v>
      </c>
      <c r="F72" s="113" t="s">
        <v>226</v>
      </c>
      <c r="G72" s="113" t="s">
        <v>226</v>
      </c>
      <c r="H72" s="113" t="s">
        <v>226</v>
      </c>
      <c r="I72" s="191" t="s">
        <v>97</v>
      </c>
      <c r="J72" s="191" t="s">
        <v>97</v>
      </c>
      <c r="K72" s="191" t="s">
        <v>97</v>
      </c>
      <c r="L72" s="191" t="s">
        <v>97</v>
      </c>
      <c r="M72" s="191" t="s">
        <v>97</v>
      </c>
      <c r="N72" s="191" t="s">
        <v>97</v>
      </c>
      <c r="O72" s="299"/>
      <c r="P72" s="300"/>
      <c r="Q72" s="191" t="s">
        <v>97</v>
      </c>
      <c r="R72" s="299"/>
    </row>
    <row r="73" spans="2:18" s="118" customFormat="1" x14ac:dyDescent="0.25">
      <c r="B73" s="112" t="s">
        <v>512</v>
      </c>
      <c r="C73" s="112" t="s">
        <v>222</v>
      </c>
      <c r="D73" s="114" t="s">
        <v>219</v>
      </c>
      <c r="E73" s="114">
        <v>15</v>
      </c>
      <c r="F73" s="113" t="s">
        <v>226</v>
      </c>
      <c r="G73" s="113" t="s">
        <v>226</v>
      </c>
      <c r="H73" s="113" t="s">
        <v>226</v>
      </c>
      <c r="I73" s="191" t="s">
        <v>97</v>
      </c>
      <c r="J73" s="191" t="s">
        <v>97</v>
      </c>
      <c r="K73" s="191" t="s">
        <v>97</v>
      </c>
      <c r="L73" s="191" t="s">
        <v>97</v>
      </c>
      <c r="M73" s="191" t="s">
        <v>97</v>
      </c>
      <c r="N73" s="191" t="s">
        <v>97</v>
      </c>
      <c r="O73" s="299"/>
      <c r="P73" s="300"/>
      <c r="Q73" s="191" t="s">
        <v>97</v>
      </c>
      <c r="R73" s="299"/>
    </row>
    <row r="74" spans="2:18" s="118" customFormat="1" x14ac:dyDescent="0.25">
      <c r="B74" s="112" t="s">
        <v>513</v>
      </c>
      <c r="C74" s="112" t="s">
        <v>222</v>
      </c>
      <c r="D74" s="114" t="s">
        <v>219</v>
      </c>
      <c r="E74" s="114">
        <v>20</v>
      </c>
      <c r="F74" s="113" t="s">
        <v>226</v>
      </c>
      <c r="G74" s="113" t="s">
        <v>226</v>
      </c>
      <c r="H74" s="113" t="s">
        <v>226</v>
      </c>
      <c r="I74" s="191" t="s">
        <v>97</v>
      </c>
      <c r="J74" s="191" t="s">
        <v>97</v>
      </c>
      <c r="K74" s="191" t="s">
        <v>97</v>
      </c>
      <c r="L74" s="191" t="s">
        <v>97</v>
      </c>
      <c r="M74" s="191" t="s">
        <v>97</v>
      </c>
      <c r="N74" s="191" t="s">
        <v>97</v>
      </c>
      <c r="O74" s="299"/>
      <c r="P74" s="300"/>
      <c r="Q74" s="191" t="s">
        <v>97</v>
      </c>
      <c r="R74" s="299"/>
    </row>
    <row r="75" spans="2:18" s="118" customFormat="1" x14ac:dyDescent="0.25">
      <c r="B75" s="112" t="s">
        <v>514</v>
      </c>
      <c r="C75" s="112" t="s">
        <v>222</v>
      </c>
      <c r="D75" s="114" t="s">
        <v>219</v>
      </c>
      <c r="E75" s="114">
        <v>15</v>
      </c>
      <c r="F75" s="113" t="s">
        <v>226</v>
      </c>
      <c r="G75" s="113" t="s">
        <v>226</v>
      </c>
      <c r="H75" s="113" t="s">
        <v>226</v>
      </c>
      <c r="I75" s="191" t="s">
        <v>97</v>
      </c>
      <c r="J75" s="191" t="s">
        <v>97</v>
      </c>
      <c r="K75" s="191" t="s">
        <v>97</v>
      </c>
      <c r="L75" s="191" t="s">
        <v>97</v>
      </c>
      <c r="M75" s="191" t="s">
        <v>97</v>
      </c>
      <c r="N75" s="191" t="s">
        <v>97</v>
      </c>
      <c r="O75" s="299"/>
      <c r="P75" s="300"/>
      <c r="Q75" s="191" t="s">
        <v>97</v>
      </c>
      <c r="R75" s="299"/>
    </row>
    <row r="76" spans="2:18" s="118" customFormat="1" x14ac:dyDescent="0.25">
      <c r="B76" s="112" t="s">
        <v>515</v>
      </c>
      <c r="C76" s="112" t="s">
        <v>222</v>
      </c>
      <c r="D76" s="114" t="s">
        <v>218</v>
      </c>
      <c r="E76" s="114">
        <v>17</v>
      </c>
      <c r="F76" s="113" t="s">
        <v>226</v>
      </c>
      <c r="G76" s="113" t="s">
        <v>226</v>
      </c>
      <c r="H76" s="113" t="s">
        <v>226</v>
      </c>
      <c r="I76" s="191" t="s">
        <v>97</v>
      </c>
      <c r="J76" s="191" t="s">
        <v>97</v>
      </c>
      <c r="K76" s="191" t="s">
        <v>97</v>
      </c>
      <c r="L76" s="191" t="s">
        <v>97</v>
      </c>
      <c r="M76" s="191" t="s">
        <v>97</v>
      </c>
      <c r="N76" s="191" t="s">
        <v>97</v>
      </c>
      <c r="O76" s="299"/>
      <c r="P76" s="300"/>
      <c r="Q76" s="191" t="s">
        <v>97</v>
      </c>
      <c r="R76" s="299"/>
    </row>
    <row r="77" spans="2:18" s="118" customFormat="1" x14ac:dyDescent="0.25">
      <c r="B77" s="112" t="s">
        <v>516</v>
      </c>
      <c r="C77" s="112" t="s">
        <v>222</v>
      </c>
      <c r="D77" s="114" t="s">
        <v>218</v>
      </c>
      <c r="E77" s="114">
        <v>16</v>
      </c>
      <c r="F77" s="113" t="s">
        <v>226</v>
      </c>
      <c r="G77" s="113" t="s">
        <v>226</v>
      </c>
      <c r="H77" s="113" t="s">
        <v>226</v>
      </c>
      <c r="I77" s="191" t="s">
        <v>97</v>
      </c>
      <c r="J77" s="191" t="s">
        <v>97</v>
      </c>
      <c r="K77" s="191" t="s">
        <v>97</v>
      </c>
      <c r="L77" s="191" t="s">
        <v>97</v>
      </c>
      <c r="M77" s="191" t="s">
        <v>97</v>
      </c>
      <c r="N77" s="191" t="s">
        <v>97</v>
      </c>
      <c r="O77" s="299"/>
      <c r="P77" s="300"/>
      <c r="Q77" s="191" t="s">
        <v>97</v>
      </c>
      <c r="R77" s="299"/>
    </row>
    <row r="78" spans="2:18" s="118" customFormat="1" x14ac:dyDescent="0.25">
      <c r="B78" s="112" t="s">
        <v>517</v>
      </c>
      <c r="C78" s="112" t="s">
        <v>222</v>
      </c>
      <c r="D78" s="114" t="s">
        <v>218</v>
      </c>
      <c r="E78" s="114">
        <v>17</v>
      </c>
      <c r="F78" s="113" t="s">
        <v>226</v>
      </c>
      <c r="G78" s="113" t="s">
        <v>226</v>
      </c>
      <c r="H78" s="113" t="s">
        <v>226</v>
      </c>
      <c r="I78" s="191" t="s">
        <v>97</v>
      </c>
      <c r="J78" s="191" t="s">
        <v>97</v>
      </c>
      <c r="K78" s="191" t="s">
        <v>97</v>
      </c>
      <c r="L78" s="191" t="s">
        <v>97</v>
      </c>
      <c r="M78" s="191" t="s">
        <v>97</v>
      </c>
      <c r="N78" s="191" t="s">
        <v>97</v>
      </c>
      <c r="O78" s="299"/>
      <c r="P78" s="300"/>
      <c r="Q78" s="191" t="s">
        <v>97</v>
      </c>
      <c r="R78" s="299"/>
    </row>
    <row r="79" spans="2:18" x14ac:dyDescent="0.25">
      <c r="B79" s="112" t="s">
        <v>200</v>
      </c>
      <c r="C79" s="112" t="s">
        <v>222</v>
      </c>
      <c r="D79" s="25" t="s">
        <v>218</v>
      </c>
      <c r="E79" s="25">
        <v>19</v>
      </c>
      <c r="F79" s="113" t="s">
        <v>226</v>
      </c>
      <c r="G79" s="113" t="s">
        <v>226</v>
      </c>
      <c r="H79" s="113" t="s">
        <v>226</v>
      </c>
      <c r="I79" s="191" t="s">
        <v>97</v>
      </c>
      <c r="J79" s="191" t="s">
        <v>97</v>
      </c>
      <c r="K79" s="191" t="s">
        <v>97</v>
      </c>
      <c r="L79" s="191" t="s">
        <v>97</v>
      </c>
      <c r="M79" s="191" t="s">
        <v>97</v>
      </c>
      <c r="N79" s="191" t="s">
        <v>97</v>
      </c>
      <c r="O79" s="299"/>
      <c r="P79" s="300"/>
      <c r="Q79" s="191" t="s">
        <v>97</v>
      </c>
      <c r="R79" s="299"/>
    </row>
    <row r="80" spans="2:18" x14ac:dyDescent="0.25">
      <c r="B80" s="112" t="s">
        <v>201</v>
      </c>
      <c r="C80" s="112" t="s">
        <v>222</v>
      </c>
      <c r="D80" s="25" t="s">
        <v>218</v>
      </c>
      <c r="E80" s="25">
        <v>17</v>
      </c>
      <c r="F80" s="113" t="s">
        <v>226</v>
      </c>
      <c r="G80" s="113" t="s">
        <v>226</v>
      </c>
      <c r="H80" s="113" t="s">
        <v>226</v>
      </c>
      <c r="I80" s="191" t="s">
        <v>97</v>
      </c>
      <c r="J80" s="191" t="s">
        <v>97</v>
      </c>
      <c r="K80" s="191" t="s">
        <v>97</v>
      </c>
      <c r="L80" s="191" t="s">
        <v>97</v>
      </c>
      <c r="M80" s="191" t="s">
        <v>97</v>
      </c>
      <c r="N80" s="191" t="s">
        <v>97</v>
      </c>
      <c r="O80" s="299"/>
      <c r="P80" s="300"/>
      <c r="Q80" s="191" t="s">
        <v>97</v>
      </c>
      <c r="R80" s="299"/>
    </row>
    <row r="81" spans="2:18" x14ac:dyDescent="0.25">
      <c r="B81" s="112" t="s">
        <v>202</v>
      </c>
      <c r="C81" s="112" t="s">
        <v>222</v>
      </c>
      <c r="D81" s="25" t="s">
        <v>219</v>
      </c>
      <c r="E81" s="25">
        <v>14</v>
      </c>
      <c r="F81" s="113" t="s">
        <v>226</v>
      </c>
      <c r="G81" s="113" t="s">
        <v>226</v>
      </c>
      <c r="H81" s="113" t="s">
        <v>226</v>
      </c>
      <c r="I81" s="191" t="s">
        <v>97</v>
      </c>
      <c r="J81" s="191" t="s">
        <v>97</v>
      </c>
      <c r="K81" s="191" t="s">
        <v>97</v>
      </c>
      <c r="L81" s="191" t="s">
        <v>97</v>
      </c>
      <c r="M81" s="191" t="s">
        <v>97</v>
      </c>
      <c r="N81" s="191" t="s">
        <v>97</v>
      </c>
      <c r="O81" s="299"/>
      <c r="P81" s="300"/>
      <c r="Q81" s="191" t="s">
        <v>97</v>
      </c>
      <c r="R81" s="299"/>
    </row>
    <row r="82" spans="2:18" x14ac:dyDescent="0.25">
      <c r="B82" s="112" t="s">
        <v>203</v>
      </c>
      <c r="C82" s="112" t="s">
        <v>222</v>
      </c>
      <c r="D82" s="25" t="s">
        <v>220</v>
      </c>
      <c r="E82" s="25">
        <v>15</v>
      </c>
      <c r="F82" s="113" t="s">
        <v>226</v>
      </c>
      <c r="G82" s="113" t="s">
        <v>226</v>
      </c>
      <c r="H82" s="113" t="s">
        <v>226</v>
      </c>
      <c r="I82" s="191" t="s">
        <v>97</v>
      </c>
      <c r="J82" s="191" t="s">
        <v>97</v>
      </c>
      <c r="K82" s="191" t="s">
        <v>97</v>
      </c>
      <c r="L82" s="191" t="s">
        <v>97</v>
      </c>
      <c r="M82" s="191" t="s">
        <v>97</v>
      </c>
      <c r="N82" s="191" t="s">
        <v>97</v>
      </c>
      <c r="O82" s="299"/>
      <c r="P82" s="300"/>
      <c r="Q82" s="191" t="s">
        <v>97</v>
      </c>
      <c r="R82" s="299"/>
    </row>
    <row r="83" spans="2:18" s="118" customFormat="1" x14ac:dyDescent="0.25">
      <c r="B83" s="112" t="s">
        <v>204</v>
      </c>
      <c r="C83" s="112" t="s">
        <v>222</v>
      </c>
      <c r="D83" s="114" t="s">
        <v>218</v>
      </c>
      <c r="E83" s="114">
        <v>19</v>
      </c>
      <c r="F83" s="113" t="s">
        <v>226</v>
      </c>
      <c r="G83" s="113" t="s">
        <v>226</v>
      </c>
      <c r="H83" s="113" t="s">
        <v>226</v>
      </c>
      <c r="I83" s="191" t="s">
        <v>97</v>
      </c>
      <c r="J83" s="191" t="s">
        <v>97</v>
      </c>
      <c r="K83" s="191" t="s">
        <v>97</v>
      </c>
      <c r="L83" s="191" t="s">
        <v>97</v>
      </c>
      <c r="M83" s="191" t="s">
        <v>97</v>
      </c>
      <c r="N83" s="191" t="s">
        <v>97</v>
      </c>
      <c r="O83" s="299"/>
      <c r="P83" s="300"/>
      <c r="Q83" s="191" t="s">
        <v>97</v>
      </c>
      <c r="R83" s="299"/>
    </row>
    <row r="84" spans="2:18" s="118" customFormat="1" x14ac:dyDescent="0.25">
      <c r="B84" s="112" t="s">
        <v>205</v>
      </c>
      <c r="C84" s="112" t="s">
        <v>222</v>
      </c>
      <c r="D84" s="114" t="s">
        <v>218</v>
      </c>
      <c r="E84" s="114">
        <v>16</v>
      </c>
      <c r="F84" s="113" t="s">
        <v>226</v>
      </c>
      <c r="G84" s="113" t="s">
        <v>226</v>
      </c>
      <c r="H84" s="113" t="s">
        <v>226</v>
      </c>
      <c r="I84" s="191" t="s">
        <v>97</v>
      </c>
      <c r="J84" s="191" t="s">
        <v>97</v>
      </c>
      <c r="K84" s="191" t="s">
        <v>97</v>
      </c>
      <c r="L84" s="191" t="s">
        <v>97</v>
      </c>
      <c r="M84" s="191" t="s">
        <v>97</v>
      </c>
      <c r="N84" s="191" t="s">
        <v>97</v>
      </c>
      <c r="O84" s="299"/>
      <c r="P84" s="300"/>
      <c r="Q84" s="191" t="s">
        <v>97</v>
      </c>
      <c r="R84" s="299"/>
    </row>
    <row r="85" spans="2:18" s="118" customFormat="1" x14ac:dyDescent="0.25">
      <c r="B85" s="112" t="s">
        <v>206</v>
      </c>
      <c r="C85" s="112" t="s">
        <v>222</v>
      </c>
      <c r="D85" s="114" t="s">
        <v>219</v>
      </c>
      <c r="E85" s="114">
        <v>16</v>
      </c>
      <c r="F85" s="113" t="s">
        <v>226</v>
      </c>
      <c r="G85" s="113" t="s">
        <v>226</v>
      </c>
      <c r="H85" s="113" t="s">
        <v>226</v>
      </c>
      <c r="I85" s="191" t="s">
        <v>97</v>
      </c>
      <c r="J85" s="191" t="s">
        <v>97</v>
      </c>
      <c r="K85" s="191" t="s">
        <v>97</v>
      </c>
      <c r="L85" s="191" t="s">
        <v>97</v>
      </c>
      <c r="M85" s="191" t="s">
        <v>97</v>
      </c>
      <c r="N85" s="191" t="s">
        <v>97</v>
      </c>
      <c r="O85" s="299"/>
      <c r="P85" s="300"/>
      <c r="Q85" s="191" t="s">
        <v>97</v>
      </c>
      <c r="R85" s="299"/>
    </row>
    <row r="86" spans="2:18" s="118" customFormat="1" x14ac:dyDescent="0.25">
      <c r="B86" s="112" t="s">
        <v>207</v>
      </c>
      <c r="C86" s="112" t="s">
        <v>222</v>
      </c>
      <c r="D86" s="114" t="s">
        <v>219</v>
      </c>
      <c r="E86" s="114">
        <v>18</v>
      </c>
      <c r="F86" s="113" t="s">
        <v>226</v>
      </c>
      <c r="G86" s="113" t="s">
        <v>226</v>
      </c>
      <c r="H86" s="113" t="s">
        <v>226</v>
      </c>
      <c r="I86" s="191" t="s">
        <v>97</v>
      </c>
      <c r="J86" s="191" t="s">
        <v>97</v>
      </c>
      <c r="K86" s="191" t="s">
        <v>97</v>
      </c>
      <c r="L86" s="191" t="s">
        <v>97</v>
      </c>
      <c r="M86" s="191" t="s">
        <v>97</v>
      </c>
      <c r="N86" s="191" t="s">
        <v>97</v>
      </c>
      <c r="O86" s="299"/>
      <c r="P86" s="300"/>
      <c r="Q86" s="191" t="s">
        <v>97</v>
      </c>
      <c r="R86" s="299"/>
    </row>
    <row r="87" spans="2:18" s="118" customFormat="1" x14ac:dyDescent="0.25">
      <c r="B87" s="112" t="s">
        <v>208</v>
      </c>
      <c r="C87" s="112" t="s">
        <v>222</v>
      </c>
      <c r="D87" s="114" t="s">
        <v>218</v>
      </c>
      <c r="E87" s="114">
        <v>16</v>
      </c>
      <c r="F87" s="113" t="s">
        <v>226</v>
      </c>
      <c r="G87" s="113" t="s">
        <v>226</v>
      </c>
      <c r="H87" s="113" t="s">
        <v>226</v>
      </c>
      <c r="I87" s="191" t="s">
        <v>97</v>
      </c>
      <c r="J87" s="191" t="s">
        <v>97</v>
      </c>
      <c r="K87" s="191" t="s">
        <v>97</v>
      </c>
      <c r="L87" s="191" t="s">
        <v>97</v>
      </c>
      <c r="M87" s="191" t="s">
        <v>97</v>
      </c>
      <c r="N87" s="191" t="s">
        <v>97</v>
      </c>
      <c r="O87" s="299"/>
      <c r="P87" s="300"/>
      <c r="Q87" s="191" t="s">
        <v>97</v>
      </c>
      <c r="R87" s="299"/>
    </row>
    <row r="88" spans="2:18" s="118" customFormat="1" x14ac:dyDescent="0.25">
      <c r="B88" s="112" t="s">
        <v>209</v>
      </c>
      <c r="C88" s="112" t="s">
        <v>222</v>
      </c>
      <c r="D88" s="114" t="s">
        <v>219</v>
      </c>
      <c r="E88" s="114">
        <v>20</v>
      </c>
      <c r="F88" s="113" t="s">
        <v>226</v>
      </c>
      <c r="G88" s="113" t="s">
        <v>226</v>
      </c>
      <c r="H88" s="113" t="s">
        <v>226</v>
      </c>
      <c r="I88" s="191" t="s">
        <v>97</v>
      </c>
      <c r="J88" s="191" t="s">
        <v>97</v>
      </c>
      <c r="K88" s="191" t="s">
        <v>97</v>
      </c>
      <c r="L88" s="191" t="s">
        <v>97</v>
      </c>
      <c r="M88" s="191" t="s">
        <v>97</v>
      </c>
      <c r="N88" s="191" t="s">
        <v>97</v>
      </c>
      <c r="O88" s="299"/>
      <c r="P88" s="300"/>
      <c r="Q88" s="191" t="s">
        <v>97</v>
      </c>
      <c r="R88" s="299"/>
    </row>
    <row r="89" spans="2:18" s="118" customFormat="1" x14ac:dyDescent="0.25">
      <c r="B89" s="112" t="s">
        <v>210</v>
      </c>
      <c r="C89" s="112" t="s">
        <v>222</v>
      </c>
      <c r="D89" s="114" t="s">
        <v>221</v>
      </c>
      <c r="E89" s="114">
        <v>16</v>
      </c>
      <c r="F89" s="113" t="s">
        <v>226</v>
      </c>
      <c r="G89" s="113" t="s">
        <v>226</v>
      </c>
      <c r="H89" s="113" t="s">
        <v>226</v>
      </c>
      <c r="I89" s="191" t="s">
        <v>97</v>
      </c>
      <c r="J89" s="191" t="s">
        <v>97</v>
      </c>
      <c r="K89" s="191" t="s">
        <v>97</v>
      </c>
      <c r="L89" s="191" t="s">
        <v>97</v>
      </c>
      <c r="M89" s="191" t="s">
        <v>97</v>
      </c>
      <c r="N89" s="191" t="s">
        <v>97</v>
      </c>
      <c r="O89" s="299"/>
      <c r="P89" s="300"/>
      <c r="Q89" s="191" t="s">
        <v>97</v>
      </c>
      <c r="R89" s="299"/>
    </row>
    <row r="90" spans="2:18" s="118" customFormat="1" x14ac:dyDescent="0.25">
      <c r="B90" s="112" t="s">
        <v>211</v>
      </c>
      <c r="C90" s="112" t="s">
        <v>222</v>
      </c>
      <c r="D90" s="114" t="s">
        <v>221</v>
      </c>
      <c r="E90" s="114">
        <v>14</v>
      </c>
      <c r="F90" s="113" t="s">
        <v>226</v>
      </c>
      <c r="G90" s="113" t="s">
        <v>226</v>
      </c>
      <c r="H90" s="113" t="s">
        <v>226</v>
      </c>
      <c r="I90" s="191" t="s">
        <v>97</v>
      </c>
      <c r="J90" s="191" t="s">
        <v>97</v>
      </c>
      <c r="K90" s="191" t="s">
        <v>97</v>
      </c>
      <c r="L90" s="191" t="s">
        <v>97</v>
      </c>
      <c r="M90" s="191" t="s">
        <v>97</v>
      </c>
      <c r="N90" s="191" t="s">
        <v>97</v>
      </c>
      <c r="O90" s="299"/>
      <c r="P90" s="300"/>
      <c r="Q90" s="191" t="s">
        <v>97</v>
      </c>
      <c r="R90" s="299"/>
    </row>
    <row r="91" spans="2:18" s="118" customFormat="1" x14ac:dyDescent="0.25">
      <c r="B91" s="112" t="s">
        <v>212</v>
      </c>
      <c r="C91" s="112" t="s">
        <v>222</v>
      </c>
      <c r="D91" s="114" t="s">
        <v>218</v>
      </c>
      <c r="E91" s="114">
        <v>13</v>
      </c>
      <c r="F91" s="113" t="s">
        <v>226</v>
      </c>
      <c r="G91" s="113" t="s">
        <v>226</v>
      </c>
      <c r="H91" s="113" t="s">
        <v>226</v>
      </c>
      <c r="I91" s="191" t="s">
        <v>97</v>
      </c>
      <c r="J91" s="191" t="s">
        <v>97</v>
      </c>
      <c r="K91" s="191" t="s">
        <v>97</v>
      </c>
      <c r="L91" s="191" t="s">
        <v>97</v>
      </c>
      <c r="M91" s="191" t="s">
        <v>97</v>
      </c>
      <c r="N91" s="191" t="s">
        <v>97</v>
      </c>
      <c r="O91" s="299"/>
      <c r="P91" s="300"/>
      <c r="Q91" s="191" t="s">
        <v>97</v>
      </c>
      <c r="R91" s="299"/>
    </row>
    <row r="92" spans="2:18" s="118" customFormat="1" x14ac:dyDescent="0.25">
      <c r="B92" s="112" t="s">
        <v>213</v>
      </c>
      <c r="C92" s="112" t="s">
        <v>222</v>
      </c>
      <c r="D92" s="114" t="s">
        <v>218</v>
      </c>
      <c r="E92" s="114">
        <v>21</v>
      </c>
      <c r="F92" s="113" t="s">
        <v>226</v>
      </c>
      <c r="G92" s="113" t="s">
        <v>226</v>
      </c>
      <c r="H92" s="113" t="s">
        <v>226</v>
      </c>
      <c r="I92" s="191" t="s">
        <v>97</v>
      </c>
      <c r="J92" s="191" t="s">
        <v>97</v>
      </c>
      <c r="K92" s="191" t="s">
        <v>97</v>
      </c>
      <c r="L92" s="191" t="s">
        <v>97</v>
      </c>
      <c r="M92" s="191" t="s">
        <v>97</v>
      </c>
      <c r="N92" s="191" t="s">
        <v>97</v>
      </c>
      <c r="O92" s="299"/>
      <c r="P92" s="300"/>
      <c r="Q92" s="191" t="s">
        <v>97</v>
      </c>
      <c r="R92" s="299"/>
    </row>
    <row r="93" spans="2:18" s="118" customFormat="1" x14ac:dyDescent="0.25">
      <c r="B93" s="112" t="s">
        <v>214</v>
      </c>
      <c r="C93" s="112" t="s">
        <v>222</v>
      </c>
      <c r="D93" s="114" t="s">
        <v>219</v>
      </c>
      <c r="E93" s="114">
        <v>16</v>
      </c>
      <c r="F93" s="113" t="s">
        <v>226</v>
      </c>
      <c r="G93" s="113" t="s">
        <v>226</v>
      </c>
      <c r="H93" s="113" t="s">
        <v>226</v>
      </c>
      <c r="I93" s="191" t="s">
        <v>97</v>
      </c>
      <c r="J93" s="191" t="s">
        <v>97</v>
      </c>
      <c r="K93" s="191" t="s">
        <v>97</v>
      </c>
      <c r="L93" s="191" t="s">
        <v>97</v>
      </c>
      <c r="M93" s="191" t="s">
        <v>97</v>
      </c>
      <c r="N93" s="191" t="s">
        <v>97</v>
      </c>
      <c r="O93" s="299"/>
      <c r="P93" s="300"/>
      <c r="Q93" s="191" t="s">
        <v>97</v>
      </c>
      <c r="R93" s="299"/>
    </row>
    <row r="94" spans="2:18" s="118" customFormat="1" x14ac:dyDescent="0.25">
      <c r="B94" s="112" t="s">
        <v>215</v>
      </c>
      <c r="C94" s="112" t="s">
        <v>222</v>
      </c>
      <c r="D94" s="114" t="s">
        <v>218</v>
      </c>
      <c r="E94" s="114">
        <v>15</v>
      </c>
      <c r="F94" s="113" t="s">
        <v>226</v>
      </c>
      <c r="G94" s="113" t="s">
        <v>226</v>
      </c>
      <c r="H94" s="113" t="s">
        <v>226</v>
      </c>
      <c r="I94" s="191" t="s">
        <v>97</v>
      </c>
      <c r="J94" s="191" t="s">
        <v>97</v>
      </c>
      <c r="K94" s="191" t="s">
        <v>97</v>
      </c>
      <c r="L94" s="191" t="s">
        <v>97</v>
      </c>
      <c r="M94" s="191" t="s">
        <v>97</v>
      </c>
      <c r="N94" s="191" t="s">
        <v>97</v>
      </c>
      <c r="O94" s="299"/>
      <c r="P94" s="300"/>
      <c r="Q94" s="191" t="s">
        <v>97</v>
      </c>
      <c r="R94" s="299"/>
    </row>
    <row r="95" spans="2:18" s="118" customFormat="1" x14ac:dyDescent="0.25">
      <c r="B95" s="112" t="s">
        <v>216</v>
      </c>
      <c r="C95" s="112" t="s">
        <v>222</v>
      </c>
      <c r="D95" s="114" t="s">
        <v>218</v>
      </c>
      <c r="E95" s="114">
        <v>17</v>
      </c>
      <c r="F95" s="113" t="s">
        <v>226</v>
      </c>
      <c r="G95" s="113" t="s">
        <v>226</v>
      </c>
      <c r="H95" s="113" t="s">
        <v>226</v>
      </c>
      <c r="I95" s="191" t="s">
        <v>97</v>
      </c>
      <c r="J95" s="191" t="s">
        <v>97</v>
      </c>
      <c r="K95" s="191" t="s">
        <v>97</v>
      </c>
      <c r="L95" s="191" t="s">
        <v>97</v>
      </c>
      <c r="M95" s="191" t="s">
        <v>97</v>
      </c>
      <c r="N95" s="191" t="s">
        <v>97</v>
      </c>
      <c r="O95" s="299"/>
      <c r="P95" s="300"/>
      <c r="Q95" s="191" t="s">
        <v>97</v>
      </c>
      <c r="R95" s="299"/>
    </row>
    <row r="96" spans="2:18" s="118" customFormat="1" x14ac:dyDescent="0.25">
      <c r="B96" s="112" t="s">
        <v>217</v>
      </c>
      <c r="C96" s="112" t="s">
        <v>222</v>
      </c>
      <c r="D96" s="114" t="s">
        <v>219</v>
      </c>
      <c r="E96" s="114">
        <v>18</v>
      </c>
      <c r="F96" s="113" t="s">
        <v>226</v>
      </c>
      <c r="G96" s="113" t="s">
        <v>226</v>
      </c>
      <c r="H96" s="113" t="s">
        <v>226</v>
      </c>
      <c r="I96" s="191" t="s">
        <v>97</v>
      </c>
      <c r="J96" s="191" t="s">
        <v>97</v>
      </c>
      <c r="K96" s="191" t="s">
        <v>97</v>
      </c>
      <c r="L96" s="191" t="s">
        <v>97</v>
      </c>
      <c r="M96" s="191" t="s">
        <v>97</v>
      </c>
      <c r="N96" s="191" t="s">
        <v>97</v>
      </c>
      <c r="O96" s="342"/>
      <c r="P96" s="343"/>
      <c r="Q96" s="191" t="s">
        <v>97</v>
      </c>
      <c r="R96" s="342"/>
    </row>
    <row r="97" spans="2:19" x14ac:dyDescent="0.25">
      <c r="B97" s="29" t="s">
        <v>61</v>
      </c>
    </row>
    <row r="99" spans="2:19" ht="15.75" thickBot="1" x14ac:dyDescent="0.3"/>
    <row r="100" spans="2:19" ht="27" thickBot="1" x14ac:dyDescent="0.3">
      <c r="B100" s="317" t="s">
        <v>37</v>
      </c>
      <c r="C100" s="318"/>
      <c r="D100" s="318"/>
      <c r="E100" s="318"/>
      <c r="F100" s="318"/>
      <c r="G100" s="318"/>
      <c r="H100" s="318"/>
      <c r="I100" s="318"/>
      <c r="J100" s="318"/>
      <c r="K100" s="318"/>
      <c r="L100" s="318"/>
      <c r="M100" s="318"/>
      <c r="N100" s="319"/>
    </row>
    <row r="105" spans="2:19" ht="114" customHeight="1" x14ac:dyDescent="0.25">
      <c r="B105" s="73" t="s">
        <v>0</v>
      </c>
      <c r="C105" s="73" t="s">
        <v>38</v>
      </c>
      <c r="D105" s="73" t="s">
        <v>39</v>
      </c>
      <c r="E105" s="73" t="s">
        <v>79</v>
      </c>
      <c r="F105" s="73" t="s">
        <v>81</v>
      </c>
      <c r="G105" s="73" t="s">
        <v>82</v>
      </c>
      <c r="H105" s="73" t="s">
        <v>83</v>
      </c>
      <c r="I105" s="73" t="s">
        <v>80</v>
      </c>
      <c r="J105" s="292" t="s">
        <v>84</v>
      </c>
      <c r="K105" s="339"/>
      <c r="L105" s="293"/>
      <c r="M105" s="73" t="s">
        <v>85</v>
      </c>
      <c r="N105" s="73" t="s">
        <v>40</v>
      </c>
      <c r="O105" s="73" t="s">
        <v>41</v>
      </c>
      <c r="P105" s="292" t="s">
        <v>3</v>
      </c>
      <c r="Q105" s="293"/>
      <c r="R105" s="292" t="s">
        <v>482</v>
      </c>
      <c r="S105" s="293"/>
    </row>
    <row r="106" spans="2:19" ht="60.75" customHeight="1" x14ac:dyDescent="0.25">
      <c r="B106" s="371" t="s">
        <v>42</v>
      </c>
      <c r="C106" s="371" t="s">
        <v>97</v>
      </c>
      <c r="D106" s="371" t="s">
        <v>253</v>
      </c>
      <c r="E106" s="371">
        <v>24687340</v>
      </c>
      <c r="F106" s="371" t="s">
        <v>254</v>
      </c>
      <c r="G106" s="371" t="s">
        <v>255</v>
      </c>
      <c r="H106" s="374">
        <v>36987</v>
      </c>
      <c r="I106" s="371" t="s">
        <v>226</v>
      </c>
      <c r="J106" s="277" t="s">
        <v>111</v>
      </c>
      <c r="K106" s="277" t="s">
        <v>264</v>
      </c>
      <c r="L106" s="277" t="s">
        <v>458</v>
      </c>
      <c r="M106" s="375" t="s">
        <v>97</v>
      </c>
      <c r="N106" s="375" t="s">
        <v>97</v>
      </c>
      <c r="O106" s="376" t="s">
        <v>97</v>
      </c>
      <c r="P106" s="351" t="s">
        <v>464</v>
      </c>
      <c r="Q106" s="352"/>
      <c r="R106" s="351" t="s">
        <v>484</v>
      </c>
      <c r="S106" s="352"/>
    </row>
    <row r="107" spans="2:19" ht="65.25" customHeight="1" x14ac:dyDescent="0.25">
      <c r="B107" s="371"/>
      <c r="C107" s="371"/>
      <c r="D107" s="371"/>
      <c r="E107" s="371"/>
      <c r="F107" s="371"/>
      <c r="G107" s="371"/>
      <c r="H107" s="374"/>
      <c r="I107" s="371"/>
      <c r="J107" s="277" t="s">
        <v>257</v>
      </c>
      <c r="K107" s="277" t="s">
        <v>258</v>
      </c>
      <c r="L107" s="277" t="s">
        <v>260</v>
      </c>
      <c r="M107" s="375"/>
      <c r="N107" s="375"/>
      <c r="O107" s="377"/>
      <c r="P107" s="353"/>
      <c r="Q107" s="354"/>
      <c r="R107" s="353"/>
      <c r="S107" s="354"/>
    </row>
    <row r="108" spans="2:19" ht="30" x14ac:dyDescent="0.25">
      <c r="B108" s="371"/>
      <c r="C108" s="371"/>
      <c r="D108" s="371"/>
      <c r="E108" s="371"/>
      <c r="F108" s="371"/>
      <c r="G108" s="371"/>
      <c r="H108" s="374"/>
      <c r="I108" s="371"/>
      <c r="J108" s="277" t="s">
        <v>259</v>
      </c>
      <c r="K108" s="277" t="s">
        <v>261</v>
      </c>
      <c r="L108" s="277" t="s">
        <v>459</v>
      </c>
      <c r="M108" s="375"/>
      <c r="N108" s="375"/>
      <c r="O108" s="377"/>
      <c r="P108" s="353"/>
      <c r="Q108" s="354"/>
      <c r="R108" s="353"/>
      <c r="S108" s="354"/>
    </row>
    <row r="109" spans="2:19" s="118" customFormat="1" ht="45" x14ac:dyDescent="0.25">
      <c r="B109" s="371"/>
      <c r="C109" s="371"/>
      <c r="D109" s="371"/>
      <c r="E109" s="371"/>
      <c r="F109" s="371"/>
      <c r="G109" s="371"/>
      <c r="H109" s="374"/>
      <c r="I109" s="371"/>
      <c r="J109" s="277" t="s">
        <v>262</v>
      </c>
      <c r="K109" s="277" t="s">
        <v>263</v>
      </c>
      <c r="L109" s="277" t="s">
        <v>460</v>
      </c>
      <c r="M109" s="375"/>
      <c r="N109" s="375"/>
      <c r="O109" s="377"/>
      <c r="P109" s="353"/>
      <c r="Q109" s="354"/>
      <c r="R109" s="353"/>
      <c r="S109" s="354"/>
    </row>
    <row r="110" spans="2:19" s="118" customFormat="1" ht="42" customHeight="1" x14ac:dyDescent="0.25">
      <c r="B110" s="371"/>
      <c r="C110" s="371"/>
      <c r="D110" s="371"/>
      <c r="E110" s="371"/>
      <c r="F110" s="371"/>
      <c r="G110" s="371"/>
      <c r="H110" s="374"/>
      <c r="I110" s="371"/>
      <c r="J110" s="277" t="s">
        <v>111</v>
      </c>
      <c r="K110" s="277" t="s">
        <v>483</v>
      </c>
      <c r="L110" s="277" t="s">
        <v>265</v>
      </c>
      <c r="M110" s="375"/>
      <c r="N110" s="375"/>
      <c r="O110" s="378"/>
      <c r="P110" s="355"/>
      <c r="Q110" s="356"/>
      <c r="R110" s="355"/>
      <c r="S110" s="356"/>
    </row>
    <row r="111" spans="2:19" s="118" customFormat="1" ht="150" x14ac:dyDescent="0.25">
      <c r="B111" s="345" t="s">
        <v>42</v>
      </c>
      <c r="C111" s="345" t="s">
        <v>97</v>
      </c>
      <c r="D111" s="346" t="s">
        <v>266</v>
      </c>
      <c r="E111" s="345">
        <v>33916442</v>
      </c>
      <c r="F111" s="294" t="s">
        <v>533</v>
      </c>
      <c r="G111" s="346" t="s">
        <v>224</v>
      </c>
      <c r="H111" s="384">
        <v>40865</v>
      </c>
      <c r="I111" s="346" t="s">
        <v>226</v>
      </c>
      <c r="J111" s="277" t="s">
        <v>278</v>
      </c>
      <c r="K111" s="277" t="s">
        <v>290</v>
      </c>
      <c r="L111" s="277" t="s">
        <v>291</v>
      </c>
      <c r="M111" s="346" t="s">
        <v>97</v>
      </c>
      <c r="N111" s="346" t="s">
        <v>97</v>
      </c>
      <c r="O111" s="372" t="s">
        <v>97</v>
      </c>
      <c r="P111" s="346" t="s">
        <v>485</v>
      </c>
      <c r="Q111" s="346"/>
      <c r="R111" s="346" t="s">
        <v>226</v>
      </c>
      <c r="S111" s="346"/>
    </row>
    <row r="112" spans="2:19" s="118" customFormat="1" ht="60" x14ac:dyDescent="0.25">
      <c r="B112" s="345"/>
      <c r="C112" s="345"/>
      <c r="D112" s="346"/>
      <c r="E112" s="345"/>
      <c r="F112" s="346"/>
      <c r="G112" s="346"/>
      <c r="H112" s="384"/>
      <c r="I112" s="346"/>
      <c r="J112" s="277" t="s">
        <v>111</v>
      </c>
      <c r="K112" s="277" t="s">
        <v>293</v>
      </c>
      <c r="L112" s="277" t="s">
        <v>292</v>
      </c>
      <c r="M112" s="346"/>
      <c r="N112" s="346"/>
      <c r="O112" s="373"/>
      <c r="P112" s="346"/>
      <c r="Q112" s="346"/>
      <c r="R112" s="346"/>
      <c r="S112" s="346"/>
    </row>
    <row r="113" spans="2:19" s="118" customFormat="1" ht="90" x14ac:dyDescent="0.25">
      <c r="B113" s="346" t="s">
        <v>42</v>
      </c>
      <c r="C113" s="346" t="s">
        <v>97</v>
      </c>
      <c r="D113" s="347" t="s">
        <v>276</v>
      </c>
      <c r="E113" s="346">
        <v>24790480</v>
      </c>
      <c r="F113" s="346" t="s">
        <v>289</v>
      </c>
      <c r="G113" s="346" t="s">
        <v>277</v>
      </c>
      <c r="H113" s="350">
        <v>37371</v>
      </c>
      <c r="I113" s="346" t="s">
        <v>226</v>
      </c>
      <c r="J113" s="278" t="s">
        <v>278</v>
      </c>
      <c r="K113" s="278" t="s">
        <v>279</v>
      </c>
      <c r="L113" s="278" t="s">
        <v>280</v>
      </c>
      <c r="M113" s="345" t="s">
        <v>97</v>
      </c>
      <c r="N113" s="345" t="s">
        <v>97</v>
      </c>
      <c r="O113" s="345" t="s">
        <v>97</v>
      </c>
      <c r="P113" s="346" t="s">
        <v>462</v>
      </c>
      <c r="Q113" s="346"/>
      <c r="R113" s="346" t="s">
        <v>226</v>
      </c>
      <c r="S113" s="346"/>
    </row>
    <row r="114" spans="2:19" s="118" customFormat="1" ht="60" x14ac:dyDescent="0.25">
      <c r="B114" s="346"/>
      <c r="C114" s="346"/>
      <c r="D114" s="348"/>
      <c r="E114" s="346"/>
      <c r="F114" s="346"/>
      <c r="G114" s="346"/>
      <c r="H114" s="350"/>
      <c r="I114" s="346"/>
      <c r="J114" s="278" t="s">
        <v>281</v>
      </c>
      <c r="K114" s="278" t="s">
        <v>282</v>
      </c>
      <c r="L114" s="278" t="s">
        <v>283</v>
      </c>
      <c r="M114" s="345"/>
      <c r="N114" s="345"/>
      <c r="O114" s="345"/>
      <c r="P114" s="346"/>
      <c r="Q114" s="346"/>
      <c r="R114" s="346"/>
      <c r="S114" s="346"/>
    </row>
    <row r="115" spans="2:19" s="118" customFormat="1" ht="75" x14ac:dyDescent="0.25">
      <c r="B115" s="346"/>
      <c r="C115" s="346"/>
      <c r="D115" s="348"/>
      <c r="E115" s="346"/>
      <c r="F115" s="346"/>
      <c r="G115" s="346"/>
      <c r="H115" s="350"/>
      <c r="I115" s="346"/>
      <c r="J115" s="278" t="s">
        <v>284</v>
      </c>
      <c r="K115" s="278" t="s">
        <v>285</v>
      </c>
      <c r="L115" s="278" t="s">
        <v>286</v>
      </c>
      <c r="M115" s="345"/>
      <c r="N115" s="345"/>
      <c r="O115" s="345"/>
      <c r="P115" s="346"/>
      <c r="Q115" s="346"/>
      <c r="R115" s="346"/>
      <c r="S115" s="346"/>
    </row>
    <row r="116" spans="2:19" s="118" customFormat="1" ht="60" x14ac:dyDescent="0.25">
      <c r="B116" s="346"/>
      <c r="C116" s="346"/>
      <c r="D116" s="349"/>
      <c r="E116" s="346"/>
      <c r="F116" s="346"/>
      <c r="G116" s="346"/>
      <c r="H116" s="350"/>
      <c r="I116" s="346"/>
      <c r="J116" s="278" t="s">
        <v>111</v>
      </c>
      <c r="K116" s="280" t="s">
        <v>287</v>
      </c>
      <c r="L116" s="279" t="s">
        <v>288</v>
      </c>
      <c r="M116" s="345"/>
      <c r="N116" s="345"/>
      <c r="O116" s="345"/>
      <c r="P116" s="346"/>
      <c r="Q116" s="346"/>
      <c r="R116" s="346"/>
      <c r="S116" s="346"/>
    </row>
    <row r="117" spans="2:19" s="118" customFormat="1" ht="149.25" customHeight="1" x14ac:dyDescent="0.25">
      <c r="B117" s="277" t="s">
        <v>43</v>
      </c>
      <c r="C117" s="277" t="s">
        <v>97</v>
      </c>
      <c r="D117" s="277" t="s">
        <v>316</v>
      </c>
      <c r="E117" s="277">
        <v>52990841</v>
      </c>
      <c r="F117" s="277" t="s">
        <v>232</v>
      </c>
      <c r="G117" s="277" t="s">
        <v>318</v>
      </c>
      <c r="H117" s="281">
        <v>39872</v>
      </c>
      <c r="I117" s="277" t="s">
        <v>317</v>
      </c>
      <c r="J117" s="277" t="s">
        <v>319</v>
      </c>
      <c r="K117" s="277" t="s">
        <v>320</v>
      </c>
      <c r="L117" s="277" t="s">
        <v>321</v>
      </c>
      <c r="M117" s="277" t="s">
        <v>97</v>
      </c>
      <c r="N117" s="277" t="s">
        <v>97</v>
      </c>
      <c r="O117" s="277" t="s">
        <v>97</v>
      </c>
      <c r="P117" s="364" t="s">
        <v>463</v>
      </c>
      <c r="Q117" s="365"/>
      <c r="R117" s="294" t="s">
        <v>534</v>
      </c>
      <c r="S117" s="346"/>
    </row>
    <row r="118" spans="2:19" s="118" customFormat="1" ht="60.75" customHeight="1" x14ac:dyDescent="0.25">
      <c r="B118" s="346" t="s">
        <v>43</v>
      </c>
      <c r="C118" s="346" t="s">
        <v>97</v>
      </c>
      <c r="D118" s="346" t="s">
        <v>322</v>
      </c>
      <c r="E118" s="346">
        <v>38360499</v>
      </c>
      <c r="F118" s="346" t="s">
        <v>232</v>
      </c>
      <c r="G118" s="346" t="s">
        <v>325</v>
      </c>
      <c r="H118" s="383">
        <v>39066</v>
      </c>
      <c r="I118" s="346" t="s">
        <v>323</v>
      </c>
      <c r="J118" s="278" t="s">
        <v>326</v>
      </c>
      <c r="K118" s="278" t="s">
        <v>327</v>
      </c>
      <c r="L118" s="278" t="s">
        <v>328</v>
      </c>
      <c r="M118" s="346" t="s">
        <v>97</v>
      </c>
      <c r="N118" s="346" t="s">
        <v>97</v>
      </c>
      <c r="O118" s="347" t="s">
        <v>97</v>
      </c>
      <c r="P118" s="346" t="s">
        <v>462</v>
      </c>
      <c r="Q118" s="346"/>
      <c r="R118" s="346" t="s">
        <v>226</v>
      </c>
      <c r="S118" s="346"/>
    </row>
    <row r="119" spans="2:19" s="118" customFormat="1" ht="30" x14ac:dyDescent="0.25">
      <c r="B119" s="346"/>
      <c r="C119" s="346"/>
      <c r="D119" s="346"/>
      <c r="E119" s="346"/>
      <c r="F119" s="346"/>
      <c r="G119" s="346"/>
      <c r="H119" s="383"/>
      <c r="I119" s="346"/>
      <c r="J119" s="278" t="s">
        <v>329</v>
      </c>
      <c r="K119" s="278" t="s">
        <v>331</v>
      </c>
      <c r="L119" s="278" t="s">
        <v>330</v>
      </c>
      <c r="M119" s="346"/>
      <c r="N119" s="346"/>
      <c r="O119" s="348"/>
      <c r="P119" s="346"/>
      <c r="Q119" s="346"/>
      <c r="R119" s="346"/>
      <c r="S119" s="346"/>
    </row>
    <row r="120" spans="2:19" s="118" customFormat="1" ht="60" x14ac:dyDescent="0.25">
      <c r="B120" s="346"/>
      <c r="C120" s="346"/>
      <c r="D120" s="346"/>
      <c r="E120" s="346"/>
      <c r="F120" s="346"/>
      <c r="G120" s="346"/>
      <c r="H120" s="383"/>
      <c r="I120" s="346"/>
      <c r="J120" s="278" t="s">
        <v>334</v>
      </c>
      <c r="K120" s="278" t="s">
        <v>332</v>
      </c>
      <c r="L120" s="278" t="s">
        <v>333</v>
      </c>
      <c r="M120" s="346"/>
      <c r="N120" s="346"/>
      <c r="O120" s="348"/>
      <c r="P120" s="346"/>
      <c r="Q120" s="346"/>
      <c r="R120" s="346"/>
      <c r="S120" s="346"/>
    </row>
    <row r="121" spans="2:19" s="118" customFormat="1" ht="60" x14ac:dyDescent="0.25">
      <c r="B121" s="346"/>
      <c r="C121" s="346"/>
      <c r="D121" s="346"/>
      <c r="E121" s="346"/>
      <c r="F121" s="346"/>
      <c r="G121" s="346"/>
      <c r="H121" s="383"/>
      <c r="I121" s="346"/>
      <c r="J121" s="278" t="s">
        <v>335</v>
      </c>
      <c r="K121" s="278" t="s">
        <v>336</v>
      </c>
      <c r="L121" s="278" t="s">
        <v>461</v>
      </c>
      <c r="M121" s="346"/>
      <c r="N121" s="346"/>
      <c r="O121" s="348"/>
      <c r="P121" s="346"/>
      <c r="Q121" s="346"/>
      <c r="R121" s="346"/>
      <c r="S121" s="346"/>
    </row>
    <row r="122" spans="2:19" s="118" customFormat="1" ht="30" x14ac:dyDescent="0.25">
      <c r="B122" s="346"/>
      <c r="C122" s="346"/>
      <c r="D122" s="346"/>
      <c r="E122" s="346"/>
      <c r="F122" s="346"/>
      <c r="G122" s="346"/>
      <c r="H122" s="383"/>
      <c r="I122" s="346"/>
      <c r="J122" s="279" t="s">
        <v>337</v>
      </c>
      <c r="K122" s="278" t="s">
        <v>339</v>
      </c>
      <c r="L122" s="278" t="s">
        <v>338</v>
      </c>
      <c r="M122" s="346"/>
      <c r="N122" s="346"/>
      <c r="O122" s="348"/>
      <c r="P122" s="346"/>
      <c r="Q122" s="346"/>
      <c r="R122" s="346"/>
      <c r="S122" s="346"/>
    </row>
    <row r="123" spans="2:19" s="118" customFormat="1" x14ac:dyDescent="0.25">
      <c r="B123" s="346"/>
      <c r="C123" s="346"/>
      <c r="D123" s="346"/>
      <c r="E123" s="346"/>
      <c r="F123" s="346"/>
      <c r="G123" s="346"/>
      <c r="H123" s="383"/>
      <c r="I123" s="346"/>
      <c r="J123" s="279" t="s">
        <v>340</v>
      </c>
      <c r="K123" s="282" t="s">
        <v>342</v>
      </c>
      <c r="L123" s="279" t="s">
        <v>341</v>
      </c>
      <c r="M123" s="346"/>
      <c r="N123" s="346"/>
      <c r="O123" s="348"/>
      <c r="P123" s="346"/>
      <c r="Q123" s="346"/>
      <c r="R123" s="346"/>
      <c r="S123" s="346"/>
    </row>
    <row r="124" spans="2:19" s="118" customFormat="1" x14ac:dyDescent="0.25">
      <c r="B124" s="346"/>
      <c r="C124" s="347"/>
      <c r="D124" s="346"/>
      <c r="E124" s="346"/>
      <c r="F124" s="346"/>
      <c r="G124" s="346"/>
      <c r="H124" s="383"/>
      <c r="I124" s="346"/>
      <c r="J124" s="279" t="s">
        <v>343</v>
      </c>
      <c r="K124" s="279" t="s">
        <v>345</v>
      </c>
      <c r="L124" s="278" t="s">
        <v>344</v>
      </c>
      <c r="M124" s="346"/>
      <c r="N124" s="346"/>
      <c r="O124" s="349"/>
      <c r="P124" s="346"/>
      <c r="Q124" s="346"/>
      <c r="R124" s="346"/>
      <c r="S124" s="346"/>
    </row>
    <row r="125" spans="2:19" s="118" customFormat="1" ht="45" x14ac:dyDescent="0.25">
      <c r="B125" s="364" t="s">
        <v>43</v>
      </c>
      <c r="C125" s="385" t="s">
        <v>97</v>
      </c>
      <c r="D125" s="365" t="s">
        <v>346</v>
      </c>
      <c r="E125" s="389">
        <v>51880290</v>
      </c>
      <c r="F125" s="346" t="s">
        <v>347</v>
      </c>
      <c r="G125" s="346" t="s">
        <v>348</v>
      </c>
      <c r="H125" s="383">
        <v>37932</v>
      </c>
      <c r="I125" s="346" t="s">
        <v>349</v>
      </c>
      <c r="J125" s="278" t="s">
        <v>350</v>
      </c>
      <c r="K125" s="283">
        <v>2005</v>
      </c>
      <c r="L125" s="278" t="s">
        <v>353</v>
      </c>
      <c r="M125" s="346" t="s">
        <v>97</v>
      </c>
      <c r="N125" s="346" t="s">
        <v>97</v>
      </c>
      <c r="O125" s="347" t="s">
        <v>97</v>
      </c>
      <c r="P125" s="346" t="s">
        <v>462</v>
      </c>
      <c r="Q125" s="346"/>
      <c r="R125" s="346" t="s">
        <v>226</v>
      </c>
      <c r="S125" s="346"/>
    </row>
    <row r="126" spans="2:19" s="118" customFormat="1" ht="51" customHeight="1" x14ac:dyDescent="0.25">
      <c r="B126" s="364"/>
      <c r="C126" s="385"/>
      <c r="D126" s="365"/>
      <c r="E126" s="389"/>
      <c r="F126" s="346"/>
      <c r="G126" s="346"/>
      <c r="H126" s="383"/>
      <c r="I126" s="346"/>
      <c r="J126" s="279" t="s">
        <v>256</v>
      </c>
      <c r="K126" s="278" t="s">
        <v>351</v>
      </c>
      <c r="L126" s="278" t="s">
        <v>352</v>
      </c>
      <c r="M126" s="346"/>
      <c r="N126" s="346"/>
      <c r="O126" s="348"/>
      <c r="P126" s="346"/>
      <c r="Q126" s="346"/>
      <c r="R126" s="346"/>
      <c r="S126" s="346"/>
    </row>
    <row r="127" spans="2:19" s="118" customFormat="1" ht="59.25" customHeight="1" x14ac:dyDescent="0.25">
      <c r="B127" s="364"/>
      <c r="C127" s="385"/>
      <c r="D127" s="365"/>
      <c r="E127" s="389"/>
      <c r="F127" s="346"/>
      <c r="G127" s="346"/>
      <c r="H127" s="383"/>
      <c r="I127" s="346"/>
      <c r="J127" s="278" t="s">
        <v>354</v>
      </c>
      <c r="K127" s="278" t="s">
        <v>355</v>
      </c>
      <c r="L127" s="278" t="s">
        <v>356</v>
      </c>
      <c r="M127" s="346"/>
      <c r="N127" s="346"/>
      <c r="O127" s="348"/>
      <c r="P127" s="346"/>
      <c r="Q127" s="346"/>
      <c r="R127" s="346"/>
      <c r="S127" s="346"/>
    </row>
    <row r="128" spans="2:19" s="118" customFormat="1" ht="30" x14ac:dyDescent="0.25">
      <c r="B128" s="364"/>
      <c r="C128" s="385"/>
      <c r="D128" s="365"/>
      <c r="E128" s="389"/>
      <c r="F128" s="346"/>
      <c r="G128" s="346"/>
      <c r="H128" s="383"/>
      <c r="I128" s="346"/>
      <c r="J128" s="278" t="s">
        <v>357</v>
      </c>
      <c r="K128" s="280" t="s">
        <v>358</v>
      </c>
      <c r="L128" s="278" t="s">
        <v>359</v>
      </c>
      <c r="M128" s="346"/>
      <c r="N128" s="346"/>
      <c r="O128" s="348"/>
      <c r="P128" s="346"/>
      <c r="Q128" s="346"/>
      <c r="R128" s="346"/>
      <c r="S128" s="346"/>
    </row>
    <row r="129" spans="2:19" s="118" customFormat="1" ht="30" x14ac:dyDescent="0.25">
      <c r="B129" s="364"/>
      <c r="C129" s="385"/>
      <c r="D129" s="365"/>
      <c r="E129" s="389"/>
      <c r="F129" s="346"/>
      <c r="G129" s="346"/>
      <c r="H129" s="383"/>
      <c r="I129" s="346"/>
      <c r="J129" s="278" t="s">
        <v>111</v>
      </c>
      <c r="K129" s="284" t="s">
        <v>360</v>
      </c>
      <c r="L129" s="278" t="s">
        <v>361</v>
      </c>
      <c r="M129" s="346"/>
      <c r="N129" s="346"/>
      <c r="O129" s="349"/>
      <c r="P129" s="346"/>
      <c r="Q129" s="346"/>
      <c r="R129" s="346"/>
      <c r="S129" s="346"/>
    </row>
    <row r="130" spans="2:19" s="118" customFormat="1" ht="30" x14ac:dyDescent="0.25">
      <c r="B130" s="347" t="s">
        <v>43</v>
      </c>
      <c r="C130" s="367" t="s">
        <v>97</v>
      </c>
      <c r="D130" s="347" t="s">
        <v>362</v>
      </c>
      <c r="E130" s="366">
        <v>1032366013</v>
      </c>
      <c r="F130" s="366" t="s">
        <v>232</v>
      </c>
      <c r="G130" s="366" t="s">
        <v>324</v>
      </c>
      <c r="H130" s="386">
        <v>41600</v>
      </c>
      <c r="I130" s="366" t="s">
        <v>363</v>
      </c>
      <c r="J130" s="278" t="s">
        <v>364</v>
      </c>
      <c r="K130" s="278" t="s">
        <v>365</v>
      </c>
      <c r="L130" s="278" t="s">
        <v>366</v>
      </c>
      <c r="M130" s="366" t="s">
        <v>97</v>
      </c>
      <c r="N130" s="366" t="s">
        <v>97</v>
      </c>
      <c r="O130" s="366" t="s">
        <v>97</v>
      </c>
      <c r="P130" s="297" t="s">
        <v>535</v>
      </c>
      <c r="Q130" s="358"/>
      <c r="R130" s="357" t="s">
        <v>486</v>
      </c>
      <c r="S130" s="358"/>
    </row>
    <row r="131" spans="2:19" s="118" customFormat="1" ht="30" x14ac:dyDescent="0.25">
      <c r="B131" s="348"/>
      <c r="C131" s="367"/>
      <c r="D131" s="348"/>
      <c r="E131" s="367"/>
      <c r="F131" s="367"/>
      <c r="G131" s="367"/>
      <c r="H131" s="387"/>
      <c r="I131" s="367"/>
      <c r="J131" s="278" t="s">
        <v>367</v>
      </c>
      <c r="K131" s="278" t="s">
        <v>368</v>
      </c>
      <c r="L131" s="278" t="s">
        <v>372</v>
      </c>
      <c r="M131" s="367"/>
      <c r="N131" s="367"/>
      <c r="O131" s="367"/>
      <c r="P131" s="359"/>
      <c r="Q131" s="360"/>
      <c r="R131" s="359"/>
      <c r="S131" s="360"/>
    </row>
    <row r="132" spans="2:19" s="118" customFormat="1" ht="78" customHeight="1" x14ac:dyDescent="0.25">
      <c r="B132" s="349"/>
      <c r="C132" s="368"/>
      <c r="D132" s="349"/>
      <c r="E132" s="368"/>
      <c r="F132" s="368"/>
      <c r="G132" s="368"/>
      <c r="H132" s="388"/>
      <c r="I132" s="368"/>
      <c r="J132" s="279" t="s">
        <v>369</v>
      </c>
      <c r="K132" s="278" t="s">
        <v>370</v>
      </c>
      <c r="L132" s="278" t="s">
        <v>371</v>
      </c>
      <c r="M132" s="368"/>
      <c r="N132" s="368"/>
      <c r="O132" s="368"/>
      <c r="P132" s="361"/>
      <c r="Q132" s="362"/>
      <c r="R132" s="361"/>
      <c r="S132" s="362"/>
    </row>
    <row r="133" spans="2:19" s="118" customFormat="1" ht="178.5" customHeight="1" x14ac:dyDescent="0.25">
      <c r="B133" s="278" t="s">
        <v>43</v>
      </c>
      <c r="C133" s="285" t="s">
        <v>97</v>
      </c>
      <c r="D133" s="277" t="s">
        <v>373</v>
      </c>
      <c r="E133" s="285">
        <v>1088294691</v>
      </c>
      <c r="F133" s="277" t="s">
        <v>232</v>
      </c>
      <c r="G133" s="285" t="s">
        <v>231</v>
      </c>
      <c r="H133" s="286">
        <v>41726</v>
      </c>
      <c r="I133" s="285" t="s">
        <v>374</v>
      </c>
      <c r="J133" s="278" t="s">
        <v>111</v>
      </c>
      <c r="K133" s="278" t="s">
        <v>493</v>
      </c>
      <c r="L133" s="278" t="s">
        <v>472</v>
      </c>
      <c r="M133" s="285" t="s">
        <v>97</v>
      </c>
      <c r="N133" s="285" t="s">
        <v>97</v>
      </c>
      <c r="O133" s="285" t="s">
        <v>97</v>
      </c>
      <c r="P133" s="364" t="s">
        <v>473</v>
      </c>
      <c r="Q133" s="365"/>
      <c r="R133" s="364" t="s">
        <v>495</v>
      </c>
      <c r="S133" s="365"/>
    </row>
    <row r="134" spans="2:19" s="118" customFormat="1" x14ac:dyDescent="0.25">
      <c r="B134" s="287"/>
      <c r="C134" s="287"/>
      <c r="D134" s="287"/>
      <c r="E134" s="287"/>
      <c r="F134" s="287"/>
      <c r="G134" s="287"/>
      <c r="H134" s="287"/>
      <c r="I134" s="287"/>
      <c r="J134" s="287"/>
      <c r="K134" s="287"/>
      <c r="L134" s="287"/>
      <c r="M134" s="287"/>
      <c r="N134" s="287"/>
      <c r="O134" s="287"/>
      <c r="P134" s="287"/>
      <c r="Q134" s="287"/>
      <c r="R134" s="287"/>
      <c r="S134" s="287"/>
    </row>
    <row r="135" spans="2:19" s="118" customFormat="1" x14ac:dyDescent="0.25"/>
    <row r="136" spans="2:19" s="118" customFormat="1" x14ac:dyDescent="0.25"/>
    <row r="137" spans="2:19" ht="15.75" thickBot="1" x14ac:dyDescent="0.3"/>
    <row r="138" spans="2:19" ht="27" thickBot="1" x14ac:dyDescent="0.3">
      <c r="B138" s="317" t="s">
        <v>45</v>
      </c>
      <c r="C138" s="318"/>
      <c r="D138" s="318"/>
      <c r="E138" s="318"/>
      <c r="F138" s="318"/>
      <c r="G138" s="318"/>
      <c r="H138" s="318"/>
      <c r="I138" s="318"/>
      <c r="J138" s="318"/>
      <c r="K138" s="318"/>
      <c r="L138" s="318"/>
      <c r="M138" s="318"/>
      <c r="N138" s="319"/>
    </row>
    <row r="140" spans="2:19" ht="46.15" customHeight="1" x14ac:dyDescent="0.25">
      <c r="B140" s="84" t="s">
        <v>33</v>
      </c>
      <c r="C140" s="84" t="s">
        <v>46</v>
      </c>
      <c r="D140" s="292" t="s">
        <v>3</v>
      </c>
      <c r="E140" s="293"/>
    </row>
    <row r="141" spans="2:19" ht="63" customHeight="1" x14ac:dyDescent="0.25">
      <c r="B141" s="85" t="s">
        <v>86</v>
      </c>
      <c r="C141" s="80" t="s">
        <v>97</v>
      </c>
      <c r="D141" s="294"/>
      <c r="E141" s="370"/>
    </row>
    <row r="144" spans="2:19" ht="26.25" x14ac:dyDescent="0.25">
      <c r="B144" s="306" t="s">
        <v>63</v>
      </c>
      <c r="C144" s="307"/>
      <c r="D144" s="307"/>
      <c r="E144" s="307"/>
      <c r="F144" s="307"/>
      <c r="G144" s="307"/>
      <c r="H144" s="307"/>
      <c r="I144" s="307"/>
      <c r="J144" s="307"/>
      <c r="K144" s="307"/>
      <c r="L144" s="307"/>
      <c r="M144" s="307"/>
      <c r="N144" s="307"/>
      <c r="O144" s="307"/>
      <c r="P144" s="307"/>
    </row>
    <row r="145" spans="1:26" ht="15.75" thickBot="1" x14ac:dyDescent="0.3"/>
    <row r="146" spans="1:26" ht="27" thickBot="1" x14ac:dyDescent="0.3">
      <c r="B146" s="317" t="s">
        <v>53</v>
      </c>
      <c r="C146" s="318"/>
      <c r="D146" s="318"/>
      <c r="E146" s="318"/>
      <c r="F146" s="318"/>
      <c r="G146" s="318"/>
      <c r="H146" s="318"/>
      <c r="I146" s="318"/>
      <c r="J146" s="318"/>
      <c r="K146" s="318"/>
      <c r="L146" s="318"/>
      <c r="M146" s="318"/>
      <c r="N146" s="319"/>
    </row>
    <row r="148" spans="1:26" ht="15.75" thickBot="1" x14ac:dyDescent="0.3">
      <c r="M148" s="81"/>
      <c r="N148" s="81"/>
    </row>
    <row r="149" spans="1:26" s="28" customFormat="1" ht="60" x14ac:dyDescent="0.25">
      <c r="B149" s="71" t="s">
        <v>106</v>
      </c>
      <c r="C149" s="71" t="s">
        <v>107</v>
      </c>
      <c r="D149" s="71" t="s">
        <v>108</v>
      </c>
      <c r="E149" s="71" t="s">
        <v>44</v>
      </c>
      <c r="F149" s="71" t="s">
        <v>22</v>
      </c>
      <c r="G149" s="71" t="s">
        <v>66</v>
      </c>
      <c r="H149" s="71" t="s">
        <v>17</v>
      </c>
      <c r="I149" s="71" t="s">
        <v>10</v>
      </c>
      <c r="J149" s="71" t="s">
        <v>31</v>
      </c>
      <c r="K149" s="71" t="s">
        <v>60</v>
      </c>
      <c r="L149" s="71" t="s">
        <v>20</v>
      </c>
      <c r="M149" s="105" t="s">
        <v>26</v>
      </c>
      <c r="N149" s="71" t="s">
        <v>109</v>
      </c>
      <c r="O149" s="71" t="s">
        <v>35</v>
      </c>
      <c r="P149" s="72" t="s">
        <v>11</v>
      </c>
      <c r="Q149" s="72" t="s">
        <v>19</v>
      </c>
      <c r="R149" s="162" t="s">
        <v>481</v>
      </c>
    </row>
    <row r="150" spans="1:26" s="48" customFormat="1" ht="132" customHeight="1" x14ac:dyDescent="0.25">
      <c r="A150" s="63">
        <v>1</v>
      </c>
      <c r="B150" s="204" t="s">
        <v>376</v>
      </c>
      <c r="C150" s="204" t="s">
        <v>376</v>
      </c>
      <c r="D150" s="204" t="s">
        <v>383</v>
      </c>
      <c r="E150" s="133" t="s">
        <v>384</v>
      </c>
      <c r="F150" s="134" t="s">
        <v>97</v>
      </c>
      <c r="G150" s="199">
        <v>1</v>
      </c>
      <c r="H150" s="205">
        <v>41666</v>
      </c>
      <c r="I150" s="205">
        <v>41988</v>
      </c>
      <c r="J150" s="135" t="s">
        <v>98</v>
      </c>
      <c r="K150" s="219">
        <v>8.1</v>
      </c>
      <c r="L150" s="219">
        <v>1.9</v>
      </c>
      <c r="M150" s="196">
        <v>120</v>
      </c>
      <c r="N150" s="196">
        <f>+M150*G150</f>
        <v>120</v>
      </c>
      <c r="O150" s="3">
        <v>221047534</v>
      </c>
      <c r="P150" s="3" t="s">
        <v>387</v>
      </c>
      <c r="Q150" s="206" t="s">
        <v>385</v>
      </c>
      <c r="R150" s="206" t="s">
        <v>536</v>
      </c>
      <c r="S150" s="47"/>
      <c r="T150" s="47"/>
      <c r="U150" s="47"/>
      <c r="V150" s="47"/>
      <c r="W150" s="47"/>
      <c r="X150" s="47"/>
      <c r="Y150" s="47"/>
      <c r="Z150" s="47"/>
    </row>
    <row r="151" spans="1:26" s="48" customFormat="1" ht="390" x14ac:dyDescent="0.25">
      <c r="A151" s="63">
        <f>+A150+1</f>
        <v>2</v>
      </c>
      <c r="B151" s="204" t="s">
        <v>376</v>
      </c>
      <c r="C151" s="204" t="s">
        <v>376</v>
      </c>
      <c r="D151" s="64" t="s">
        <v>386</v>
      </c>
      <c r="E151" s="44" t="s">
        <v>388</v>
      </c>
      <c r="F151" s="45" t="s">
        <v>98</v>
      </c>
      <c r="G151" s="199">
        <v>1</v>
      </c>
      <c r="H151" s="205">
        <v>40210</v>
      </c>
      <c r="I151" s="205">
        <v>40437</v>
      </c>
      <c r="J151" s="46" t="s">
        <v>98</v>
      </c>
      <c r="K151" s="219">
        <v>0</v>
      </c>
      <c r="L151" s="219">
        <v>7.5</v>
      </c>
      <c r="M151" s="196">
        <v>0</v>
      </c>
      <c r="N151" s="104">
        <v>0</v>
      </c>
      <c r="O151" s="3">
        <v>1208967327</v>
      </c>
      <c r="P151" s="3" t="s">
        <v>389</v>
      </c>
      <c r="Q151" s="206" t="s">
        <v>451</v>
      </c>
      <c r="R151" s="206" t="s">
        <v>526</v>
      </c>
      <c r="S151" s="47"/>
      <c r="T151" s="47"/>
      <c r="U151" s="47"/>
      <c r="V151" s="47"/>
      <c r="W151" s="47"/>
      <c r="X151" s="47"/>
      <c r="Y151" s="47"/>
      <c r="Z151" s="47"/>
    </row>
    <row r="152" spans="1:26" s="48" customFormat="1" ht="150" customHeight="1" x14ac:dyDescent="0.25">
      <c r="A152" s="63">
        <f t="shared" ref="A152" si="0">+A151+1</f>
        <v>3</v>
      </c>
      <c r="B152" s="204" t="s">
        <v>376</v>
      </c>
      <c r="C152" s="204" t="s">
        <v>376</v>
      </c>
      <c r="D152" s="64" t="s">
        <v>402</v>
      </c>
      <c r="E152" s="44" t="s">
        <v>401</v>
      </c>
      <c r="F152" s="134" t="s">
        <v>97</v>
      </c>
      <c r="G152" s="199">
        <v>1</v>
      </c>
      <c r="H152" s="205">
        <v>41441</v>
      </c>
      <c r="I152" s="205">
        <v>41698</v>
      </c>
      <c r="J152" s="46" t="s">
        <v>98</v>
      </c>
      <c r="K152" s="219">
        <v>8.5</v>
      </c>
      <c r="L152" s="219">
        <v>0</v>
      </c>
      <c r="M152" s="104">
        <v>0</v>
      </c>
      <c r="N152" s="196">
        <f>+M152*G152</f>
        <v>0</v>
      </c>
      <c r="O152" s="3">
        <v>1682637000</v>
      </c>
      <c r="P152" s="3" t="s">
        <v>392</v>
      </c>
      <c r="Q152" s="206" t="s">
        <v>456</v>
      </c>
      <c r="R152" s="206" t="s">
        <v>537</v>
      </c>
      <c r="S152" s="47"/>
      <c r="T152" s="47"/>
      <c r="U152" s="47"/>
      <c r="V152" s="47"/>
      <c r="W152" s="47"/>
      <c r="X152" s="47"/>
      <c r="Y152" s="47"/>
      <c r="Z152" s="47"/>
    </row>
    <row r="153" spans="1:26" s="48" customFormat="1" x14ac:dyDescent="0.25">
      <c r="A153" s="63"/>
      <c r="B153" s="66" t="s">
        <v>16</v>
      </c>
      <c r="C153" s="65"/>
      <c r="D153" s="64"/>
      <c r="E153" s="44"/>
      <c r="F153" s="45"/>
      <c r="G153" s="45"/>
      <c r="H153" s="45"/>
      <c r="I153" s="46"/>
      <c r="J153" s="46"/>
      <c r="K153" s="67">
        <f>SUM(K150:K152)</f>
        <v>16.600000000000001</v>
      </c>
      <c r="L153" s="67">
        <f>SUM(L150:L152)</f>
        <v>9.4</v>
      </c>
      <c r="M153" s="106">
        <f>SUM(M150:M152)</f>
        <v>120</v>
      </c>
      <c r="N153" s="67">
        <f>SUM(N150:N152)</f>
        <v>120</v>
      </c>
      <c r="O153" s="3"/>
      <c r="P153" s="3"/>
      <c r="Q153" s="109"/>
    </row>
    <row r="154" spans="1:26" x14ac:dyDescent="0.25">
      <c r="B154" s="49"/>
      <c r="C154" s="49"/>
      <c r="D154" s="49"/>
      <c r="E154" s="50"/>
      <c r="F154" s="49"/>
      <c r="G154" s="49"/>
      <c r="H154" s="49"/>
      <c r="I154" s="49"/>
      <c r="J154" s="49"/>
      <c r="K154" s="49"/>
      <c r="L154" s="49"/>
      <c r="M154" s="49"/>
      <c r="N154" s="49"/>
      <c r="O154" s="49"/>
      <c r="P154" s="49"/>
    </row>
    <row r="155" spans="1:26" ht="30" x14ac:dyDescent="0.25">
      <c r="B155" s="260" t="s">
        <v>32</v>
      </c>
      <c r="C155" s="89">
        <f>+K153</f>
        <v>16.600000000000001</v>
      </c>
      <c r="H155" s="51"/>
      <c r="I155" s="51"/>
      <c r="J155" s="51"/>
      <c r="K155" s="51"/>
      <c r="L155" s="51"/>
      <c r="M155" s="51"/>
      <c r="N155" s="49"/>
      <c r="O155" s="49"/>
      <c r="P155" s="49"/>
    </row>
    <row r="157" spans="1:26" ht="15.75" thickBot="1" x14ac:dyDescent="0.3"/>
    <row r="158" spans="1:26" ht="37.15" customHeight="1" thickBot="1" x14ac:dyDescent="0.3">
      <c r="B158" s="92" t="s">
        <v>48</v>
      </c>
      <c r="C158" s="93" t="s">
        <v>49</v>
      </c>
      <c r="D158" s="92" t="s">
        <v>50</v>
      </c>
      <c r="E158" s="93" t="s">
        <v>54</v>
      </c>
    </row>
    <row r="159" spans="1:26" ht="41.45" customHeight="1" x14ac:dyDescent="0.25">
      <c r="B159" s="83" t="s">
        <v>87</v>
      </c>
      <c r="C159" s="86">
        <v>20</v>
      </c>
      <c r="D159" s="86">
        <v>0</v>
      </c>
      <c r="E159" s="320">
        <f>+D159+D160+D161</f>
        <v>30</v>
      </c>
    </row>
    <row r="160" spans="1:26" ht="28.5" x14ac:dyDescent="0.25">
      <c r="B160" s="83" t="s">
        <v>88</v>
      </c>
      <c r="C160" s="74">
        <v>30</v>
      </c>
      <c r="D160" s="87">
        <v>30</v>
      </c>
      <c r="E160" s="321"/>
    </row>
    <row r="161" spans="2:17" ht="29.25" thickBot="1" x14ac:dyDescent="0.3">
      <c r="B161" s="83" t="s">
        <v>89</v>
      </c>
      <c r="C161" s="88">
        <v>40</v>
      </c>
      <c r="D161" s="88">
        <v>0</v>
      </c>
      <c r="E161" s="322"/>
    </row>
    <row r="163" spans="2:17" ht="15.75" thickBot="1" x14ac:dyDescent="0.3"/>
    <row r="164" spans="2:17" ht="27" thickBot="1" x14ac:dyDescent="0.3">
      <c r="B164" s="317" t="s">
        <v>51</v>
      </c>
      <c r="C164" s="318"/>
      <c r="D164" s="318"/>
      <c r="E164" s="318"/>
      <c r="F164" s="318"/>
      <c r="G164" s="318"/>
      <c r="H164" s="318"/>
      <c r="I164" s="318"/>
      <c r="J164" s="318"/>
      <c r="K164" s="318"/>
      <c r="L164" s="318"/>
      <c r="M164" s="318"/>
      <c r="N164" s="319"/>
    </row>
    <row r="166" spans="2:17" ht="76.5" customHeight="1" x14ac:dyDescent="0.25">
      <c r="B166" s="73" t="s">
        <v>0</v>
      </c>
      <c r="C166" s="73" t="s">
        <v>38</v>
      </c>
      <c r="D166" s="73" t="s">
        <v>39</v>
      </c>
      <c r="E166" s="73" t="s">
        <v>79</v>
      </c>
      <c r="F166" s="73" t="s">
        <v>81</v>
      </c>
      <c r="G166" s="73" t="s">
        <v>82</v>
      </c>
      <c r="H166" s="73" t="s">
        <v>83</v>
      </c>
      <c r="I166" s="73" t="s">
        <v>80</v>
      </c>
      <c r="J166" s="292" t="s">
        <v>84</v>
      </c>
      <c r="K166" s="339"/>
      <c r="L166" s="293"/>
      <c r="M166" s="73" t="s">
        <v>85</v>
      </c>
      <c r="N166" s="73" t="s">
        <v>40</v>
      </c>
      <c r="O166" s="73" t="s">
        <v>41</v>
      </c>
      <c r="P166" s="292" t="s">
        <v>3</v>
      </c>
      <c r="Q166" s="293"/>
    </row>
    <row r="167" spans="2:17" ht="100.5" customHeight="1" x14ac:dyDescent="0.25">
      <c r="B167" s="294" t="s">
        <v>93</v>
      </c>
      <c r="C167" s="294" t="s">
        <v>97</v>
      </c>
      <c r="D167" s="294" t="s">
        <v>413</v>
      </c>
      <c r="E167" s="294">
        <v>33917804</v>
      </c>
      <c r="F167" s="294" t="s">
        <v>419</v>
      </c>
      <c r="G167" s="294" t="s">
        <v>406</v>
      </c>
      <c r="H167" s="344">
        <v>40865</v>
      </c>
      <c r="I167" s="363" t="s">
        <v>226</v>
      </c>
      <c r="J167" s="263" t="s">
        <v>376</v>
      </c>
      <c r="K167" s="264" t="s">
        <v>409</v>
      </c>
      <c r="L167" s="264" t="s">
        <v>420</v>
      </c>
      <c r="M167" s="363" t="s">
        <v>97</v>
      </c>
      <c r="N167" s="363" t="s">
        <v>98</v>
      </c>
      <c r="O167" s="363" t="s">
        <v>97</v>
      </c>
      <c r="P167" s="294" t="s">
        <v>478</v>
      </c>
      <c r="Q167" s="294"/>
    </row>
    <row r="168" spans="2:17" ht="60.75" customHeight="1" x14ac:dyDescent="0.25">
      <c r="B168" s="294"/>
      <c r="C168" s="294"/>
      <c r="D168" s="294"/>
      <c r="E168" s="294"/>
      <c r="F168" s="294"/>
      <c r="G168" s="294"/>
      <c r="H168" s="344"/>
      <c r="I168" s="363"/>
      <c r="J168" s="263" t="s">
        <v>256</v>
      </c>
      <c r="K168" s="264" t="s">
        <v>411</v>
      </c>
      <c r="L168" s="264" t="s">
        <v>421</v>
      </c>
      <c r="M168" s="363"/>
      <c r="N168" s="363"/>
      <c r="O168" s="363"/>
      <c r="P168" s="294"/>
      <c r="Q168" s="294"/>
    </row>
    <row r="169" spans="2:17" s="118" customFormat="1" ht="91.5" customHeight="1" x14ac:dyDescent="0.25">
      <c r="B169" s="294" t="s">
        <v>94</v>
      </c>
      <c r="C169" s="294" t="s">
        <v>97</v>
      </c>
      <c r="D169" s="294" t="s">
        <v>422</v>
      </c>
      <c r="E169" s="294">
        <v>42149177</v>
      </c>
      <c r="F169" s="294" t="s">
        <v>419</v>
      </c>
      <c r="G169" s="294" t="s">
        <v>406</v>
      </c>
      <c r="H169" s="344">
        <v>40865</v>
      </c>
      <c r="I169" s="294" t="s">
        <v>226</v>
      </c>
      <c r="J169" s="263" t="s">
        <v>376</v>
      </c>
      <c r="K169" s="264" t="s">
        <v>424</v>
      </c>
      <c r="L169" s="264" t="s">
        <v>423</v>
      </c>
      <c r="M169" s="294" t="s">
        <v>97</v>
      </c>
      <c r="N169" s="294" t="s">
        <v>97</v>
      </c>
      <c r="O169" s="294" t="s">
        <v>97</v>
      </c>
      <c r="P169" s="294" t="s">
        <v>538</v>
      </c>
      <c r="Q169" s="294"/>
    </row>
    <row r="170" spans="2:17" s="118" customFormat="1" ht="60.75" customHeight="1" x14ac:dyDescent="0.25">
      <c r="B170" s="294"/>
      <c r="C170" s="294"/>
      <c r="D170" s="294"/>
      <c r="E170" s="294"/>
      <c r="F170" s="294"/>
      <c r="G170" s="294"/>
      <c r="H170" s="344"/>
      <c r="I170" s="294"/>
      <c r="J170" s="263" t="s">
        <v>425</v>
      </c>
      <c r="K170" s="264" t="s">
        <v>427</v>
      </c>
      <c r="L170" s="264" t="s">
        <v>426</v>
      </c>
      <c r="M170" s="294"/>
      <c r="N170" s="294"/>
      <c r="O170" s="294"/>
      <c r="P170" s="294"/>
      <c r="Q170" s="294"/>
    </row>
    <row r="171" spans="2:17" s="118" customFormat="1" ht="60.75" customHeight="1" x14ac:dyDescent="0.25">
      <c r="B171" s="294"/>
      <c r="C171" s="294"/>
      <c r="D171" s="294"/>
      <c r="E171" s="294"/>
      <c r="F171" s="294"/>
      <c r="G171" s="294"/>
      <c r="H171" s="344"/>
      <c r="I171" s="294"/>
      <c r="J171" s="263" t="s">
        <v>428</v>
      </c>
      <c r="K171" s="264" t="s">
        <v>429</v>
      </c>
      <c r="L171" s="264" t="s">
        <v>430</v>
      </c>
      <c r="M171" s="294"/>
      <c r="N171" s="294"/>
      <c r="O171" s="294"/>
      <c r="P171" s="294"/>
      <c r="Q171" s="294"/>
    </row>
    <row r="172" spans="2:17" ht="84" customHeight="1" x14ac:dyDescent="0.25">
      <c r="B172" s="263" t="s">
        <v>95</v>
      </c>
      <c r="C172" s="263" t="s">
        <v>97</v>
      </c>
      <c r="D172" s="263" t="s">
        <v>414</v>
      </c>
      <c r="E172" s="263">
        <v>42099913</v>
      </c>
      <c r="F172" s="263" t="s">
        <v>415</v>
      </c>
      <c r="G172" s="263" t="s">
        <v>416</v>
      </c>
      <c r="H172" s="264">
        <v>2005</v>
      </c>
      <c r="I172" s="264" t="s">
        <v>226</v>
      </c>
      <c r="J172" s="263" t="s">
        <v>376</v>
      </c>
      <c r="K172" s="264" t="s">
        <v>417</v>
      </c>
      <c r="L172" s="263" t="s">
        <v>418</v>
      </c>
      <c r="M172" s="263" t="s">
        <v>97</v>
      </c>
      <c r="N172" s="263" t="s">
        <v>97</v>
      </c>
      <c r="O172" s="263" t="s">
        <v>97</v>
      </c>
      <c r="P172" s="294" t="s">
        <v>438</v>
      </c>
      <c r="Q172" s="294"/>
    </row>
    <row r="175" spans="2:17" s="118" customFormat="1" x14ac:dyDescent="0.25"/>
    <row r="176" spans="2:17" s="118" customFormat="1" x14ac:dyDescent="0.25"/>
    <row r="177" spans="2:7" s="118" customFormat="1" x14ac:dyDescent="0.25"/>
    <row r="178" spans="2:7" s="118" customFormat="1" x14ac:dyDescent="0.25"/>
    <row r="179" spans="2:7" s="118" customFormat="1" x14ac:dyDescent="0.25"/>
    <row r="180" spans="2:7" s="118" customFormat="1" x14ac:dyDescent="0.25"/>
    <row r="181" spans="2:7" s="118" customFormat="1" x14ac:dyDescent="0.25"/>
    <row r="182" spans="2:7" ht="15.75" thickBot="1" x14ac:dyDescent="0.3"/>
    <row r="183" spans="2:7" ht="54" customHeight="1" x14ac:dyDescent="0.25">
      <c r="B183" s="91" t="s">
        <v>33</v>
      </c>
      <c r="C183" s="91" t="s">
        <v>48</v>
      </c>
      <c r="D183" s="73" t="s">
        <v>49</v>
      </c>
      <c r="E183" s="91" t="s">
        <v>50</v>
      </c>
      <c r="F183" s="93" t="s">
        <v>55</v>
      </c>
      <c r="G183" s="97"/>
    </row>
    <row r="184" spans="2:7" ht="143.25" customHeight="1" x14ac:dyDescent="0.2">
      <c r="B184" s="369" t="s">
        <v>52</v>
      </c>
      <c r="C184" s="26" t="s">
        <v>90</v>
      </c>
      <c r="D184" s="87">
        <v>25</v>
      </c>
      <c r="E184" s="87">
        <v>0</v>
      </c>
      <c r="F184" s="336">
        <f>+E184+E185+E186</f>
        <v>35</v>
      </c>
      <c r="G184" s="98"/>
    </row>
    <row r="185" spans="2:7" ht="160.5" customHeight="1" x14ac:dyDescent="0.2">
      <c r="B185" s="369"/>
      <c r="C185" s="26" t="s">
        <v>91</v>
      </c>
      <c r="D185" s="90">
        <v>25</v>
      </c>
      <c r="E185" s="87">
        <v>25</v>
      </c>
      <c r="F185" s="337"/>
      <c r="G185" s="98"/>
    </row>
    <row r="186" spans="2:7" ht="112.5" customHeight="1" x14ac:dyDescent="0.2">
      <c r="B186" s="369"/>
      <c r="C186" s="26" t="s">
        <v>92</v>
      </c>
      <c r="D186" s="87">
        <v>10</v>
      </c>
      <c r="E186" s="87">
        <v>10</v>
      </c>
      <c r="F186" s="338"/>
      <c r="G186" s="98"/>
    </row>
    <row r="187" spans="2:7" x14ac:dyDescent="0.25">
      <c r="C187" s="22"/>
    </row>
    <row r="190" spans="2:7" x14ac:dyDescent="0.25">
      <c r="B190" s="82" t="s">
        <v>56</v>
      </c>
    </row>
    <row r="193" spans="2:5" x14ac:dyDescent="0.25">
      <c r="B193" s="94" t="s">
        <v>33</v>
      </c>
      <c r="C193" s="94" t="s">
        <v>57</v>
      </c>
      <c r="D193" s="91" t="s">
        <v>50</v>
      </c>
      <c r="E193" s="91" t="s">
        <v>16</v>
      </c>
    </row>
    <row r="194" spans="2:5" ht="74.25" customHeight="1" x14ac:dyDescent="0.25">
      <c r="B194" s="23" t="s">
        <v>58</v>
      </c>
      <c r="C194" s="27">
        <v>40</v>
      </c>
      <c r="D194" s="87">
        <f>+E159</f>
        <v>30</v>
      </c>
      <c r="E194" s="315">
        <f>+D194+D195</f>
        <v>65</v>
      </c>
    </row>
    <row r="195" spans="2:5" ht="137.25" customHeight="1" x14ac:dyDescent="0.25">
      <c r="B195" s="23" t="s">
        <v>59</v>
      </c>
      <c r="C195" s="27">
        <v>60</v>
      </c>
      <c r="D195" s="87">
        <f>+F184</f>
        <v>35</v>
      </c>
      <c r="E195" s="316"/>
    </row>
  </sheetData>
  <sheetProtection password="FF39" sheet="1" objects="1" scenarios="1"/>
  <mergeCells count="140">
    <mergeCell ref="R133:S133"/>
    <mergeCell ref="R52:R96"/>
    <mergeCell ref="P130:Q132"/>
    <mergeCell ref="N130:N132"/>
    <mergeCell ref="O130:O132"/>
    <mergeCell ref="B130:B132"/>
    <mergeCell ref="C130:C132"/>
    <mergeCell ref="C125:C129"/>
    <mergeCell ref="B125:B129"/>
    <mergeCell ref="I130:I132"/>
    <mergeCell ref="H130:H132"/>
    <mergeCell ref="G130:G132"/>
    <mergeCell ref="F130:F132"/>
    <mergeCell ref="E130:E132"/>
    <mergeCell ref="D130:D132"/>
    <mergeCell ref="D125:D129"/>
    <mergeCell ref="E125:E129"/>
    <mergeCell ref="F125:F129"/>
    <mergeCell ref="G125:G129"/>
    <mergeCell ref="H125:H129"/>
    <mergeCell ref="I125:I129"/>
    <mergeCell ref="M125:M129"/>
    <mergeCell ref="B118:B124"/>
    <mergeCell ref="C118:C124"/>
    <mergeCell ref="D118:D124"/>
    <mergeCell ref="E118:E124"/>
    <mergeCell ref="F118:F124"/>
    <mergeCell ref="G118:G124"/>
    <mergeCell ref="H118:H124"/>
    <mergeCell ref="I118:I124"/>
    <mergeCell ref="M118:M124"/>
    <mergeCell ref="G111:G112"/>
    <mergeCell ref="H111:H112"/>
    <mergeCell ref="O52:P96"/>
    <mergeCell ref="I106:I110"/>
    <mergeCell ref="H106:H110"/>
    <mergeCell ref="M106:M110"/>
    <mergeCell ref="N106:N110"/>
    <mergeCell ref="O106:O110"/>
    <mergeCell ref="P106:Q110"/>
    <mergeCell ref="B2:P2"/>
    <mergeCell ref="B4:P4"/>
    <mergeCell ref="C6:N6"/>
    <mergeCell ref="C7:N7"/>
    <mergeCell ref="C8:N8"/>
    <mergeCell ref="C9:E9"/>
    <mergeCell ref="B12:C14"/>
    <mergeCell ref="B15:C15"/>
    <mergeCell ref="E32:E33"/>
    <mergeCell ref="B42:B43"/>
    <mergeCell ref="C42:C43"/>
    <mergeCell ref="D42:E42"/>
    <mergeCell ref="B48:N48"/>
    <mergeCell ref="O51:P51"/>
    <mergeCell ref="B46:E46"/>
    <mergeCell ref="H167:H168"/>
    <mergeCell ref="B144:P144"/>
    <mergeCell ref="B100:N100"/>
    <mergeCell ref="J105:L105"/>
    <mergeCell ref="P105:Q105"/>
    <mergeCell ref="B138:N138"/>
    <mergeCell ref="D140:E140"/>
    <mergeCell ref="D141:E141"/>
    <mergeCell ref="G106:G110"/>
    <mergeCell ref="F106:F110"/>
    <mergeCell ref="E106:E110"/>
    <mergeCell ref="D106:D110"/>
    <mergeCell ref="C106:C110"/>
    <mergeCell ref="B106:B110"/>
    <mergeCell ref="B111:B112"/>
    <mergeCell ref="C111:C112"/>
    <mergeCell ref="I111:I112"/>
    <mergeCell ref="M111:M112"/>
    <mergeCell ref="N111:N112"/>
    <mergeCell ref="O111:O112"/>
    <mergeCell ref="P111:Q112"/>
    <mergeCell ref="D111:D112"/>
    <mergeCell ref="E111:E112"/>
    <mergeCell ref="F111:F112"/>
    <mergeCell ref="P172:Q172"/>
    <mergeCell ref="B184:B186"/>
    <mergeCell ref="F184:F186"/>
    <mergeCell ref="E194:E195"/>
    <mergeCell ref="B146:N146"/>
    <mergeCell ref="E159:E161"/>
    <mergeCell ref="B164:N164"/>
    <mergeCell ref="J166:L166"/>
    <mergeCell ref="P166:Q166"/>
    <mergeCell ref="B167:B168"/>
    <mergeCell ref="C167:C168"/>
    <mergeCell ref="D169:D171"/>
    <mergeCell ref="B169:B171"/>
    <mergeCell ref="C169:C171"/>
    <mergeCell ref="E169:E171"/>
    <mergeCell ref="F169:F171"/>
    <mergeCell ref="G169:G171"/>
    <mergeCell ref="H169:H171"/>
    <mergeCell ref="I169:I171"/>
    <mergeCell ref="I167:I168"/>
    <mergeCell ref="D167:D168"/>
    <mergeCell ref="E167:E168"/>
    <mergeCell ref="F167:F168"/>
    <mergeCell ref="G167:G168"/>
    <mergeCell ref="R105:S105"/>
    <mergeCell ref="R106:S110"/>
    <mergeCell ref="R111:S112"/>
    <mergeCell ref="R117:S117"/>
    <mergeCell ref="R118:S124"/>
    <mergeCell ref="R125:S129"/>
    <mergeCell ref="R130:S132"/>
    <mergeCell ref="M169:M171"/>
    <mergeCell ref="N169:N171"/>
    <mergeCell ref="O169:O171"/>
    <mergeCell ref="P169:Q171"/>
    <mergeCell ref="M167:M168"/>
    <mergeCell ref="N167:N168"/>
    <mergeCell ref="O167:O168"/>
    <mergeCell ref="P167:Q168"/>
    <mergeCell ref="N125:N129"/>
    <mergeCell ref="O125:O129"/>
    <mergeCell ref="P117:Q117"/>
    <mergeCell ref="N118:N124"/>
    <mergeCell ref="O118:O124"/>
    <mergeCell ref="P118:Q124"/>
    <mergeCell ref="P125:Q129"/>
    <mergeCell ref="M130:M132"/>
    <mergeCell ref="P133:Q133"/>
    <mergeCell ref="N113:N116"/>
    <mergeCell ref="O113:O116"/>
    <mergeCell ref="P113:Q116"/>
    <mergeCell ref="R113:S116"/>
    <mergeCell ref="B113:B116"/>
    <mergeCell ref="C113:C116"/>
    <mergeCell ref="D113:D116"/>
    <mergeCell ref="E113:E116"/>
    <mergeCell ref="F113:F116"/>
    <mergeCell ref="G113:G116"/>
    <mergeCell ref="H113:H116"/>
    <mergeCell ref="I113:I116"/>
    <mergeCell ref="M113:M116"/>
  </mergeCells>
  <dataValidations count="2">
    <dataValidation type="list" allowBlank="1" showInputMessage="1" showErrorMessage="1" sqref="WVE983111 A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A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A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A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A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A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A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A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A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A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A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A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A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A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A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A17:A34 IS17:IS34 SO17:SO34 ACK17:ACK34 AMG17:AMG34 AWC17:AWC34 BFY17:BFY34 BPU17:BPU34 BZQ17:BZQ34 CJM17:CJM34 CTI17:CTI34 DDE17:DDE34 DNA17:DNA34 DWW17:DWW34 EGS17:EGS34 EQO17:EQO34 FAK17:FAK34 FKG17:FKG34 FUC17:FUC34 GDY17:GDY34 GNU17:GNU34 GXQ17:GXQ34 HHM17:HHM34 HRI17:HRI34 IBE17:IBE34 ILA17:ILA34 IUW17:IUW34 JES17:JES34 JOO17:JOO34 JYK17:JYK34 KIG17:KIG34 KSC17:KSC34 LBY17:LBY34 LLU17:LLU34 LVQ17:LVQ34 MFM17:MFM34 MPI17:MPI34 MZE17:MZE34 NJA17:NJA34 NSW17:NSW34 OCS17:OCS34 OMO17:OMO34 OWK17:OWK34 PGG17:PGG34 PQC17:PQC34 PZY17:PZY34 QJU17:QJU34 QTQ17:QTQ34 RDM17:RDM34 RNI17:RNI34 RXE17:RXE34 SHA17:SHA34 SQW17:SQW34 TAS17:TAS34 TKO17:TKO34 TUK17:TUK34 UEG17:UEG34 UOC17:UOC34 UXY17:UXY34 VHU17:VHU34 VRQ17:VRQ34 WBM17:WBM34 WLI17:WLI34 WVE17:WVE34">
      <formula1>"1,2,3,4,5"</formula1>
    </dataValidation>
    <dataValidation type="decimal" allowBlank="1" showInputMessage="1" showErrorMessage="1" sqref="WVH983111 WLL983111 C65607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C131143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C196679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C262215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C327751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C393287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C458823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C524359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C589895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C655431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C720967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C786503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C852039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C917575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C983111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IV17:IV34 SR17:SR34 ACN17:ACN34 AMJ17:AMJ34 AWF17:AWF34 BGB17:BGB34 BPX17:BPX34 BZT17:BZT34 CJP17:CJP34 CTL17:CTL34 DDH17:DDH34 DND17:DND34 DWZ17:DWZ34 EGV17:EGV34 EQR17:EQR34 FAN17:FAN34 FKJ17:FKJ34 FUF17:FUF34 GEB17:GEB34 GNX17:GNX34 GXT17:GXT34 HHP17:HHP34 HRL17:HRL34 IBH17:IBH34 ILD17:ILD34 IUZ17:IUZ34 JEV17:JEV34 JOR17:JOR34 JYN17:JYN34 KIJ17:KIJ34 KSF17:KSF34 LCB17:LCB34 LLX17:LLX34 LVT17:LVT34 MFP17:MFP34 MPL17:MPL34 MZH17:MZH34 NJD17:NJD34 NSZ17:NSZ34 OCV17:OCV34 OMR17:OMR34 OWN17:OWN34 PGJ17:PGJ34 PQF17:PQF34 QAB17:QAB34 QJX17:QJX34 QTT17:QTT34 RDP17:RDP34 RNL17:RNL34 RXH17:RXH34 SHD17:SHD34 SQZ17:SQZ34 TAV17:TAV34 TKR17:TKR34 TUN17:TUN34 UEJ17:UEJ34 UOF17:UOF34 UYB17:UYB34 VHX17:VHX34 VRT17:VRT34 WBP17:WBP34 WLL17:WLL34 WVH17:WVH34">
      <formula1>0</formula1>
      <formula2>1</formula2>
    </dataValidation>
  </dataValidations>
  <pageMargins left="0.98425196850393704" right="0.51181102362204722" top="0.55118110236220474" bottom="0.55118110236220474" header="0.31496062992125984" footer="0.31496062992125984"/>
  <pageSetup paperSize="5" scale="4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8"/>
  <sheetViews>
    <sheetView topLeftCell="A13" zoomScale="55" zoomScaleNormal="55" workbookViewId="0">
      <selection activeCell="C9" sqref="C9:N9"/>
    </sheetView>
  </sheetViews>
  <sheetFormatPr baseColWidth="10" defaultRowHeight="15" x14ac:dyDescent="0.25"/>
  <cols>
    <col min="1" max="1" width="3.140625" style="29" bestFit="1" customWidth="1"/>
    <col min="2" max="2" width="31" style="29" customWidth="1"/>
    <col min="3" max="3" width="31.140625" style="29" customWidth="1"/>
    <col min="4" max="4" width="33.85546875" style="29" customWidth="1"/>
    <col min="5" max="6" width="29.7109375" style="29" customWidth="1"/>
    <col min="7" max="7" width="25.42578125" style="29" customWidth="1"/>
    <col min="8" max="8" width="24.5703125" style="29" customWidth="1"/>
    <col min="9" max="9" width="24" style="29" customWidth="1"/>
    <col min="10" max="10" width="20.28515625" style="29" customWidth="1"/>
    <col min="11" max="11" width="14.7109375" style="29" bestFit="1" customWidth="1"/>
    <col min="12" max="12" width="18.7109375" style="29" customWidth="1"/>
    <col min="13" max="13" width="14.42578125" style="29" customWidth="1"/>
    <col min="14" max="14" width="16.42578125" style="29" customWidth="1"/>
    <col min="15" max="15" width="21.85546875" style="29" customWidth="1"/>
    <col min="16" max="16" width="13.140625" style="29" customWidth="1"/>
    <col min="17" max="17" width="45.85546875" style="29" customWidth="1"/>
    <col min="18" max="18" width="38.7109375" style="29" customWidth="1"/>
    <col min="19" max="19" width="33" style="29" customWidth="1"/>
    <col min="20" max="22" width="6.42578125" style="29" customWidth="1"/>
    <col min="23" max="251" width="11.42578125" style="29"/>
    <col min="252" max="252" width="1" style="29" customWidth="1"/>
    <col min="253" max="253" width="4.28515625" style="29" customWidth="1"/>
    <col min="254" max="254" width="34.7109375" style="29" customWidth="1"/>
    <col min="255" max="255" width="0" style="29" hidden="1" customWidth="1"/>
    <col min="256" max="256" width="20" style="29" customWidth="1"/>
    <col min="257" max="257" width="20.85546875" style="29" customWidth="1"/>
    <col min="258" max="258" width="25" style="29" customWidth="1"/>
    <col min="259" max="259" width="18.7109375" style="29" customWidth="1"/>
    <col min="260" max="260" width="29.7109375" style="29" customWidth="1"/>
    <col min="261" max="261" width="13.42578125" style="29" customWidth="1"/>
    <col min="262" max="262" width="13.85546875" style="29" customWidth="1"/>
    <col min="263" max="267" width="16.5703125" style="29" customWidth="1"/>
    <col min="268" max="268" width="20.5703125" style="29" customWidth="1"/>
    <col min="269" max="269" width="21.140625" style="29" customWidth="1"/>
    <col min="270" max="270" width="9.5703125" style="29" customWidth="1"/>
    <col min="271" max="271" width="0.42578125" style="29" customWidth="1"/>
    <col min="272" max="278" width="6.42578125" style="29" customWidth="1"/>
    <col min="279" max="507" width="11.42578125" style="29"/>
    <col min="508" max="508" width="1" style="29" customWidth="1"/>
    <col min="509" max="509" width="4.28515625" style="29" customWidth="1"/>
    <col min="510" max="510" width="34.7109375" style="29" customWidth="1"/>
    <col min="511" max="511" width="0" style="29" hidden="1" customWidth="1"/>
    <col min="512" max="512" width="20" style="29" customWidth="1"/>
    <col min="513" max="513" width="20.85546875" style="29" customWidth="1"/>
    <col min="514" max="514" width="25" style="29" customWidth="1"/>
    <col min="515" max="515" width="18.7109375" style="29" customWidth="1"/>
    <col min="516" max="516" width="29.7109375" style="29" customWidth="1"/>
    <col min="517" max="517" width="13.42578125" style="29" customWidth="1"/>
    <col min="518" max="518" width="13.85546875" style="29" customWidth="1"/>
    <col min="519" max="523" width="16.5703125" style="29" customWidth="1"/>
    <col min="524" max="524" width="20.5703125" style="29" customWidth="1"/>
    <col min="525" max="525" width="21.140625" style="29" customWidth="1"/>
    <col min="526" max="526" width="9.5703125" style="29" customWidth="1"/>
    <col min="527" max="527" width="0.42578125" style="29" customWidth="1"/>
    <col min="528" max="534" width="6.42578125" style="29" customWidth="1"/>
    <col min="535" max="763" width="11.42578125" style="29"/>
    <col min="764" max="764" width="1" style="29" customWidth="1"/>
    <col min="765" max="765" width="4.28515625" style="29" customWidth="1"/>
    <col min="766" max="766" width="34.7109375" style="29" customWidth="1"/>
    <col min="767" max="767" width="0" style="29" hidden="1" customWidth="1"/>
    <col min="768" max="768" width="20" style="29" customWidth="1"/>
    <col min="769" max="769" width="20.85546875" style="29" customWidth="1"/>
    <col min="770" max="770" width="25" style="29" customWidth="1"/>
    <col min="771" max="771" width="18.7109375" style="29" customWidth="1"/>
    <col min="772" max="772" width="29.7109375" style="29" customWidth="1"/>
    <col min="773" max="773" width="13.42578125" style="29" customWidth="1"/>
    <col min="774" max="774" width="13.85546875" style="29" customWidth="1"/>
    <col min="775" max="779" width="16.5703125" style="29" customWidth="1"/>
    <col min="780" max="780" width="20.5703125" style="29" customWidth="1"/>
    <col min="781" max="781" width="21.140625" style="29" customWidth="1"/>
    <col min="782" max="782" width="9.5703125" style="29" customWidth="1"/>
    <col min="783" max="783" width="0.42578125" style="29" customWidth="1"/>
    <col min="784" max="790" width="6.42578125" style="29" customWidth="1"/>
    <col min="791" max="1019" width="11.42578125" style="29"/>
    <col min="1020" max="1020" width="1" style="29" customWidth="1"/>
    <col min="1021" max="1021" width="4.28515625" style="29" customWidth="1"/>
    <col min="1022" max="1022" width="34.7109375" style="29" customWidth="1"/>
    <col min="1023" max="1023" width="0" style="29" hidden="1" customWidth="1"/>
    <col min="1024" max="1024" width="20" style="29" customWidth="1"/>
    <col min="1025" max="1025" width="20.85546875" style="29" customWidth="1"/>
    <col min="1026" max="1026" width="25" style="29" customWidth="1"/>
    <col min="1027" max="1027" width="18.7109375" style="29" customWidth="1"/>
    <col min="1028" max="1028" width="29.7109375" style="29" customWidth="1"/>
    <col min="1029" max="1029" width="13.42578125" style="29" customWidth="1"/>
    <col min="1030" max="1030" width="13.85546875" style="29" customWidth="1"/>
    <col min="1031" max="1035" width="16.5703125" style="29" customWidth="1"/>
    <col min="1036" max="1036" width="20.5703125" style="29" customWidth="1"/>
    <col min="1037" max="1037" width="21.140625" style="29" customWidth="1"/>
    <col min="1038" max="1038" width="9.5703125" style="29" customWidth="1"/>
    <col min="1039" max="1039" width="0.42578125" style="29" customWidth="1"/>
    <col min="1040" max="1046" width="6.42578125" style="29" customWidth="1"/>
    <col min="1047" max="1275" width="11.42578125" style="29"/>
    <col min="1276" max="1276" width="1" style="29" customWidth="1"/>
    <col min="1277" max="1277" width="4.28515625" style="29" customWidth="1"/>
    <col min="1278" max="1278" width="34.7109375" style="29" customWidth="1"/>
    <col min="1279" max="1279" width="0" style="29" hidden="1" customWidth="1"/>
    <col min="1280" max="1280" width="20" style="29" customWidth="1"/>
    <col min="1281" max="1281" width="20.85546875" style="29" customWidth="1"/>
    <col min="1282" max="1282" width="25" style="29" customWidth="1"/>
    <col min="1283" max="1283" width="18.7109375" style="29" customWidth="1"/>
    <col min="1284" max="1284" width="29.7109375" style="29" customWidth="1"/>
    <col min="1285" max="1285" width="13.42578125" style="29" customWidth="1"/>
    <col min="1286" max="1286" width="13.85546875" style="29" customWidth="1"/>
    <col min="1287" max="1291" width="16.5703125" style="29" customWidth="1"/>
    <col min="1292" max="1292" width="20.5703125" style="29" customWidth="1"/>
    <col min="1293" max="1293" width="21.140625" style="29" customWidth="1"/>
    <col min="1294" max="1294" width="9.5703125" style="29" customWidth="1"/>
    <col min="1295" max="1295" width="0.42578125" style="29" customWidth="1"/>
    <col min="1296" max="1302" width="6.42578125" style="29" customWidth="1"/>
    <col min="1303" max="1531" width="11.42578125" style="29"/>
    <col min="1532" max="1532" width="1" style="29" customWidth="1"/>
    <col min="1533" max="1533" width="4.28515625" style="29" customWidth="1"/>
    <col min="1534" max="1534" width="34.7109375" style="29" customWidth="1"/>
    <col min="1535" max="1535" width="0" style="29" hidden="1" customWidth="1"/>
    <col min="1536" max="1536" width="20" style="29" customWidth="1"/>
    <col min="1537" max="1537" width="20.85546875" style="29" customWidth="1"/>
    <col min="1538" max="1538" width="25" style="29" customWidth="1"/>
    <col min="1539" max="1539" width="18.7109375" style="29" customWidth="1"/>
    <col min="1540" max="1540" width="29.7109375" style="29" customWidth="1"/>
    <col min="1541" max="1541" width="13.42578125" style="29" customWidth="1"/>
    <col min="1542" max="1542" width="13.85546875" style="29" customWidth="1"/>
    <col min="1543" max="1547" width="16.5703125" style="29" customWidth="1"/>
    <col min="1548" max="1548" width="20.5703125" style="29" customWidth="1"/>
    <col min="1549" max="1549" width="21.140625" style="29" customWidth="1"/>
    <col min="1550" max="1550" width="9.5703125" style="29" customWidth="1"/>
    <col min="1551" max="1551" width="0.42578125" style="29" customWidth="1"/>
    <col min="1552" max="1558" width="6.42578125" style="29" customWidth="1"/>
    <col min="1559" max="1787" width="11.42578125" style="29"/>
    <col min="1788" max="1788" width="1" style="29" customWidth="1"/>
    <col min="1789" max="1789" width="4.28515625" style="29" customWidth="1"/>
    <col min="1790" max="1790" width="34.7109375" style="29" customWidth="1"/>
    <col min="1791" max="1791" width="0" style="29" hidden="1" customWidth="1"/>
    <col min="1792" max="1792" width="20" style="29" customWidth="1"/>
    <col min="1793" max="1793" width="20.85546875" style="29" customWidth="1"/>
    <col min="1794" max="1794" width="25" style="29" customWidth="1"/>
    <col min="1795" max="1795" width="18.7109375" style="29" customWidth="1"/>
    <col min="1796" max="1796" width="29.7109375" style="29" customWidth="1"/>
    <col min="1797" max="1797" width="13.42578125" style="29" customWidth="1"/>
    <col min="1798" max="1798" width="13.85546875" style="29" customWidth="1"/>
    <col min="1799" max="1803" width="16.5703125" style="29" customWidth="1"/>
    <col min="1804" max="1804" width="20.5703125" style="29" customWidth="1"/>
    <col min="1805" max="1805" width="21.140625" style="29" customWidth="1"/>
    <col min="1806" max="1806" width="9.5703125" style="29" customWidth="1"/>
    <col min="1807" max="1807" width="0.42578125" style="29" customWidth="1"/>
    <col min="1808" max="1814" width="6.42578125" style="29" customWidth="1"/>
    <col min="1815" max="2043" width="11.42578125" style="29"/>
    <col min="2044" max="2044" width="1" style="29" customWidth="1"/>
    <col min="2045" max="2045" width="4.28515625" style="29" customWidth="1"/>
    <col min="2046" max="2046" width="34.7109375" style="29" customWidth="1"/>
    <col min="2047" max="2047" width="0" style="29" hidden="1" customWidth="1"/>
    <col min="2048" max="2048" width="20" style="29" customWidth="1"/>
    <col min="2049" max="2049" width="20.85546875" style="29" customWidth="1"/>
    <col min="2050" max="2050" width="25" style="29" customWidth="1"/>
    <col min="2051" max="2051" width="18.7109375" style="29" customWidth="1"/>
    <col min="2052" max="2052" width="29.7109375" style="29" customWidth="1"/>
    <col min="2053" max="2053" width="13.42578125" style="29" customWidth="1"/>
    <col min="2054" max="2054" width="13.85546875" style="29" customWidth="1"/>
    <col min="2055" max="2059" width="16.5703125" style="29" customWidth="1"/>
    <col min="2060" max="2060" width="20.5703125" style="29" customWidth="1"/>
    <col min="2061" max="2061" width="21.140625" style="29" customWidth="1"/>
    <col min="2062" max="2062" width="9.5703125" style="29" customWidth="1"/>
    <col min="2063" max="2063" width="0.42578125" style="29" customWidth="1"/>
    <col min="2064" max="2070" width="6.42578125" style="29" customWidth="1"/>
    <col min="2071" max="2299" width="11.42578125" style="29"/>
    <col min="2300" max="2300" width="1" style="29" customWidth="1"/>
    <col min="2301" max="2301" width="4.28515625" style="29" customWidth="1"/>
    <col min="2302" max="2302" width="34.7109375" style="29" customWidth="1"/>
    <col min="2303" max="2303" width="0" style="29" hidden="1" customWidth="1"/>
    <col min="2304" max="2304" width="20" style="29" customWidth="1"/>
    <col min="2305" max="2305" width="20.85546875" style="29" customWidth="1"/>
    <col min="2306" max="2306" width="25" style="29" customWidth="1"/>
    <col min="2307" max="2307" width="18.7109375" style="29" customWidth="1"/>
    <col min="2308" max="2308" width="29.7109375" style="29" customWidth="1"/>
    <col min="2309" max="2309" width="13.42578125" style="29" customWidth="1"/>
    <col min="2310" max="2310" width="13.85546875" style="29" customWidth="1"/>
    <col min="2311" max="2315" width="16.5703125" style="29" customWidth="1"/>
    <col min="2316" max="2316" width="20.5703125" style="29" customWidth="1"/>
    <col min="2317" max="2317" width="21.140625" style="29" customWidth="1"/>
    <col min="2318" max="2318" width="9.5703125" style="29" customWidth="1"/>
    <col min="2319" max="2319" width="0.42578125" style="29" customWidth="1"/>
    <col min="2320" max="2326" width="6.42578125" style="29" customWidth="1"/>
    <col min="2327" max="2555" width="11.42578125" style="29"/>
    <col min="2556" max="2556" width="1" style="29" customWidth="1"/>
    <col min="2557" max="2557" width="4.28515625" style="29" customWidth="1"/>
    <col min="2558" max="2558" width="34.7109375" style="29" customWidth="1"/>
    <col min="2559" max="2559" width="0" style="29" hidden="1" customWidth="1"/>
    <col min="2560" max="2560" width="20" style="29" customWidth="1"/>
    <col min="2561" max="2561" width="20.85546875" style="29" customWidth="1"/>
    <col min="2562" max="2562" width="25" style="29" customWidth="1"/>
    <col min="2563" max="2563" width="18.7109375" style="29" customWidth="1"/>
    <col min="2564" max="2564" width="29.7109375" style="29" customWidth="1"/>
    <col min="2565" max="2565" width="13.42578125" style="29" customWidth="1"/>
    <col min="2566" max="2566" width="13.85546875" style="29" customWidth="1"/>
    <col min="2567" max="2571" width="16.5703125" style="29" customWidth="1"/>
    <col min="2572" max="2572" width="20.5703125" style="29" customWidth="1"/>
    <col min="2573" max="2573" width="21.140625" style="29" customWidth="1"/>
    <col min="2574" max="2574" width="9.5703125" style="29" customWidth="1"/>
    <col min="2575" max="2575" width="0.42578125" style="29" customWidth="1"/>
    <col min="2576" max="2582" width="6.42578125" style="29" customWidth="1"/>
    <col min="2583" max="2811" width="11.42578125" style="29"/>
    <col min="2812" max="2812" width="1" style="29" customWidth="1"/>
    <col min="2813" max="2813" width="4.28515625" style="29" customWidth="1"/>
    <col min="2814" max="2814" width="34.7109375" style="29" customWidth="1"/>
    <col min="2815" max="2815" width="0" style="29" hidden="1" customWidth="1"/>
    <col min="2816" max="2816" width="20" style="29" customWidth="1"/>
    <col min="2817" max="2817" width="20.85546875" style="29" customWidth="1"/>
    <col min="2818" max="2818" width="25" style="29" customWidth="1"/>
    <col min="2819" max="2819" width="18.7109375" style="29" customWidth="1"/>
    <col min="2820" max="2820" width="29.7109375" style="29" customWidth="1"/>
    <col min="2821" max="2821" width="13.42578125" style="29" customWidth="1"/>
    <col min="2822" max="2822" width="13.85546875" style="29" customWidth="1"/>
    <col min="2823" max="2827" width="16.5703125" style="29" customWidth="1"/>
    <col min="2828" max="2828" width="20.5703125" style="29" customWidth="1"/>
    <col min="2829" max="2829" width="21.140625" style="29" customWidth="1"/>
    <col min="2830" max="2830" width="9.5703125" style="29" customWidth="1"/>
    <col min="2831" max="2831" width="0.42578125" style="29" customWidth="1"/>
    <col min="2832" max="2838" width="6.42578125" style="29" customWidth="1"/>
    <col min="2839" max="3067" width="11.42578125" style="29"/>
    <col min="3068" max="3068" width="1" style="29" customWidth="1"/>
    <col min="3069" max="3069" width="4.28515625" style="29" customWidth="1"/>
    <col min="3070" max="3070" width="34.7109375" style="29" customWidth="1"/>
    <col min="3071" max="3071" width="0" style="29" hidden="1" customWidth="1"/>
    <col min="3072" max="3072" width="20" style="29" customWidth="1"/>
    <col min="3073" max="3073" width="20.85546875" style="29" customWidth="1"/>
    <col min="3074" max="3074" width="25" style="29" customWidth="1"/>
    <col min="3075" max="3075" width="18.7109375" style="29" customWidth="1"/>
    <col min="3076" max="3076" width="29.7109375" style="29" customWidth="1"/>
    <col min="3077" max="3077" width="13.42578125" style="29" customWidth="1"/>
    <col min="3078" max="3078" width="13.85546875" style="29" customWidth="1"/>
    <col min="3079" max="3083" width="16.5703125" style="29" customWidth="1"/>
    <col min="3084" max="3084" width="20.5703125" style="29" customWidth="1"/>
    <col min="3085" max="3085" width="21.140625" style="29" customWidth="1"/>
    <col min="3086" max="3086" width="9.5703125" style="29" customWidth="1"/>
    <col min="3087" max="3087" width="0.42578125" style="29" customWidth="1"/>
    <col min="3088" max="3094" width="6.42578125" style="29" customWidth="1"/>
    <col min="3095" max="3323" width="11.42578125" style="29"/>
    <col min="3324" max="3324" width="1" style="29" customWidth="1"/>
    <col min="3325" max="3325" width="4.28515625" style="29" customWidth="1"/>
    <col min="3326" max="3326" width="34.7109375" style="29" customWidth="1"/>
    <col min="3327" max="3327" width="0" style="29" hidden="1" customWidth="1"/>
    <col min="3328" max="3328" width="20" style="29" customWidth="1"/>
    <col min="3329" max="3329" width="20.85546875" style="29" customWidth="1"/>
    <col min="3330" max="3330" width="25" style="29" customWidth="1"/>
    <col min="3331" max="3331" width="18.7109375" style="29" customWidth="1"/>
    <col min="3332" max="3332" width="29.7109375" style="29" customWidth="1"/>
    <col min="3333" max="3333" width="13.42578125" style="29" customWidth="1"/>
    <col min="3334" max="3334" width="13.85546875" style="29" customWidth="1"/>
    <col min="3335" max="3339" width="16.5703125" style="29" customWidth="1"/>
    <col min="3340" max="3340" width="20.5703125" style="29" customWidth="1"/>
    <col min="3341" max="3341" width="21.140625" style="29" customWidth="1"/>
    <col min="3342" max="3342" width="9.5703125" style="29" customWidth="1"/>
    <col min="3343" max="3343" width="0.42578125" style="29" customWidth="1"/>
    <col min="3344" max="3350" width="6.42578125" style="29" customWidth="1"/>
    <col min="3351" max="3579" width="11.42578125" style="29"/>
    <col min="3580" max="3580" width="1" style="29" customWidth="1"/>
    <col min="3581" max="3581" width="4.28515625" style="29" customWidth="1"/>
    <col min="3582" max="3582" width="34.7109375" style="29" customWidth="1"/>
    <col min="3583" max="3583" width="0" style="29" hidden="1" customWidth="1"/>
    <col min="3584" max="3584" width="20" style="29" customWidth="1"/>
    <col min="3585" max="3585" width="20.85546875" style="29" customWidth="1"/>
    <col min="3586" max="3586" width="25" style="29" customWidth="1"/>
    <col min="3587" max="3587" width="18.7109375" style="29" customWidth="1"/>
    <col min="3588" max="3588" width="29.7109375" style="29" customWidth="1"/>
    <col min="3589" max="3589" width="13.42578125" style="29" customWidth="1"/>
    <col min="3590" max="3590" width="13.85546875" style="29" customWidth="1"/>
    <col min="3591" max="3595" width="16.5703125" style="29" customWidth="1"/>
    <col min="3596" max="3596" width="20.5703125" style="29" customWidth="1"/>
    <col min="3597" max="3597" width="21.140625" style="29" customWidth="1"/>
    <col min="3598" max="3598" width="9.5703125" style="29" customWidth="1"/>
    <col min="3599" max="3599" width="0.42578125" style="29" customWidth="1"/>
    <col min="3600" max="3606" width="6.42578125" style="29" customWidth="1"/>
    <col min="3607" max="3835" width="11.42578125" style="29"/>
    <col min="3836" max="3836" width="1" style="29" customWidth="1"/>
    <col min="3837" max="3837" width="4.28515625" style="29" customWidth="1"/>
    <col min="3838" max="3838" width="34.7109375" style="29" customWidth="1"/>
    <col min="3839" max="3839" width="0" style="29" hidden="1" customWidth="1"/>
    <col min="3840" max="3840" width="20" style="29" customWidth="1"/>
    <col min="3841" max="3841" width="20.85546875" style="29" customWidth="1"/>
    <col min="3842" max="3842" width="25" style="29" customWidth="1"/>
    <col min="3843" max="3843" width="18.7109375" style="29" customWidth="1"/>
    <col min="3844" max="3844" width="29.7109375" style="29" customWidth="1"/>
    <col min="3845" max="3845" width="13.42578125" style="29" customWidth="1"/>
    <col min="3846" max="3846" width="13.85546875" style="29" customWidth="1"/>
    <col min="3847" max="3851" width="16.5703125" style="29" customWidth="1"/>
    <col min="3852" max="3852" width="20.5703125" style="29" customWidth="1"/>
    <col min="3853" max="3853" width="21.140625" style="29" customWidth="1"/>
    <col min="3854" max="3854" width="9.5703125" style="29" customWidth="1"/>
    <col min="3855" max="3855" width="0.42578125" style="29" customWidth="1"/>
    <col min="3856" max="3862" width="6.42578125" style="29" customWidth="1"/>
    <col min="3863" max="4091" width="11.42578125" style="29"/>
    <col min="4092" max="4092" width="1" style="29" customWidth="1"/>
    <col min="4093" max="4093" width="4.28515625" style="29" customWidth="1"/>
    <col min="4094" max="4094" width="34.7109375" style="29" customWidth="1"/>
    <col min="4095" max="4095" width="0" style="29" hidden="1" customWidth="1"/>
    <col min="4096" max="4096" width="20" style="29" customWidth="1"/>
    <col min="4097" max="4097" width="20.85546875" style="29" customWidth="1"/>
    <col min="4098" max="4098" width="25" style="29" customWidth="1"/>
    <col min="4099" max="4099" width="18.7109375" style="29" customWidth="1"/>
    <col min="4100" max="4100" width="29.7109375" style="29" customWidth="1"/>
    <col min="4101" max="4101" width="13.42578125" style="29" customWidth="1"/>
    <col min="4102" max="4102" width="13.85546875" style="29" customWidth="1"/>
    <col min="4103" max="4107" width="16.5703125" style="29" customWidth="1"/>
    <col min="4108" max="4108" width="20.5703125" style="29" customWidth="1"/>
    <col min="4109" max="4109" width="21.140625" style="29" customWidth="1"/>
    <col min="4110" max="4110" width="9.5703125" style="29" customWidth="1"/>
    <col min="4111" max="4111" width="0.42578125" style="29" customWidth="1"/>
    <col min="4112" max="4118" width="6.42578125" style="29" customWidth="1"/>
    <col min="4119" max="4347" width="11.42578125" style="29"/>
    <col min="4348" max="4348" width="1" style="29" customWidth="1"/>
    <col min="4349" max="4349" width="4.28515625" style="29" customWidth="1"/>
    <col min="4350" max="4350" width="34.7109375" style="29" customWidth="1"/>
    <col min="4351" max="4351" width="0" style="29" hidden="1" customWidth="1"/>
    <col min="4352" max="4352" width="20" style="29" customWidth="1"/>
    <col min="4353" max="4353" width="20.85546875" style="29" customWidth="1"/>
    <col min="4354" max="4354" width="25" style="29" customWidth="1"/>
    <col min="4355" max="4355" width="18.7109375" style="29" customWidth="1"/>
    <col min="4356" max="4356" width="29.7109375" style="29" customWidth="1"/>
    <col min="4357" max="4357" width="13.42578125" style="29" customWidth="1"/>
    <col min="4358" max="4358" width="13.85546875" style="29" customWidth="1"/>
    <col min="4359" max="4363" width="16.5703125" style="29" customWidth="1"/>
    <col min="4364" max="4364" width="20.5703125" style="29" customWidth="1"/>
    <col min="4365" max="4365" width="21.140625" style="29" customWidth="1"/>
    <col min="4366" max="4366" width="9.5703125" style="29" customWidth="1"/>
    <col min="4367" max="4367" width="0.42578125" style="29" customWidth="1"/>
    <col min="4368" max="4374" width="6.42578125" style="29" customWidth="1"/>
    <col min="4375" max="4603" width="11.42578125" style="29"/>
    <col min="4604" max="4604" width="1" style="29" customWidth="1"/>
    <col min="4605" max="4605" width="4.28515625" style="29" customWidth="1"/>
    <col min="4606" max="4606" width="34.7109375" style="29" customWidth="1"/>
    <col min="4607" max="4607" width="0" style="29" hidden="1" customWidth="1"/>
    <col min="4608" max="4608" width="20" style="29" customWidth="1"/>
    <col min="4609" max="4609" width="20.85546875" style="29" customWidth="1"/>
    <col min="4610" max="4610" width="25" style="29" customWidth="1"/>
    <col min="4611" max="4611" width="18.7109375" style="29" customWidth="1"/>
    <col min="4612" max="4612" width="29.7109375" style="29" customWidth="1"/>
    <col min="4613" max="4613" width="13.42578125" style="29" customWidth="1"/>
    <col min="4614" max="4614" width="13.85546875" style="29" customWidth="1"/>
    <col min="4615" max="4619" width="16.5703125" style="29" customWidth="1"/>
    <col min="4620" max="4620" width="20.5703125" style="29" customWidth="1"/>
    <col min="4621" max="4621" width="21.140625" style="29" customWidth="1"/>
    <col min="4622" max="4622" width="9.5703125" style="29" customWidth="1"/>
    <col min="4623" max="4623" width="0.42578125" style="29" customWidth="1"/>
    <col min="4624" max="4630" width="6.42578125" style="29" customWidth="1"/>
    <col min="4631" max="4859" width="11.42578125" style="29"/>
    <col min="4860" max="4860" width="1" style="29" customWidth="1"/>
    <col min="4861" max="4861" width="4.28515625" style="29" customWidth="1"/>
    <col min="4862" max="4862" width="34.7109375" style="29" customWidth="1"/>
    <col min="4863" max="4863" width="0" style="29" hidden="1" customWidth="1"/>
    <col min="4864" max="4864" width="20" style="29" customWidth="1"/>
    <col min="4865" max="4865" width="20.85546875" style="29" customWidth="1"/>
    <col min="4866" max="4866" width="25" style="29" customWidth="1"/>
    <col min="4867" max="4867" width="18.7109375" style="29" customWidth="1"/>
    <col min="4868" max="4868" width="29.7109375" style="29" customWidth="1"/>
    <col min="4869" max="4869" width="13.42578125" style="29" customWidth="1"/>
    <col min="4870" max="4870" width="13.85546875" style="29" customWidth="1"/>
    <col min="4871" max="4875" width="16.5703125" style="29" customWidth="1"/>
    <col min="4876" max="4876" width="20.5703125" style="29" customWidth="1"/>
    <col min="4877" max="4877" width="21.140625" style="29" customWidth="1"/>
    <col min="4878" max="4878" width="9.5703125" style="29" customWidth="1"/>
    <col min="4879" max="4879" width="0.42578125" style="29" customWidth="1"/>
    <col min="4880" max="4886" width="6.42578125" style="29" customWidth="1"/>
    <col min="4887" max="5115" width="11.42578125" style="29"/>
    <col min="5116" max="5116" width="1" style="29" customWidth="1"/>
    <col min="5117" max="5117" width="4.28515625" style="29" customWidth="1"/>
    <col min="5118" max="5118" width="34.7109375" style="29" customWidth="1"/>
    <col min="5119" max="5119" width="0" style="29" hidden="1" customWidth="1"/>
    <col min="5120" max="5120" width="20" style="29" customWidth="1"/>
    <col min="5121" max="5121" width="20.85546875" style="29" customWidth="1"/>
    <col min="5122" max="5122" width="25" style="29" customWidth="1"/>
    <col min="5123" max="5123" width="18.7109375" style="29" customWidth="1"/>
    <col min="5124" max="5124" width="29.7109375" style="29" customWidth="1"/>
    <col min="5125" max="5125" width="13.42578125" style="29" customWidth="1"/>
    <col min="5126" max="5126" width="13.85546875" style="29" customWidth="1"/>
    <col min="5127" max="5131" width="16.5703125" style="29" customWidth="1"/>
    <col min="5132" max="5132" width="20.5703125" style="29" customWidth="1"/>
    <col min="5133" max="5133" width="21.140625" style="29" customWidth="1"/>
    <col min="5134" max="5134" width="9.5703125" style="29" customWidth="1"/>
    <col min="5135" max="5135" width="0.42578125" style="29" customWidth="1"/>
    <col min="5136" max="5142" width="6.42578125" style="29" customWidth="1"/>
    <col min="5143" max="5371" width="11.42578125" style="29"/>
    <col min="5372" max="5372" width="1" style="29" customWidth="1"/>
    <col min="5373" max="5373" width="4.28515625" style="29" customWidth="1"/>
    <col min="5374" max="5374" width="34.7109375" style="29" customWidth="1"/>
    <col min="5375" max="5375" width="0" style="29" hidden="1" customWidth="1"/>
    <col min="5376" max="5376" width="20" style="29" customWidth="1"/>
    <col min="5377" max="5377" width="20.85546875" style="29" customWidth="1"/>
    <col min="5378" max="5378" width="25" style="29" customWidth="1"/>
    <col min="5379" max="5379" width="18.7109375" style="29" customWidth="1"/>
    <col min="5380" max="5380" width="29.7109375" style="29" customWidth="1"/>
    <col min="5381" max="5381" width="13.42578125" style="29" customWidth="1"/>
    <col min="5382" max="5382" width="13.85546875" style="29" customWidth="1"/>
    <col min="5383" max="5387" width="16.5703125" style="29" customWidth="1"/>
    <col min="5388" max="5388" width="20.5703125" style="29" customWidth="1"/>
    <col min="5389" max="5389" width="21.140625" style="29" customWidth="1"/>
    <col min="5390" max="5390" width="9.5703125" style="29" customWidth="1"/>
    <col min="5391" max="5391" width="0.42578125" style="29" customWidth="1"/>
    <col min="5392" max="5398" width="6.42578125" style="29" customWidth="1"/>
    <col min="5399" max="5627" width="11.42578125" style="29"/>
    <col min="5628" max="5628" width="1" style="29" customWidth="1"/>
    <col min="5629" max="5629" width="4.28515625" style="29" customWidth="1"/>
    <col min="5630" max="5630" width="34.7109375" style="29" customWidth="1"/>
    <col min="5631" max="5631" width="0" style="29" hidden="1" customWidth="1"/>
    <col min="5632" max="5632" width="20" style="29" customWidth="1"/>
    <col min="5633" max="5633" width="20.85546875" style="29" customWidth="1"/>
    <col min="5634" max="5634" width="25" style="29" customWidth="1"/>
    <col min="5635" max="5635" width="18.7109375" style="29" customWidth="1"/>
    <col min="5636" max="5636" width="29.7109375" style="29" customWidth="1"/>
    <col min="5637" max="5637" width="13.42578125" style="29" customWidth="1"/>
    <col min="5638" max="5638" width="13.85546875" style="29" customWidth="1"/>
    <col min="5639" max="5643" width="16.5703125" style="29" customWidth="1"/>
    <col min="5644" max="5644" width="20.5703125" style="29" customWidth="1"/>
    <col min="5645" max="5645" width="21.140625" style="29" customWidth="1"/>
    <col min="5646" max="5646" width="9.5703125" style="29" customWidth="1"/>
    <col min="5647" max="5647" width="0.42578125" style="29" customWidth="1"/>
    <col min="5648" max="5654" width="6.42578125" style="29" customWidth="1"/>
    <col min="5655" max="5883" width="11.42578125" style="29"/>
    <col min="5884" max="5884" width="1" style="29" customWidth="1"/>
    <col min="5885" max="5885" width="4.28515625" style="29" customWidth="1"/>
    <col min="5886" max="5886" width="34.7109375" style="29" customWidth="1"/>
    <col min="5887" max="5887" width="0" style="29" hidden="1" customWidth="1"/>
    <col min="5888" max="5888" width="20" style="29" customWidth="1"/>
    <col min="5889" max="5889" width="20.85546875" style="29" customWidth="1"/>
    <col min="5890" max="5890" width="25" style="29" customWidth="1"/>
    <col min="5891" max="5891" width="18.7109375" style="29" customWidth="1"/>
    <col min="5892" max="5892" width="29.7109375" style="29" customWidth="1"/>
    <col min="5893" max="5893" width="13.42578125" style="29" customWidth="1"/>
    <col min="5894" max="5894" width="13.85546875" style="29" customWidth="1"/>
    <col min="5895" max="5899" width="16.5703125" style="29" customWidth="1"/>
    <col min="5900" max="5900" width="20.5703125" style="29" customWidth="1"/>
    <col min="5901" max="5901" width="21.140625" style="29" customWidth="1"/>
    <col min="5902" max="5902" width="9.5703125" style="29" customWidth="1"/>
    <col min="5903" max="5903" width="0.42578125" style="29" customWidth="1"/>
    <col min="5904" max="5910" width="6.42578125" style="29" customWidth="1"/>
    <col min="5911" max="6139" width="11.42578125" style="29"/>
    <col min="6140" max="6140" width="1" style="29" customWidth="1"/>
    <col min="6141" max="6141" width="4.28515625" style="29" customWidth="1"/>
    <col min="6142" max="6142" width="34.7109375" style="29" customWidth="1"/>
    <col min="6143" max="6143" width="0" style="29" hidden="1" customWidth="1"/>
    <col min="6144" max="6144" width="20" style="29" customWidth="1"/>
    <col min="6145" max="6145" width="20.85546875" style="29" customWidth="1"/>
    <col min="6146" max="6146" width="25" style="29" customWidth="1"/>
    <col min="6147" max="6147" width="18.7109375" style="29" customWidth="1"/>
    <col min="6148" max="6148" width="29.7109375" style="29" customWidth="1"/>
    <col min="6149" max="6149" width="13.42578125" style="29" customWidth="1"/>
    <col min="6150" max="6150" width="13.85546875" style="29" customWidth="1"/>
    <col min="6151" max="6155" width="16.5703125" style="29" customWidth="1"/>
    <col min="6156" max="6156" width="20.5703125" style="29" customWidth="1"/>
    <col min="6157" max="6157" width="21.140625" style="29" customWidth="1"/>
    <col min="6158" max="6158" width="9.5703125" style="29" customWidth="1"/>
    <col min="6159" max="6159" width="0.42578125" style="29" customWidth="1"/>
    <col min="6160" max="6166" width="6.42578125" style="29" customWidth="1"/>
    <col min="6167" max="6395" width="11.42578125" style="29"/>
    <col min="6396" max="6396" width="1" style="29" customWidth="1"/>
    <col min="6397" max="6397" width="4.28515625" style="29" customWidth="1"/>
    <col min="6398" max="6398" width="34.7109375" style="29" customWidth="1"/>
    <col min="6399" max="6399" width="0" style="29" hidden="1" customWidth="1"/>
    <col min="6400" max="6400" width="20" style="29" customWidth="1"/>
    <col min="6401" max="6401" width="20.85546875" style="29" customWidth="1"/>
    <col min="6402" max="6402" width="25" style="29" customWidth="1"/>
    <col min="6403" max="6403" width="18.7109375" style="29" customWidth="1"/>
    <col min="6404" max="6404" width="29.7109375" style="29" customWidth="1"/>
    <col min="6405" max="6405" width="13.42578125" style="29" customWidth="1"/>
    <col min="6406" max="6406" width="13.85546875" style="29" customWidth="1"/>
    <col min="6407" max="6411" width="16.5703125" style="29" customWidth="1"/>
    <col min="6412" max="6412" width="20.5703125" style="29" customWidth="1"/>
    <col min="6413" max="6413" width="21.140625" style="29" customWidth="1"/>
    <col min="6414" max="6414" width="9.5703125" style="29" customWidth="1"/>
    <col min="6415" max="6415" width="0.42578125" style="29" customWidth="1"/>
    <col min="6416" max="6422" width="6.42578125" style="29" customWidth="1"/>
    <col min="6423" max="6651" width="11.42578125" style="29"/>
    <col min="6652" max="6652" width="1" style="29" customWidth="1"/>
    <col min="6653" max="6653" width="4.28515625" style="29" customWidth="1"/>
    <col min="6654" max="6654" width="34.7109375" style="29" customWidth="1"/>
    <col min="6655" max="6655" width="0" style="29" hidden="1" customWidth="1"/>
    <col min="6656" max="6656" width="20" style="29" customWidth="1"/>
    <col min="6657" max="6657" width="20.85546875" style="29" customWidth="1"/>
    <col min="6658" max="6658" width="25" style="29" customWidth="1"/>
    <col min="6659" max="6659" width="18.7109375" style="29" customWidth="1"/>
    <col min="6660" max="6660" width="29.7109375" style="29" customWidth="1"/>
    <col min="6661" max="6661" width="13.42578125" style="29" customWidth="1"/>
    <col min="6662" max="6662" width="13.85546875" style="29" customWidth="1"/>
    <col min="6663" max="6667" width="16.5703125" style="29" customWidth="1"/>
    <col min="6668" max="6668" width="20.5703125" style="29" customWidth="1"/>
    <col min="6669" max="6669" width="21.140625" style="29" customWidth="1"/>
    <col min="6670" max="6670" width="9.5703125" style="29" customWidth="1"/>
    <col min="6671" max="6671" width="0.42578125" style="29" customWidth="1"/>
    <col min="6672" max="6678" width="6.42578125" style="29" customWidth="1"/>
    <col min="6679" max="6907" width="11.42578125" style="29"/>
    <col min="6908" max="6908" width="1" style="29" customWidth="1"/>
    <col min="6909" max="6909" width="4.28515625" style="29" customWidth="1"/>
    <col min="6910" max="6910" width="34.7109375" style="29" customWidth="1"/>
    <col min="6911" max="6911" width="0" style="29" hidden="1" customWidth="1"/>
    <col min="6912" max="6912" width="20" style="29" customWidth="1"/>
    <col min="6913" max="6913" width="20.85546875" style="29" customWidth="1"/>
    <col min="6914" max="6914" width="25" style="29" customWidth="1"/>
    <col min="6915" max="6915" width="18.7109375" style="29" customWidth="1"/>
    <col min="6916" max="6916" width="29.7109375" style="29" customWidth="1"/>
    <col min="6917" max="6917" width="13.42578125" style="29" customWidth="1"/>
    <col min="6918" max="6918" width="13.85546875" style="29" customWidth="1"/>
    <col min="6919" max="6923" width="16.5703125" style="29" customWidth="1"/>
    <col min="6924" max="6924" width="20.5703125" style="29" customWidth="1"/>
    <col min="6925" max="6925" width="21.140625" style="29" customWidth="1"/>
    <col min="6926" max="6926" width="9.5703125" style="29" customWidth="1"/>
    <col min="6927" max="6927" width="0.42578125" style="29" customWidth="1"/>
    <col min="6928" max="6934" width="6.42578125" style="29" customWidth="1"/>
    <col min="6935" max="7163" width="11.42578125" style="29"/>
    <col min="7164" max="7164" width="1" style="29" customWidth="1"/>
    <col min="7165" max="7165" width="4.28515625" style="29" customWidth="1"/>
    <col min="7166" max="7166" width="34.7109375" style="29" customWidth="1"/>
    <col min="7167" max="7167" width="0" style="29" hidden="1" customWidth="1"/>
    <col min="7168" max="7168" width="20" style="29" customWidth="1"/>
    <col min="7169" max="7169" width="20.85546875" style="29" customWidth="1"/>
    <col min="7170" max="7170" width="25" style="29" customWidth="1"/>
    <col min="7171" max="7171" width="18.7109375" style="29" customWidth="1"/>
    <col min="7172" max="7172" width="29.7109375" style="29" customWidth="1"/>
    <col min="7173" max="7173" width="13.42578125" style="29" customWidth="1"/>
    <col min="7174" max="7174" width="13.85546875" style="29" customWidth="1"/>
    <col min="7175" max="7179" width="16.5703125" style="29" customWidth="1"/>
    <col min="7180" max="7180" width="20.5703125" style="29" customWidth="1"/>
    <col min="7181" max="7181" width="21.140625" style="29" customWidth="1"/>
    <col min="7182" max="7182" width="9.5703125" style="29" customWidth="1"/>
    <col min="7183" max="7183" width="0.42578125" style="29" customWidth="1"/>
    <col min="7184" max="7190" width="6.42578125" style="29" customWidth="1"/>
    <col min="7191" max="7419" width="11.42578125" style="29"/>
    <col min="7420" max="7420" width="1" style="29" customWidth="1"/>
    <col min="7421" max="7421" width="4.28515625" style="29" customWidth="1"/>
    <col min="7422" max="7422" width="34.7109375" style="29" customWidth="1"/>
    <col min="7423" max="7423" width="0" style="29" hidden="1" customWidth="1"/>
    <col min="7424" max="7424" width="20" style="29" customWidth="1"/>
    <col min="7425" max="7425" width="20.85546875" style="29" customWidth="1"/>
    <col min="7426" max="7426" width="25" style="29" customWidth="1"/>
    <col min="7427" max="7427" width="18.7109375" style="29" customWidth="1"/>
    <col min="7428" max="7428" width="29.7109375" style="29" customWidth="1"/>
    <col min="7429" max="7429" width="13.42578125" style="29" customWidth="1"/>
    <col min="7430" max="7430" width="13.85546875" style="29" customWidth="1"/>
    <col min="7431" max="7435" width="16.5703125" style="29" customWidth="1"/>
    <col min="7436" max="7436" width="20.5703125" style="29" customWidth="1"/>
    <col min="7437" max="7437" width="21.140625" style="29" customWidth="1"/>
    <col min="7438" max="7438" width="9.5703125" style="29" customWidth="1"/>
    <col min="7439" max="7439" width="0.42578125" style="29" customWidth="1"/>
    <col min="7440" max="7446" width="6.42578125" style="29" customWidth="1"/>
    <col min="7447" max="7675" width="11.42578125" style="29"/>
    <col min="7676" max="7676" width="1" style="29" customWidth="1"/>
    <col min="7677" max="7677" width="4.28515625" style="29" customWidth="1"/>
    <col min="7678" max="7678" width="34.7109375" style="29" customWidth="1"/>
    <col min="7679" max="7679" width="0" style="29" hidden="1" customWidth="1"/>
    <col min="7680" max="7680" width="20" style="29" customWidth="1"/>
    <col min="7681" max="7681" width="20.85546875" style="29" customWidth="1"/>
    <col min="7682" max="7682" width="25" style="29" customWidth="1"/>
    <col min="7683" max="7683" width="18.7109375" style="29" customWidth="1"/>
    <col min="7684" max="7684" width="29.7109375" style="29" customWidth="1"/>
    <col min="7685" max="7685" width="13.42578125" style="29" customWidth="1"/>
    <col min="7686" max="7686" width="13.85546875" style="29" customWidth="1"/>
    <col min="7687" max="7691" width="16.5703125" style="29" customWidth="1"/>
    <col min="7692" max="7692" width="20.5703125" style="29" customWidth="1"/>
    <col min="7693" max="7693" width="21.140625" style="29" customWidth="1"/>
    <col min="7694" max="7694" width="9.5703125" style="29" customWidth="1"/>
    <col min="7695" max="7695" width="0.42578125" style="29" customWidth="1"/>
    <col min="7696" max="7702" width="6.42578125" style="29" customWidth="1"/>
    <col min="7703" max="7931" width="11.42578125" style="29"/>
    <col min="7932" max="7932" width="1" style="29" customWidth="1"/>
    <col min="7933" max="7933" width="4.28515625" style="29" customWidth="1"/>
    <col min="7934" max="7934" width="34.7109375" style="29" customWidth="1"/>
    <col min="7935" max="7935" width="0" style="29" hidden="1" customWidth="1"/>
    <col min="7936" max="7936" width="20" style="29" customWidth="1"/>
    <col min="7937" max="7937" width="20.85546875" style="29" customWidth="1"/>
    <col min="7938" max="7938" width="25" style="29" customWidth="1"/>
    <col min="7939" max="7939" width="18.7109375" style="29" customWidth="1"/>
    <col min="7940" max="7940" width="29.7109375" style="29" customWidth="1"/>
    <col min="7941" max="7941" width="13.42578125" style="29" customWidth="1"/>
    <col min="7942" max="7942" width="13.85546875" style="29" customWidth="1"/>
    <col min="7943" max="7947" width="16.5703125" style="29" customWidth="1"/>
    <col min="7948" max="7948" width="20.5703125" style="29" customWidth="1"/>
    <col min="7949" max="7949" width="21.140625" style="29" customWidth="1"/>
    <col min="7950" max="7950" width="9.5703125" style="29" customWidth="1"/>
    <col min="7951" max="7951" width="0.42578125" style="29" customWidth="1"/>
    <col min="7952" max="7958" width="6.42578125" style="29" customWidth="1"/>
    <col min="7959" max="8187" width="11.42578125" style="29"/>
    <col min="8188" max="8188" width="1" style="29" customWidth="1"/>
    <col min="8189" max="8189" width="4.28515625" style="29" customWidth="1"/>
    <col min="8190" max="8190" width="34.7109375" style="29" customWidth="1"/>
    <col min="8191" max="8191" width="0" style="29" hidden="1" customWidth="1"/>
    <col min="8192" max="8192" width="20" style="29" customWidth="1"/>
    <col min="8193" max="8193" width="20.85546875" style="29" customWidth="1"/>
    <col min="8194" max="8194" width="25" style="29" customWidth="1"/>
    <col min="8195" max="8195" width="18.7109375" style="29" customWidth="1"/>
    <col min="8196" max="8196" width="29.7109375" style="29" customWidth="1"/>
    <col min="8197" max="8197" width="13.42578125" style="29" customWidth="1"/>
    <col min="8198" max="8198" width="13.85546875" style="29" customWidth="1"/>
    <col min="8199" max="8203" width="16.5703125" style="29" customWidth="1"/>
    <col min="8204" max="8204" width="20.5703125" style="29" customWidth="1"/>
    <col min="8205" max="8205" width="21.140625" style="29" customWidth="1"/>
    <col min="8206" max="8206" width="9.5703125" style="29" customWidth="1"/>
    <col min="8207" max="8207" width="0.42578125" style="29" customWidth="1"/>
    <col min="8208" max="8214" width="6.42578125" style="29" customWidth="1"/>
    <col min="8215" max="8443" width="11.42578125" style="29"/>
    <col min="8444" max="8444" width="1" style="29" customWidth="1"/>
    <col min="8445" max="8445" width="4.28515625" style="29" customWidth="1"/>
    <col min="8446" max="8446" width="34.7109375" style="29" customWidth="1"/>
    <col min="8447" max="8447" width="0" style="29" hidden="1" customWidth="1"/>
    <col min="8448" max="8448" width="20" style="29" customWidth="1"/>
    <col min="8449" max="8449" width="20.85546875" style="29" customWidth="1"/>
    <col min="8450" max="8450" width="25" style="29" customWidth="1"/>
    <col min="8451" max="8451" width="18.7109375" style="29" customWidth="1"/>
    <col min="8452" max="8452" width="29.7109375" style="29" customWidth="1"/>
    <col min="8453" max="8453" width="13.42578125" style="29" customWidth="1"/>
    <col min="8454" max="8454" width="13.85546875" style="29" customWidth="1"/>
    <col min="8455" max="8459" width="16.5703125" style="29" customWidth="1"/>
    <col min="8460" max="8460" width="20.5703125" style="29" customWidth="1"/>
    <col min="8461" max="8461" width="21.140625" style="29" customWidth="1"/>
    <col min="8462" max="8462" width="9.5703125" style="29" customWidth="1"/>
    <col min="8463" max="8463" width="0.42578125" style="29" customWidth="1"/>
    <col min="8464" max="8470" width="6.42578125" style="29" customWidth="1"/>
    <col min="8471" max="8699" width="11.42578125" style="29"/>
    <col min="8700" max="8700" width="1" style="29" customWidth="1"/>
    <col min="8701" max="8701" width="4.28515625" style="29" customWidth="1"/>
    <col min="8702" max="8702" width="34.7109375" style="29" customWidth="1"/>
    <col min="8703" max="8703" width="0" style="29" hidden="1" customWidth="1"/>
    <col min="8704" max="8704" width="20" style="29" customWidth="1"/>
    <col min="8705" max="8705" width="20.85546875" style="29" customWidth="1"/>
    <col min="8706" max="8706" width="25" style="29" customWidth="1"/>
    <col min="8707" max="8707" width="18.7109375" style="29" customWidth="1"/>
    <col min="8708" max="8708" width="29.7109375" style="29" customWidth="1"/>
    <col min="8709" max="8709" width="13.42578125" style="29" customWidth="1"/>
    <col min="8710" max="8710" width="13.85546875" style="29" customWidth="1"/>
    <col min="8711" max="8715" width="16.5703125" style="29" customWidth="1"/>
    <col min="8716" max="8716" width="20.5703125" style="29" customWidth="1"/>
    <col min="8717" max="8717" width="21.140625" style="29" customWidth="1"/>
    <col min="8718" max="8718" width="9.5703125" style="29" customWidth="1"/>
    <col min="8719" max="8719" width="0.42578125" style="29" customWidth="1"/>
    <col min="8720" max="8726" width="6.42578125" style="29" customWidth="1"/>
    <col min="8727" max="8955" width="11.42578125" style="29"/>
    <col min="8956" max="8956" width="1" style="29" customWidth="1"/>
    <col min="8957" max="8957" width="4.28515625" style="29" customWidth="1"/>
    <col min="8958" max="8958" width="34.7109375" style="29" customWidth="1"/>
    <col min="8959" max="8959" width="0" style="29" hidden="1" customWidth="1"/>
    <col min="8960" max="8960" width="20" style="29" customWidth="1"/>
    <col min="8961" max="8961" width="20.85546875" style="29" customWidth="1"/>
    <col min="8962" max="8962" width="25" style="29" customWidth="1"/>
    <col min="8963" max="8963" width="18.7109375" style="29" customWidth="1"/>
    <col min="8964" max="8964" width="29.7109375" style="29" customWidth="1"/>
    <col min="8965" max="8965" width="13.42578125" style="29" customWidth="1"/>
    <col min="8966" max="8966" width="13.85546875" style="29" customWidth="1"/>
    <col min="8967" max="8971" width="16.5703125" style="29" customWidth="1"/>
    <col min="8972" max="8972" width="20.5703125" style="29" customWidth="1"/>
    <col min="8973" max="8973" width="21.140625" style="29" customWidth="1"/>
    <col min="8974" max="8974" width="9.5703125" style="29" customWidth="1"/>
    <col min="8975" max="8975" width="0.42578125" style="29" customWidth="1"/>
    <col min="8976" max="8982" width="6.42578125" style="29" customWidth="1"/>
    <col min="8983" max="9211" width="11.42578125" style="29"/>
    <col min="9212" max="9212" width="1" style="29" customWidth="1"/>
    <col min="9213" max="9213" width="4.28515625" style="29" customWidth="1"/>
    <col min="9214" max="9214" width="34.7109375" style="29" customWidth="1"/>
    <col min="9215" max="9215" width="0" style="29" hidden="1" customWidth="1"/>
    <col min="9216" max="9216" width="20" style="29" customWidth="1"/>
    <col min="9217" max="9217" width="20.85546875" style="29" customWidth="1"/>
    <col min="9218" max="9218" width="25" style="29" customWidth="1"/>
    <col min="9219" max="9219" width="18.7109375" style="29" customWidth="1"/>
    <col min="9220" max="9220" width="29.7109375" style="29" customWidth="1"/>
    <col min="9221" max="9221" width="13.42578125" style="29" customWidth="1"/>
    <col min="9222" max="9222" width="13.85546875" style="29" customWidth="1"/>
    <col min="9223" max="9227" width="16.5703125" style="29" customWidth="1"/>
    <col min="9228" max="9228" width="20.5703125" style="29" customWidth="1"/>
    <col min="9229" max="9229" width="21.140625" style="29" customWidth="1"/>
    <col min="9230" max="9230" width="9.5703125" style="29" customWidth="1"/>
    <col min="9231" max="9231" width="0.42578125" style="29" customWidth="1"/>
    <col min="9232" max="9238" width="6.42578125" style="29" customWidth="1"/>
    <col min="9239" max="9467" width="11.42578125" style="29"/>
    <col min="9468" max="9468" width="1" style="29" customWidth="1"/>
    <col min="9469" max="9469" width="4.28515625" style="29" customWidth="1"/>
    <col min="9470" max="9470" width="34.7109375" style="29" customWidth="1"/>
    <col min="9471" max="9471" width="0" style="29" hidden="1" customWidth="1"/>
    <col min="9472" max="9472" width="20" style="29" customWidth="1"/>
    <col min="9473" max="9473" width="20.85546875" style="29" customWidth="1"/>
    <col min="9474" max="9474" width="25" style="29" customWidth="1"/>
    <col min="9475" max="9475" width="18.7109375" style="29" customWidth="1"/>
    <col min="9476" max="9476" width="29.7109375" style="29" customWidth="1"/>
    <col min="9477" max="9477" width="13.42578125" style="29" customWidth="1"/>
    <col min="9478" max="9478" width="13.85546875" style="29" customWidth="1"/>
    <col min="9479" max="9483" width="16.5703125" style="29" customWidth="1"/>
    <col min="9484" max="9484" width="20.5703125" style="29" customWidth="1"/>
    <col min="9485" max="9485" width="21.140625" style="29" customWidth="1"/>
    <col min="9486" max="9486" width="9.5703125" style="29" customWidth="1"/>
    <col min="9487" max="9487" width="0.42578125" style="29" customWidth="1"/>
    <col min="9488" max="9494" width="6.42578125" style="29" customWidth="1"/>
    <col min="9495" max="9723" width="11.42578125" style="29"/>
    <col min="9724" max="9724" width="1" style="29" customWidth="1"/>
    <col min="9725" max="9725" width="4.28515625" style="29" customWidth="1"/>
    <col min="9726" max="9726" width="34.7109375" style="29" customWidth="1"/>
    <col min="9727" max="9727" width="0" style="29" hidden="1" customWidth="1"/>
    <col min="9728" max="9728" width="20" style="29" customWidth="1"/>
    <col min="9729" max="9729" width="20.85546875" style="29" customWidth="1"/>
    <col min="9730" max="9730" width="25" style="29" customWidth="1"/>
    <col min="9731" max="9731" width="18.7109375" style="29" customWidth="1"/>
    <col min="9732" max="9732" width="29.7109375" style="29" customWidth="1"/>
    <col min="9733" max="9733" width="13.42578125" style="29" customWidth="1"/>
    <col min="9734" max="9734" width="13.85546875" style="29" customWidth="1"/>
    <col min="9735" max="9739" width="16.5703125" style="29" customWidth="1"/>
    <col min="9740" max="9740" width="20.5703125" style="29" customWidth="1"/>
    <col min="9741" max="9741" width="21.140625" style="29" customWidth="1"/>
    <col min="9742" max="9742" width="9.5703125" style="29" customWidth="1"/>
    <col min="9743" max="9743" width="0.42578125" style="29" customWidth="1"/>
    <col min="9744" max="9750" width="6.42578125" style="29" customWidth="1"/>
    <col min="9751" max="9979" width="11.42578125" style="29"/>
    <col min="9980" max="9980" width="1" style="29" customWidth="1"/>
    <col min="9981" max="9981" width="4.28515625" style="29" customWidth="1"/>
    <col min="9982" max="9982" width="34.7109375" style="29" customWidth="1"/>
    <col min="9983" max="9983" width="0" style="29" hidden="1" customWidth="1"/>
    <col min="9984" max="9984" width="20" style="29" customWidth="1"/>
    <col min="9985" max="9985" width="20.85546875" style="29" customWidth="1"/>
    <col min="9986" max="9986" width="25" style="29" customWidth="1"/>
    <col min="9987" max="9987" width="18.7109375" style="29" customWidth="1"/>
    <col min="9988" max="9988" width="29.7109375" style="29" customWidth="1"/>
    <col min="9989" max="9989" width="13.42578125" style="29" customWidth="1"/>
    <col min="9990" max="9990" width="13.85546875" style="29" customWidth="1"/>
    <col min="9991" max="9995" width="16.5703125" style="29" customWidth="1"/>
    <col min="9996" max="9996" width="20.5703125" style="29" customWidth="1"/>
    <col min="9997" max="9997" width="21.140625" style="29" customWidth="1"/>
    <col min="9998" max="9998" width="9.5703125" style="29" customWidth="1"/>
    <col min="9999" max="9999" width="0.42578125" style="29" customWidth="1"/>
    <col min="10000" max="10006" width="6.42578125" style="29" customWidth="1"/>
    <col min="10007" max="10235" width="11.42578125" style="29"/>
    <col min="10236" max="10236" width="1" style="29" customWidth="1"/>
    <col min="10237" max="10237" width="4.28515625" style="29" customWidth="1"/>
    <col min="10238" max="10238" width="34.7109375" style="29" customWidth="1"/>
    <col min="10239" max="10239" width="0" style="29" hidden="1" customWidth="1"/>
    <col min="10240" max="10240" width="20" style="29" customWidth="1"/>
    <col min="10241" max="10241" width="20.85546875" style="29" customWidth="1"/>
    <col min="10242" max="10242" width="25" style="29" customWidth="1"/>
    <col min="10243" max="10243" width="18.7109375" style="29" customWidth="1"/>
    <col min="10244" max="10244" width="29.7109375" style="29" customWidth="1"/>
    <col min="10245" max="10245" width="13.42578125" style="29" customWidth="1"/>
    <col min="10246" max="10246" width="13.85546875" style="29" customWidth="1"/>
    <col min="10247" max="10251" width="16.5703125" style="29" customWidth="1"/>
    <col min="10252" max="10252" width="20.5703125" style="29" customWidth="1"/>
    <col min="10253" max="10253" width="21.140625" style="29" customWidth="1"/>
    <col min="10254" max="10254" width="9.5703125" style="29" customWidth="1"/>
    <col min="10255" max="10255" width="0.42578125" style="29" customWidth="1"/>
    <col min="10256" max="10262" width="6.42578125" style="29" customWidth="1"/>
    <col min="10263" max="10491" width="11.42578125" style="29"/>
    <col min="10492" max="10492" width="1" style="29" customWidth="1"/>
    <col min="10493" max="10493" width="4.28515625" style="29" customWidth="1"/>
    <col min="10494" max="10494" width="34.7109375" style="29" customWidth="1"/>
    <col min="10495" max="10495" width="0" style="29" hidden="1" customWidth="1"/>
    <col min="10496" max="10496" width="20" style="29" customWidth="1"/>
    <col min="10497" max="10497" width="20.85546875" style="29" customWidth="1"/>
    <col min="10498" max="10498" width="25" style="29" customWidth="1"/>
    <col min="10499" max="10499" width="18.7109375" style="29" customWidth="1"/>
    <col min="10500" max="10500" width="29.7109375" style="29" customWidth="1"/>
    <col min="10501" max="10501" width="13.42578125" style="29" customWidth="1"/>
    <col min="10502" max="10502" width="13.85546875" style="29" customWidth="1"/>
    <col min="10503" max="10507" width="16.5703125" style="29" customWidth="1"/>
    <col min="10508" max="10508" width="20.5703125" style="29" customWidth="1"/>
    <col min="10509" max="10509" width="21.140625" style="29" customWidth="1"/>
    <col min="10510" max="10510" width="9.5703125" style="29" customWidth="1"/>
    <col min="10511" max="10511" width="0.42578125" style="29" customWidth="1"/>
    <col min="10512" max="10518" width="6.42578125" style="29" customWidth="1"/>
    <col min="10519" max="10747" width="11.42578125" style="29"/>
    <col min="10748" max="10748" width="1" style="29" customWidth="1"/>
    <col min="10749" max="10749" width="4.28515625" style="29" customWidth="1"/>
    <col min="10750" max="10750" width="34.7109375" style="29" customWidth="1"/>
    <col min="10751" max="10751" width="0" style="29" hidden="1" customWidth="1"/>
    <col min="10752" max="10752" width="20" style="29" customWidth="1"/>
    <col min="10753" max="10753" width="20.85546875" style="29" customWidth="1"/>
    <col min="10754" max="10754" width="25" style="29" customWidth="1"/>
    <col min="10755" max="10755" width="18.7109375" style="29" customWidth="1"/>
    <col min="10756" max="10756" width="29.7109375" style="29" customWidth="1"/>
    <col min="10757" max="10757" width="13.42578125" style="29" customWidth="1"/>
    <col min="10758" max="10758" width="13.85546875" style="29" customWidth="1"/>
    <col min="10759" max="10763" width="16.5703125" style="29" customWidth="1"/>
    <col min="10764" max="10764" width="20.5703125" style="29" customWidth="1"/>
    <col min="10765" max="10765" width="21.140625" style="29" customWidth="1"/>
    <col min="10766" max="10766" width="9.5703125" style="29" customWidth="1"/>
    <col min="10767" max="10767" width="0.42578125" style="29" customWidth="1"/>
    <col min="10768" max="10774" width="6.42578125" style="29" customWidth="1"/>
    <col min="10775" max="11003" width="11.42578125" style="29"/>
    <col min="11004" max="11004" width="1" style="29" customWidth="1"/>
    <col min="11005" max="11005" width="4.28515625" style="29" customWidth="1"/>
    <col min="11006" max="11006" width="34.7109375" style="29" customWidth="1"/>
    <col min="11007" max="11007" width="0" style="29" hidden="1" customWidth="1"/>
    <col min="11008" max="11008" width="20" style="29" customWidth="1"/>
    <col min="11009" max="11009" width="20.85546875" style="29" customWidth="1"/>
    <col min="11010" max="11010" width="25" style="29" customWidth="1"/>
    <col min="11011" max="11011" width="18.7109375" style="29" customWidth="1"/>
    <col min="11012" max="11012" width="29.7109375" style="29" customWidth="1"/>
    <col min="11013" max="11013" width="13.42578125" style="29" customWidth="1"/>
    <col min="11014" max="11014" width="13.85546875" style="29" customWidth="1"/>
    <col min="11015" max="11019" width="16.5703125" style="29" customWidth="1"/>
    <col min="11020" max="11020" width="20.5703125" style="29" customWidth="1"/>
    <col min="11021" max="11021" width="21.140625" style="29" customWidth="1"/>
    <col min="11022" max="11022" width="9.5703125" style="29" customWidth="1"/>
    <col min="11023" max="11023" width="0.42578125" style="29" customWidth="1"/>
    <col min="11024" max="11030" width="6.42578125" style="29" customWidth="1"/>
    <col min="11031" max="11259" width="11.42578125" style="29"/>
    <col min="11260" max="11260" width="1" style="29" customWidth="1"/>
    <col min="11261" max="11261" width="4.28515625" style="29" customWidth="1"/>
    <col min="11262" max="11262" width="34.7109375" style="29" customWidth="1"/>
    <col min="11263" max="11263" width="0" style="29" hidden="1" customWidth="1"/>
    <col min="11264" max="11264" width="20" style="29" customWidth="1"/>
    <col min="11265" max="11265" width="20.85546875" style="29" customWidth="1"/>
    <col min="11266" max="11266" width="25" style="29" customWidth="1"/>
    <col min="11267" max="11267" width="18.7109375" style="29" customWidth="1"/>
    <col min="11268" max="11268" width="29.7109375" style="29" customWidth="1"/>
    <col min="11269" max="11269" width="13.42578125" style="29" customWidth="1"/>
    <col min="11270" max="11270" width="13.85546875" style="29" customWidth="1"/>
    <col min="11271" max="11275" width="16.5703125" style="29" customWidth="1"/>
    <col min="11276" max="11276" width="20.5703125" style="29" customWidth="1"/>
    <col min="11277" max="11277" width="21.140625" style="29" customWidth="1"/>
    <col min="11278" max="11278" width="9.5703125" style="29" customWidth="1"/>
    <col min="11279" max="11279" width="0.42578125" style="29" customWidth="1"/>
    <col min="11280" max="11286" width="6.42578125" style="29" customWidth="1"/>
    <col min="11287" max="11515" width="11.42578125" style="29"/>
    <col min="11516" max="11516" width="1" style="29" customWidth="1"/>
    <col min="11517" max="11517" width="4.28515625" style="29" customWidth="1"/>
    <col min="11518" max="11518" width="34.7109375" style="29" customWidth="1"/>
    <col min="11519" max="11519" width="0" style="29" hidden="1" customWidth="1"/>
    <col min="11520" max="11520" width="20" style="29" customWidth="1"/>
    <col min="11521" max="11521" width="20.85546875" style="29" customWidth="1"/>
    <col min="11522" max="11522" width="25" style="29" customWidth="1"/>
    <col min="11523" max="11523" width="18.7109375" style="29" customWidth="1"/>
    <col min="11524" max="11524" width="29.7109375" style="29" customWidth="1"/>
    <col min="11525" max="11525" width="13.42578125" style="29" customWidth="1"/>
    <col min="11526" max="11526" width="13.85546875" style="29" customWidth="1"/>
    <col min="11527" max="11531" width="16.5703125" style="29" customWidth="1"/>
    <col min="11532" max="11532" width="20.5703125" style="29" customWidth="1"/>
    <col min="11533" max="11533" width="21.140625" style="29" customWidth="1"/>
    <col min="11534" max="11534" width="9.5703125" style="29" customWidth="1"/>
    <col min="11535" max="11535" width="0.42578125" style="29" customWidth="1"/>
    <col min="11536" max="11542" width="6.42578125" style="29" customWidth="1"/>
    <col min="11543" max="11771" width="11.42578125" style="29"/>
    <col min="11772" max="11772" width="1" style="29" customWidth="1"/>
    <col min="11773" max="11773" width="4.28515625" style="29" customWidth="1"/>
    <col min="11774" max="11774" width="34.7109375" style="29" customWidth="1"/>
    <col min="11775" max="11775" width="0" style="29" hidden="1" customWidth="1"/>
    <col min="11776" max="11776" width="20" style="29" customWidth="1"/>
    <col min="11777" max="11777" width="20.85546875" style="29" customWidth="1"/>
    <col min="11778" max="11778" width="25" style="29" customWidth="1"/>
    <col min="11779" max="11779" width="18.7109375" style="29" customWidth="1"/>
    <col min="11780" max="11780" width="29.7109375" style="29" customWidth="1"/>
    <col min="11781" max="11781" width="13.42578125" style="29" customWidth="1"/>
    <col min="11782" max="11782" width="13.85546875" style="29" customWidth="1"/>
    <col min="11783" max="11787" width="16.5703125" style="29" customWidth="1"/>
    <col min="11788" max="11788" width="20.5703125" style="29" customWidth="1"/>
    <col min="11789" max="11789" width="21.140625" style="29" customWidth="1"/>
    <col min="11790" max="11790" width="9.5703125" style="29" customWidth="1"/>
    <col min="11791" max="11791" width="0.42578125" style="29" customWidth="1"/>
    <col min="11792" max="11798" width="6.42578125" style="29" customWidth="1"/>
    <col min="11799" max="12027" width="11.42578125" style="29"/>
    <col min="12028" max="12028" width="1" style="29" customWidth="1"/>
    <col min="12029" max="12029" width="4.28515625" style="29" customWidth="1"/>
    <col min="12030" max="12030" width="34.7109375" style="29" customWidth="1"/>
    <col min="12031" max="12031" width="0" style="29" hidden="1" customWidth="1"/>
    <col min="12032" max="12032" width="20" style="29" customWidth="1"/>
    <col min="12033" max="12033" width="20.85546875" style="29" customWidth="1"/>
    <col min="12034" max="12034" width="25" style="29" customWidth="1"/>
    <col min="12035" max="12035" width="18.7109375" style="29" customWidth="1"/>
    <col min="12036" max="12036" width="29.7109375" style="29" customWidth="1"/>
    <col min="12037" max="12037" width="13.42578125" style="29" customWidth="1"/>
    <col min="12038" max="12038" width="13.85546875" style="29" customWidth="1"/>
    <col min="12039" max="12043" width="16.5703125" style="29" customWidth="1"/>
    <col min="12044" max="12044" width="20.5703125" style="29" customWidth="1"/>
    <col min="12045" max="12045" width="21.140625" style="29" customWidth="1"/>
    <col min="12046" max="12046" width="9.5703125" style="29" customWidth="1"/>
    <col min="12047" max="12047" width="0.42578125" style="29" customWidth="1"/>
    <col min="12048" max="12054" width="6.42578125" style="29" customWidth="1"/>
    <col min="12055" max="12283" width="11.42578125" style="29"/>
    <col min="12284" max="12284" width="1" style="29" customWidth="1"/>
    <col min="12285" max="12285" width="4.28515625" style="29" customWidth="1"/>
    <col min="12286" max="12286" width="34.7109375" style="29" customWidth="1"/>
    <col min="12287" max="12287" width="0" style="29" hidden="1" customWidth="1"/>
    <col min="12288" max="12288" width="20" style="29" customWidth="1"/>
    <col min="12289" max="12289" width="20.85546875" style="29" customWidth="1"/>
    <col min="12290" max="12290" width="25" style="29" customWidth="1"/>
    <col min="12291" max="12291" width="18.7109375" style="29" customWidth="1"/>
    <col min="12292" max="12292" width="29.7109375" style="29" customWidth="1"/>
    <col min="12293" max="12293" width="13.42578125" style="29" customWidth="1"/>
    <col min="12294" max="12294" width="13.85546875" style="29" customWidth="1"/>
    <col min="12295" max="12299" width="16.5703125" style="29" customWidth="1"/>
    <col min="12300" max="12300" width="20.5703125" style="29" customWidth="1"/>
    <col min="12301" max="12301" width="21.140625" style="29" customWidth="1"/>
    <col min="12302" max="12302" width="9.5703125" style="29" customWidth="1"/>
    <col min="12303" max="12303" width="0.42578125" style="29" customWidth="1"/>
    <col min="12304" max="12310" width="6.42578125" style="29" customWidth="1"/>
    <col min="12311" max="12539" width="11.42578125" style="29"/>
    <col min="12540" max="12540" width="1" style="29" customWidth="1"/>
    <col min="12541" max="12541" width="4.28515625" style="29" customWidth="1"/>
    <col min="12542" max="12542" width="34.7109375" style="29" customWidth="1"/>
    <col min="12543" max="12543" width="0" style="29" hidden="1" customWidth="1"/>
    <col min="12544" max="12544" width="20" style="29" customWidth="1"/>
    <col min="12545" max="12545" width="20.85546875" style="29" customWidth="1"/>
    <col min="12546" max="12546" width="25" style="29" customWidth="1"/>
    <col min="12547" max="12547" width="18.7109375" style="29" customWidth="1"/>
    <col min="12548" max="12548" width="29.7109375" style="29" customWidth="1"/>
    <col min="12549" max="12549" width="13.42578125" style="29" customWidth="1"/>
    <col min="12550" max="12550" width="13.85546875" style="29" customWidth="1"/>
    <col min="12551" max="12555" width="16.5703125" style="29" customWidth="1"/>
    <col min="12556" max="12556" width="20.5703125" style="29" customWidth="1"/>
    <col min="12557" max="12557" width="21.140625" style="29" customWidth="1"/>
    <col min="12558" max="12558" width="9.5703125" style="29" customWidth="1"/>
    <col min="12559" max="12559" width="0.42578125" style="29" customWidth="1"/>
    <col min="12560" max="12566" width="6.42578125" style="29" customWidth="1"/>
    <col min="12567" max="12795" width="11.42578125" style="29"/>
    <col min="12796" max="12796" width="1" style="29" customWidth="1"/>
    <col min="12797" max="12797" width="4.28515625" style="29" customWidth="1"/>
    <col min="12798" max="12798" width="34.7109375" style="29" customWidth="1"/>
    <col min="12799" max="12799" width="0" style="29" hidden="1" customWidth="1"/>
    <col min="12800" max="12800" width="20" style="29" customWidth="1"/>
    <col min="12801" max="12801" width="20.85546875" style="29" customWidth="1"/>
    <col min="12802" max="12802" width="25" style="29" customWidth="1"/>
    <col min="12803" max="12803" width="18.7109375" style="29" customWidth="1"/>
    <col min="12804" max="12804" width="29.7109375" style="29" customWidth="1"/>
    <col min="12805" max="12805" width="13.42578125" style="29" customWidth="1"/>
    <col min="12806" max="12806" width="13.85546875" style="29" customWidth="1"/>
    <col min="12807" max="12811" width="16.5703125" style="29" customWidth="1"/>
    <col min="12812" max="12812" width="20.5703125" style="29" customWidth="1"/>
    <col min="12813" max="12813" width="21.140625" style="29" customWidth="1"/>
    <col min="12814" max="12814" width="9.5703125" style="29" customWidth="1"/>
    <col min="12815" max="12815" width="0.42578125" style="29" customWidth="1"/>
    <col min="12816" max="12822" width="6.42578125" style="29" customWidth="1"/>
    <col min="12823" max="13051" width="11.42578125" style="29"/>
    <col min="13052" max="13052" width="1" style="29" customWidth="1"/>
    <col min="13053" max="13053" width="4.28515625" style="29" customWidth="1"/>
    <col min="13054" max="13054" width="34.7109375" style="29" customWidth="1"/>
    <col min="13055" max="13055" width="0" style="29" hidden="1" customWidth="1"/>
    <col min="13056" max="13056" width="20" style="29" customWidth="1"/>
    <col min="13057" max="13057" width="20.85546875" style="29" customWidth="1"/>
    <col min="13058" max="13058" width="25" style="29" customWidth="1"/>
    <col min="13059" max="13059" width="18.7109375" style="29" customWidth="1"/>
    <col min="13060" max="13060" width="29.7109375" style="29" customWidth="1"/>
    <col min="13061" max="13061" width="13.42578125" style="29" customWidth="1"/>
    <col min="13062" max="13062" width="13.85546875" style="29" customWidth="1"/>
    <col min="13063" max="13067" width="16.5703125" style="29" customWidth="1"/>
    <col min="13068" max="13068" width="20.5703125" style="29" customWidth="1"/>
    <col min="13069" max="13069" width="21.140625" style="29" customWidth="1"/>
    <col min="13070" max="13070" width="9.5703125" style="29" customWidth="1"/>
    <col min="13071" max="13071" width="0.42578125" style="29" customWidth="1"/>
    <col min="13072" max="13078" width="6.42578125" style="29" customWidth="1"/>
    <col min="13079" max="13307" width="11.42578125" style="29"/>
    <col min="13308" max="13308" width="1" style="29" customWidth="1"/>
    <col min="13309" max="13309" width="4.28515625" style="29" customWidth="1"/>
    <col min="13310" max="13310" width="34.7109375" style="29" customWidth="1"/>
    <col min="13311" max="13311" width="0" style="29" hidden="1" customWidth="1"/>
    <col min="13312" max="13312" width="20" style="29" customWidth="1"/>
    <col min="13313" max="13313" width="20.85546875" style="29" customWidth="1"/>
    <col min="13314" max="13314" width="25" style="29" customWidth="1"/>
    <col min="13315" max="13315" width="18.7109375" style="29" customWidth="1"/>
    <col min="13316" max="13316" width="29.7109375" style="29" customWidth="1"/>
    <col min="13317" max="13317" width="13.42578125" style="29" customWidth="1"/>
    <col min="13318" max="13318" width="13.85546875" style="29" customWidth="1"/>
    <col min="13319" max="13323" width="16.5703125" style="29" customWidth="1"/>
    <col min="13324" max="13324" width="20.5703125" style="29" customWidth="1"/>
    <col min="13325" max="13325" width="21.140625" style="29" customWidth="1"/>
    <col min="13326" max="13326" width="9.5703125" style="29" customWidth="1"/>
    <col min="13327" max="13327" width="0.42578125" style="29" customWidth="1"/>
    <col min="13328" max="13334" width="6.42578125" style="29" customWidth="1"/>
    <col min="13335" max="13563" width="11.42578125" style="29"/>
    <col min="13564" max="13564" width="1" style="29" customWidth="1"/>
    <col min="13565" max="13565" width="4.28515625" style="29" customWidth="1"/>
    <col min="13566" max="13566" width="34.7109375" style="29" customWidth="1"/>
    <col min="13567" max="13567" width="0" style="29" hidden="1" customWidth="1"/>
    <col min="13568" max="13568" width="20" style="29" customWidth="1"/>
    <col min="13569" max="13569" width="20.85546875" style="29" customWidth="1"/>
    <col min="13570" max="13570" width="25" style="29" customWidth="1"/>
    <col min="13571" max="13571" width="18.7109375" style="29" customWidth="1"/>
    <col min="13572" max="13572" width="29.7109375" style="29" customWidth="1"/>
    <col min="13573" max="13573" width="13.42578125" style="29" customWidth="1"/>
    <col min="13574" max="13574" width="13.85546875" style="29" customWidth="1"/>
    <col min="13575" max="13579" width="16.5703125" style="29" customWidth="1"/>
    <col min="13580" max="13580" width="20.5703125" style="29" customWidth="1"/>
    <col min="13581" max="13581" width="21.140625" style="29" customWidth="1"/>
    <col min="13582" max="13582" width="9.5703125" style="29" customWidth="1"/>
    <col min="13583" max="13583" width="0.42578125" style="29" customWidth="1"/>
    <col min="13584" max="13590" width="6.42578125" style="29" customWidth="1"/>
    <col min="13591" max="13819" width="11.42578125" style="29"/>
    <col min="13820" max="13820" width="1" style="29" customWidth="1"/>
    <col min="13821" max="13821" width="4.28515625" style="29" customWidth="1"/>
    <col min="13822" max="13822" width="34.7109375" style="29" customWidth="1"/>
    <col min="13823" max="13823" width="0" style="29" hidden="1" customWidth="1"/>
    <col min="13824" max="13824" width="20" style="29" customWidth="1"/>
    <col min="13825" max="13825" width="20.85546875" style="29" customWidth="1"/>
    <col min="13826" max="13826" width="25" style="29" customWidth="1"/>
    <col min="13827" max="13827" width="18.7109375" style="29" customWidth="1"/>
    <col min="13828" max="13828" width="29.7109375" style="29" customWidth="1"/>
    <col min="13829" max="13829" width="13.42578125" style="29" customWidth="1"/>
    <col min="13830" max="13830" width="13.85546875" style="29" customWidth="1"/>
    <col min="13831" max="13835" width="16.5703125" style="29" customWidth="1"/>
    <col min="13836" max="13836" width="20.5703125" style="29" customWidth="1"/>
    <col min="13837" max="13837" width="21.140625" style="29" customWidth="1"/>
    <col min="13838" max="13838" width="9.5703125" style="29" customWidth="1"/>
    <col min="13839" max="13839" width="0.42578125" style="29" customWidth="1"/>
    <col min="13840" max="13846" width="6.42578125" style="29" customWidth="1"/>
    <col min="13847" max="14075" width="11.42578125" style="29"/>
    <col min="14076" max="14076" width="1" style="29" customWidth="1"/>
    <col min="14077" max="14077" width="4.28515625" style="29" customWidth="1"/>
    <col min="14078" max="14078" width="34.7109375" style="29" customWidth="1"/>
    <col min="14079" max="14079" width="0" style="29" hidden="1" customWidth="1"/>
    <col min="14080" max="14080" width="20" style="29" customWidth="1"/>
    <col min="14081" max="14081" width="20.85546875" style="29" customWidth="1"/>
    <col min="14082" max="14082" width="25" style="29" customWidth="1"/>
    <col min="14083" max="14083" width="18.7109375" style="29" customWidth="1"/>
    <col min="14084" max="14084" width="29.7109375" style="29" customWidth="1"/>
    <col min="14085" max="14085" width="13.42578125" style="29" customWidth="1"/>
    <col min="14086" max="14086" width="13.85546875" style="29" customWidth="1"/>
    <col min="14087" max="14091" width="16.5703125" style="29" customWidth="1"/>
    <col min="14092" max="14092" width="20.5703125" style="29" customWidth="1"/>
    <col min="14093" max="14093" width="21.140625" style="29" customWidth="1"/>
    <col min="14094" max="14094" width="9.5703125" style="29" customWidth="1"/>
    <col min="14095" max="14095" width="0.42578125" style="29" customWidth="1"/>
    <col min="14096" max="14102" width="6.42578125" style="29" customWidth="1"/>
    <col min="14103" max="14331" width="11.42578125" style="29"/>
    <col min="14332" max="14332" width="1" style="29" customWidth="1"/>
    <col min="14333" max="14333" width="4.28515625" style="29" customWidth="1"/>
    <col min="14334" max="14334" width="34.7109375" style="29" customWidth="1"/>
    <col min="14335" max="14335" width="0" style="29" hidden="1" customWidth="1"/>
    <col min="14336" max="14336" width="20" style="29" customWidth="1"/>
    <col min="14337" max="14337" width="20.85546875" style="29" customWidth="1"/>
    <col min="14338" max="14338" width="25" style="29" customWidth="1"/>
    <col min="14339" max="14339" width="18.7109375" style="29" customWidth="1"/>
    <col min="14340" max="14340" width="29.7109375" style="29" customWidth="1"/>
    <col min="14341" max="14341" width="13.42578125" style="29" customWidth="1"/>
    <col min="14342" max="14342" width="13.85546875" style="29" customWidth="1"/>
    <col min="14343" max="14347" width="16.5703125" style="29" customWidth="1"/>
    <col min="14348" max="14348" width="20.5703125" style="29" customWidth="1"/>
    <col min="14349" max="14349" width="21.140625" style="29" customWidth="1"/>
    <col min="14350" max="14350" width="9.5703125" style="29" customWidth="1"/>
    <col min="14351" max="14351" width="0.42578125" style="29" customWidth="1"/>
    <col min="14352" max="14358" width="6.42578125" style="29" customWidth="1"/>
    <col min="14359" max="14587" width="11.42578125" style="29"/>
    <col min="14588" max="14588" width="1" style="29" customWidth="1"/>
    <col min="14589" max="14589" width="4.28515625" style="29" customWidth="1"/>
    <col min="14590" max="14590" width="34.7109375" style="29" customWidth="1"/>
    <col min="14591" max="14591" width="0" style="29" hidden="1" customWidth="1"/>
    <col min="14592" max="14592" width="20" style="29" customWidth="1"/>
    <col min="14593" max="14593" width="20.85546875" style="29" customWidth="1"/>
    <col min="14594" max="14594" width="25" style="29" customWidth="1"/>
    <col min="14595" max="14595" width="18.7109375" style="29" customWidth="1"/>
    <col min="14596" max="14596" width="29.7109375" style="29" customWidth="1"/>
    <col min="14597" max="14597" width="13.42578125" style="29" customWidth="1"/>
    <col min="14598" max="14598" width="13.85546875" style="29" customWidth="1"/>
    <col min="14599" max="14603" width="16.5703125" style="29" customWidth="1"/>
    <col min="14604" max="14604" width="20.5703125" style="29" customWidth="1"/>
    <col min="14605" max="14605" width="21.140625" style="29" customWidth="1"/>
    <col min="14606" max="14606" width="9.5703125" style="29" customWidth="1"/>
    <col min="14607" max="14607" width="0.42578125" style="29" customWidth="1"/>
    <col min="14608" max="14614" width="6.42578125" style="29" customWidth="1"/>
    <col min="14615" max="14843" width="11.42578125" style="29"/>
    <col min="14844" max="14844" width="1" style="29" customWidth="1"/>
    <col min="14845" max="14845" width="4.28515625" style="29" customWidth="1"/>
    <col min="14846" max="14846" width="34.7109375" style="29" customWidth="1"/>
    <col min="14847" max="14847" width="0" style="29" hidden="1" customWidth="1"/>
    <col min="14848" max="14848" width="20" style="29" customWidth="1"/>
    <col min="14849" max="14849" width="20.85546875" style="29" customWidth="1"/>
    <col min="14850" max="14850" width="25" style="29" customWidth="1"/>
    <col min="14851" max="14851" width="18.7109375" style="29" customWidth="1"/>
    <col min="14852" max="14852" width="29.7109375" style="29" customWidth="1"/>
    <col min="14853" max="14853" width="13.42578125" style="29" customWidth="1"/>
    <col min="14854" max="14854" width="13.85546875" style="29" customWidth="1"/>
    <col min="14855" max="14859" width="16.5703125" style="29" customWidth="1"/>
    <col min="14860" max="14860" width="20.5703125" style="29" customWidth="1"/>
    <col min="14861" max="14861" width="21.140625" style="29" customWidth="1"/>
    <col min="14862" max="14862" width="9.5703125" style="29" customWidth="1"/>
    <col min="14863" max="14863" width="0.42578125" style="29" customWidth="1"/>
    <col min="14864" max="14870" width="6.42578125" style="29" customWidth="1"/>
    <col min="14871" max="15099" width="11.42578125" style="29"/>
    <col min="15100" max="15100" width="1" style="29" customWidth="1"/>
    <col min="15101" max="15101" width="4.28515625" style="29" customWidth="1"/>
    <col min="15102" max="15102" width="34.7109375" style="29" customWidth="1"/>
    <col min="15103" max="15103" width="0" style="29" hidden="1" customWidth="1"/>
    <col min="15104" max="15104" width="20" style="29" customWidth="1"/>
    <col min="15105" max="15105" width="20.85546875" style="29" customWidth="1"/>
    <col min="15106" max="15106" width="25" style="29" customWidth="1"/>
    <col min="15107" max="15107" width="18.7109375" style="29" customWidth="1"/>
    <col min="15108" max="15108" width="29.7109375" style="29" customWidth="1"/>
    <col min="15109" max="15109" width="13.42578125" style="29" customWidth="1"/>
    <col min="15110" max="15110" width="13.85546875" style="29" customWidth="1"/>
    <col min="15111" max="15115" width="16.5703125" style="29" customWidth="1"/>
    <col min="15116" max="15116" width="20.5703125" style="29" customWidth="1"/>
    <col min="15117" max="15117" width="21.140625" style="29" customWidth="1"/>
    <col min="15118" max="15118" width="9.5703125" style="29" customWidth="1"/>
    <col min="15119" max="15119" width="0.42578125" style="29" customWidth="1"/>
    <col min="15120" max="15126" width="6.42578125" style="29" customWidth="1"/>
    <col min="15127" max="15355" width="11.42578125" style="29"/>
    <col min="15356" max="15356" width="1" style="29" customWidth="1"/>
    <col min="15357" max="15357" width="4.28515625" style="29" customWidth="1"/>
    <col min="15358" max="15358" width="34.7109375" style="29" customWidth="1"/>
    <col min="15359" max="15359" width="0" style="29" hidden="1" customWidth="1"/>
    <col min="15360" max="15360" width="20" style="29" customWidth="1"/>
    <col min="15361" max="15361" width="20.85546875" style="29" customWidth="1"/>
    <col min="15362" max="15362" width="25" style="29" customWidth="1"/>
    <col min="15363" max="15363" width="18.7109375" style="29" customWidth="1"/>
    <col min="15364" max="15364" width="29.7109375" style="29" customWidth="1"/>
    <col min="15365" max="15365" width="13.42578125" style="29" customWidth="1"/>
    <col min="15366" max="15366" width="13.85546875" style="29" customWidth="1"/>
    <col min="15367" max="15371" width="16.5703125" style="29" customWidth="1"/>
    <col min="15372" max="15372" width="20.5703125" style="29" customWidth="1"/>
    <col min="15373" max="15373" width="21.140625" style="29" customWidth="1"/>
    <col min="15374" max="15374" width="9.5703125" style="29" customWidth="1"/>
    <col min="15375" max="15375" width="0.42578125" style="29" customWidth="1"/>
    <col min="15376" max="15382" width="6.42578125" style="29" customWidth="1"/>
    <col min="15383" max="15611" width="11.42578125" style="29"/>
    <col min="15612" max="15612" width="1" style="29" customWidth="1"/>
    <col min="15613" max="15613" width="4.28515625" style="29" customWidth="1"/>
    <col min="15614" max="15614" width="34.7109375" style="29" customWidth="1"/>
    <col min="15615" max="15615" width="0" style="29" hidden="1" customWidth="1"/>
    <col min="15616" max="15616" width="20" style="29" customWidth="1"/>
    <col min="15617" max="15617" width="20.85546875" style="29" customWidth="1"/>
    <col min="15618" max="15618" width="25" style="29" customWidth="1"/>
    <col min="15619" max="15619" width="18.7109375" style="29" customWidth="1"/>
    <col min="15620" max="15620" width="29.7109375" style="29" customWidth="1"/>
    <col min="15621" max="15621" width="13.42578125" style="29" customWidth="1"/>
    <col min="15622" max="15622" width="13.85546875" style="29" customWidth="1"/>
    <col min="15623" max="15627" width="16.5703125" style="29" customWidth="1"/>
    <col min="15628" max="15628" width="20.5703125" style="29" customWidth="1"/>
    <col min="15629" max="15629" width="21.140625" style="29" customWidth="1"/>
    <col min="15630" max="15630" width="9.5703125" style="29" customWidth="1"/>
    <col min="15631" max="15631" width="0.42578125" style="29" customWidth="1"/>
    <col min="15632" max="15638" width="6.42578125" style="29" customWidth="1"/>
    <col min="15639" max="15867" width="11.42578125" style="29"/>
    <col min="15868" max="15868" width="1" style="29" customWidth="1"/>
    <col min="15869" max="15869" width="4.28515625" style="29" customWidth="1"/>
    <col min="15870" max="15870" width="34.7109375" style="29" customWidth="1"/>
    <col min="15871" max="15871" width="0" style="29" hidden="1" customWidth="1"/>
    <col min="15872" max="15872" width="20" style="29" customWidth="1"/>
    <col min="15873" max="15873" width="20.85546875" style="29" customWidth="1"/>
    <col min="15874" max="15874" width="25" style="29" customWidth="1"/>
    <col min="15875" max="15875" width="18.7109375" style="29" customWidth="1"/>
    <col min="15876" max="15876" width="29.7109375" style="29" customWidth="1"/>
    <col min="15877" max="15877" width="13.42578125" style="29" customWidth="1"/>
    <col min="15878" max="15878" width="13.85546875" style="29" customWidth="1"/>
    <col min="15879" max="15883" width="16.5703125" style="29" customWidth="1"/>
    <col min="15884" max="15884" width="20.5703125" style="29" customWidth="1"/>
    <col min="15885" max="15885" width="21.140625" style="29" customWidth="1"/>
    <col min="15886" max="15886" width="9.5703125" style="29" customWidth="1"/>
    <col min="15887" max="15887" width="0.42578125" style="29" customWidth="1"/>
    <col min="15888" max="15894" width="6.42578125" style="29" customWidth="1"/>
    <col min="15895" max="16123" width="11.42578125" style="29"/>
    <col min="16124" max="16124" width="1" style="29" customWidth="1"/>
    <col min="16125" max="16125" width="4.28515625" style="29" customWidth="1"/>
    <col min="16126" max="16126" width="34.7109375" style="29" customWidth="1"/>
    <col min="16127" max="16127" width="0" style="29" hidden="1" customWidth="1"/>
    <col min="16128" max="16128" width="20" style="29" customWidth="1"/>
    <col min="16129" max="16129" width="20.85546875" style="29" customWidth="1"/>
    <col min="16130" max="16130" width="25" style="29" customWidth="1"/>
    <col min="16131" max="16131" width="18.7109375" style="29" customWidth="1"/>
    <col min="16132" max="16132" width="29.7109375" style="29" customWidth="1"/>
    <col min="16133" max="16133" width="13.42578125" style="29" customWidth="1"/>
    <col min="16134" max="16134" width="13.85546875" style="29" customWidth="1"/>
    <col min="16135" max="16139" width="16.5703125" style="29" customWidth="1"/>
    <col min="16140" max="16140" width="20.5703125" style="29" customWidth="1"/>
    <col min="16141" max="16141" width="21.140625" style="29" customWidth="1"/>
    <col min="16142" max="16142" width="9.5703125" style="29" customWidth="1"/>
    <col min="16143" max="16143" width="0.42578125" style="29" customWidth="1"/>
    <col min="16144" max="16150" width="6.42578125" style="29" customWidth="1"/>
    <col min="16151" max="16371" width="11.42578125" style="29"/>
    <col min="16372" max="16384" width="11.42578125" style="29" customWidth="1"/>
  </cols>
  <sheetData>
    <row r="2" spans="2:16" ht="26.25" x14ac:dyDescent="0.25">
      <c r="B2" s="306" t="s">
        <v>62</v>
      </c>
      <c r="C2" s="307"/>
      <c r="D2" s="307"/>
      <c r="E2" s="307"/>
      <c r="F2" s="307"/>
      <c r="G2" s="307"/>
      <c r="H2" s="307"/>
      <c r="I2" s="307"/>
      <c r="J2" s="307"/>
      <c r="K2" s="307"/>
      <c r="L2" s="307"/>
      <c r="M2" s="307"/>
      <c r="N2" s="307"/>
      <c r="O2" s="307"/>
      <c r="P2" s="307"/>
    </row>
    <row r="4" spans="2:16" ht="26.25" x14ac:dyDescent="0.25">
      <c r="B4" s="306" t="s">
        <v>47</v>
      </c>
      <c r="C4" s="307"/>
      <c r="D4" s="307"/>
      <c r="E4" s="307"/>
      <c r="F4" s="307"/>
      <c r="G4" s="307"/>
      <c r="H4" s="307"/>
      <c r="I4" s="307"/>
      <c r="J4" s="307"/>
      <c r="K4" s="307"/>
      <c r="L4" s="307"/>
      <c r="M4" s="307"/>
      <c r="N4" s="307"/>
      <c r="O4" s="307"/>
      <c r="P4" s="307"/>
    </row>
    <row r="5" spans="2:16" ht="15.75" thickBot="1" x14ac:dyDescent="0.3"/>
    <row r="6" spans="2:16" ht="21.75" thickBot="1" x14ac:dyDescent="0.3">
      <c r="B6" s="31" t="s">
        <v>4</v>
      </c>
      <c r="C6" s="311" t="s">
        <v>111</v>
      </c>
      <c r="D6" s="311"/>
      <c r="E6" s="311"/>
      <c r="F6" s="311"/>
      <c r="G6" s="311"/>
      <c r="H6" s="311"/>
      <c r="I6" s="311"/>
      <c r="J6" s="311"/>
      <c r="K6" s="311"/>
      <c r="L6" s="311"/>
      <c r="M6" s="311"/>
      <c r="N6" s="312"/>
    </row>
    <row r="7" spans="2:16" ht="16.5" thickBot="1" x14ac:dyDescent="0.3">
      <c r="B7" s="32" t="s">
        <v>5</v>
      </c>
      <c r="C7" s="311" t="s">
        <v>226</v>
      </c>
      <c r="D7" s="311"/>
      <c r="E7" s="311"/>
      <c r="F7" s="311"/>
      <c r="G7" s="311"/>
      <c r="H7" s="311"/>
      <c r="I7" s="311"/>
      <c r="J7" s="311"/>
      <c r="K7" s="311"/>
      <c r="L7" s="311"/>
      <c r="M7" s="311"/>
      <c r="N7" s="312"/>
    </row>
    <row r="8" spans="2:16" ht="16.5" thickBot="1" x14ac:dyDescent="0.3">
      <c r="B8" s="32" t="s">
        <v>6</v>
      </c>
      <c r="C8" s="311" t="s">
        <v>226</v>
      </c>
      <c r="D8" s="311"/>
      <c r="E8" s="311"/>
      <c r="F8" s="311"/>
      <c r="G8" s="311"/>
      <c r="H8" s="311"/>
      <c r="I8" s="311"/>
      <c r="J8" s="311"/>
      <c r="K8" s="311"/>
      <c r="L8" s="311"/>
      <c r="M8" s="311"/>
      <c r="N8" s="312"/>
    </row>
    <row r="9" spans="2:16" ht="16.5" thickBot="1" x14ac:dyDescent="0.3">
      <c r="B9" s="32" t="s">
        <v>7</v>
      </c>
      <c r="C9" s="311" t="s">
        <v>226</v>
      </c>
      <c r="D9" s="311"/>
      <c r="E9" s="311"/>
      <c r="F9" s="311"/>
      <c r="G9" s="311"/>
      <c r="H9" s="311"/>
      <c r="I9" s="311"/>
      <c r="J9" s="311"/>
      <c r="K9" s="311"/>
      <c r="L9" s="311"/>
      <c r="M9" s="311"/>
      <c r="N9" s="312"/>
    </row>
    <row r="10" spans="2:16" ht="16.5" thickBot="1" x14ac:dyDescent="0.3">
      <c r="B10" s="32" t="s">
        <v>8</v>
      </c>
      <c r="C10" s="379" t="s">
        <v>137</v>
      </c>
      <c r="D10" s="379"/>
      <c r="E10" s="313"/>
      <c r="F10" s="52"/>
      <c r="G10" s="52"/>
      <c r="H10" s="52"/>
      <c r="I10" s="52"/>
      <c r="J10" s="52"/>
      <c r="K10" s="52"/>
      <c r="L10" s="52"/>
      <c r="M10" s="52"/>
      <c r="N10" s="53"/>
    </row>
    <row r="11" spans="2:16" ht="16.5" thickBot="1" x14ac:dyDescent="0.3">
      <c r="B11" s="34" t="s">
        <v>9</v>
      </c>
      <c r="C11" s="35">
        <v>41972</v>
      </c>
      <c r="D11" s="36"/>
      <c r="E11" s="36"/>
      <c r="F11" s="36"/>
      <c r="G11" s="36"/>
      <c r="H11" s="36"/>
      <c r="I11" s="36"/>
      <c r="J11" s="36"/>
      <c r="K11" s="36"/>
      <c r="L11" s="36"/>
      <c r="M11" s="36"/>
      <c r="N11" s="37"/>
    </row>
    <row r="12" spans="2:16" ht="15.75" x14ac:dyDescent="0.25">
      <c r="B12" s="33"/>
      <c r="C12" s="38"/>
      <c r="D12" s="39"/>
      <c r="E12" s="39"/>
      <c r="F12" s="39"/>
      <c r="G12" s="39"/>
      <c r="H12" s="39"/>
      <c r="I12" s="28"/>
      <c r="J12" s="28"/>
      <c r="K12" s="28"/>
      <c r="L12" s="28"/>
      <c r="M12" s="28"/>
      <c r="N12" s="39"/>
    </row>
    <row r="13" spans="2:16" x14ac:dyDescent="0.25">
      <c r="I13" s="28"/>
      <c r="J13" s="28"/>
      <c r="K13" s="28"/>
      <c r="L13" s="28"/>
      <c r="M13" s="28"/>
      <c r="N13" s="41"/>
    </row>
    <row r="14" spans="2:16" ht="45.75" customHeight="1" x14ac:dyDescent="0.25">
      <c r="B14" s="380" t="s">
        <v>64</v>
      </c>
      <c r="C14" s="380"/>
      <c r="D14" s="69" t="s">
        <v>12</v>
      </c>
      <c r="E14" s="69" t="s">
        <v>13</v>
      </c>
      <c r="F14" s="69" t="s">
        <v>29</v>
      </c>
      <c r="G14" s="95"/>
      <c r="I14" s="55"/>
      <c r="J14" s="55"/>
      <c r="K14" s="55"/>
      <c r="L14" s="55"/>
      <c r="M14" s="55"/>
      <c r="N14" s="41"/>
    </row>
    <row r="15" spans="2:16" x14ac:dyDescent="0.25">
      <c r="B15" s="380"/>
      <c r="C15" s="380"/>
      <c r="D15" s="223">
        <v>9</v>
      </c>
      <c r="E15" s="144">
        <v>825091648</v>
      </c>
      <c r="F15" s="15">
        <v>296</v>
      </c>
      <c r="G15" s="96"/>
      <c r="I15" s="56"/>
      <c r="J15" s="56"/>
      <c r="K15" s="56"/>
      <c r="L15" s="56"/>
      <c r="M15" s="56"/>
      <c r="N15" s="41"/>
    </row>
    <row r="16" spans="2:16" x14ac:dyDescent="0.25">
      <c r="B16" s="380"/>
      <c r="C16" s="380"/>
      <c r="D16" s="69"/>
      <c r="E16" s="14"/>
      <c r="F16" s="15"/>
      <c r="G16" s="96"/>
      <c r="H16" s="42"/>
      <c r="I16" s="56"/>
      <c r="J16" s="56"/>
      <c r="K16" s="56"/>
      <c r="L16" s="56"/>
      <c r="M16" s="56"/>
      <c r="N16" s="40"/>
    </row>
    <row r="17" spans="1:14" ht="15.75" thickBot="1" x14ac:dyDescent="0.3">
      <c r="B17" s="308" t="s">
        <v>14</v>
      </c>
      <c r="C17" s="309"/>
      <c r="D17" s="69"/>
      <c r="E17" s="54">
        <f>SUM(E15:E16)</f>
        <v>825091648</v>
      </c>
      <c r="F17" s="16">
        <f>SUM(F15:F16)</f>
        <v>296</v>
      </c>
      <c r="G17" s="96"/>
      <c r="H17" s="42"/>
      <c r="I17" s="28"/>
      <c r="J17" s="28"/>
      <c r="K17" s="28"/>
      <c r="L17" s="28"/>
      <c r="M17" s="28"/>
      <c r="N17" s="40"/>
    </row>
    <row r="18" spans="1:14" ht="45.75" thickBot="1" x14ac:dyDescent="0.3">
      <c r="A18" s="59"/>
      <c r="B18" s="70" t="s">
        <v>15</v>
      </c>
      <c r="C18" s="70" t="s">
        <v>65</v>
      </c>
      <c r="E18" s="55"/>
      <c r="F18" s="55"/>
      <c r="G18" s="55"/>
      <c r="H18" s="55"/>
      <c r="I18" s="30"/>
      <c r="J18" s="30"/>
      <c r="K18" s="30"/>
      <c r="L18" s="30"/>
      <c r="M18" s="30"/>
    </row>
    <row r="19" spans="1:14" ht="15.75" thickBot="1" x14ac:dyDescent="0.3">
      <c r="A19" s="60">
        <v>1</v>
      </c>
      <c r="C19" s="62">
        <f>+F17*0.8</f>
        <v>236.8</v>
      </c>
      <c r="D19" s="58"/>
      <c r="E19" s="61">
        <f>E17</f>
        <v>825091648</v>
      </c>
      <c r="F19" s="57"/>
      <c r="G19" s="57"/>
      <c r="H19" s="57"/>
      <c r="I19" s="43"/>
      <c r="J19" s="43"/>
      <c r="K19" s="43"/>
      <c r="L19" s="43"/>
      <c r="M19" s="43"/>
    </row>
    <row r="20" spans="1:14" x14ac:dyDescent="0.25">
      <c r="A20" s="101"/>
      <c r="C20" s="102"/>
      <c r="D20" s="56"/>
      <c r="E20" s="103"/>
      <c r="F20" s="57"/>
      <c r="G20" s="57"/>
      <c r="H20" s="57"/>
      <c r="I20" s="43"/>
      <c r="J20" s="43"/>
      <c r="K20" s="43"/>
      <c r="L20" s="43"/>
      <c r="M20" s="43"/>
    </row>
    <row r="21" spans="1:14" x14ac:dyDescent="0.25">
      <c r="A21" s="101"/>
      <c r="C21" s="102"/>
      <c r="D21" s="56"/>
      <c r="E21" s="103"/>
      <c r="F21" s="57"/>
      <c r="G21" s="57"/>
      <c r="H21" s="57"/>
      <c r="I21" s="43"/>
      <c r="J21" s="43"/>
      <c r="K21" s="43"/>
      <c r="L21" s="43"/>
      <c r="M21" s="43"/>
    </row>
    <row r="22" spans="1:14" x14ac:dyDescent="0.25">
      <c r="A22" s="101"/>
      <c r="B22" s="82" t="s">
        <v>96</v>
      </c>
      <c r="C22" s="22"/>
      <c r="D22" s="22"/>
      <c r="E22" s="22"/>
      <c r="F22" s="22"/>
      <c r="G22" s="22"/>
      <c r="H22" s="22"/>
      <c r="I22" s="28"/>
      <c r="J22" s="28"/>
      <c r="K22" s="28"/>
      <c r="L22" s="28"/>
      <c r="M22" s="28"/>
      <c r="N22" s="41"/>
    </row>
    <row r="23" spans="1:14" x14ac:dyDescent="0.25">
      <c r="A23" s="101"/>
      <c r="B23" s="22"/>
      <c r="C23" s="22"/>
      <c r="D23" s="22"/>
      <c r="E23" s="22"/>
      <c r="F23" s="22"/>
      <c r="G23" s="22"/>
      <c r="H23" s="22"/>
      <c r="I23" s="28"/>
      <c r="J23" s="28"/>
      <c r="K23" s="28"/>
      <c r="L23" s="28"/>
      <c r="M23" s="28"/>
      <c r="N23" s="41"/>
    </row>
    <row r="24" spans="1:14" x14ac:dyDescent="0.25">
      <c r="A24" s="101"/>
      <c r="B24" s="94" t="s">
        <v>33</v>
      </c>
      <c r="C24" s="94" t="s">
        <v>97</v>
      </c>
      <c r="D24" s="94" t="s">
        <v>98</v>
      </c>
      <c r="E24" s="22"/>
      <c r="F24" s="22"/>
      <c r="G24" s="22"/>
      <c r="H24" s="22"/>
      <c r="I24" s="28"/>
      <c r="J24" s="28"/>
      <c r="K24" s="28"/>
      <c r="L24" s="28"/>
      <c r="M24" s="28"/>
      <c r="N24" s="41"/>
    </row>
    <row r="25" spans="1:14" ht="30" x14ac:dyDescent="0.25">
      <c r="A25" s="101"/>
      <c r="B25" s="175" t="s">
        <v>99</v>
      </c>
      <c r="C25" s="267"/>
      <c r="D25" s="267" t="s">
        <v>443</v>
      </c>
      <c r="E25" s="22"/>
      <c r="F25" s="22"/>
      <c r="G25" s="22"/>
      <c r="H25" s="22"/>
      <c r="I25" s="28"/>
      <c r="J25" s="28"/>
      <c r="K25" s="28"/>
      <c r="L25" s="28"/>
      <c r="M25" s="28"/>
      <c r="N25" s="41"/>
    </row>
    <row r="26" spans="1:14" ht="30" x14ac:dyDescent="0.25">
      <c r="A26" s="101"/>
      <c r="B26" s="175" t="s">
        <v>100</v>
      </c>
      <c r="C26" s="267" t="s">
        <v>443</v>
      </c>
      <c r="D26" s="267"/>
      <c r="E26" s="22"/>
      <c r="F26" s="22"/>
      <c r="G26" s="22"/>
      <c r="H26" s="22"/>
      <c r="I26" s="28"/>
      <c r="J26" s="28"/>
      <c r="K26" s="28"/>
      <c r="L26" s="28"/>
      <c r="M26" s="28"/>
      <c r="N26" s="41"/>
    </row>
    <row r="27" spans="1:14" x14ac:dyDescent="0.25">
      <c r="A27" s="101"/>
      <c r="B27" s="175" t="s">
        <v>101</v>
      </c>
      <c r="C27" s="267" t="s">
        <v>443</v>
      </c>
      <c r="D27" s="267"/>
      <c r="E27" s="22"/>
      <c r="F27" s="22"/>
      <c r="G27" s="22"/>
      <c r="H27" s="22"/>
      <c r="I27" s="28"/>
      <c r="J27" s="28"/>
      <c r="K27" s="28"/>
      <c r="L27" s="28"/>
      <c r="M27" s="28"/>
      <c r="N27" s="41"/>
    </row>
    <row r="28" spans="1:14" x14ac:dyDescent="0.25">
      <c r="A28" s="101"/>
      <c r="B28" s="175" t="s">
        <v>102</v>
      </c>
      <c r="C28" s="267" t="s">
        <v>443</v>
      </c>
      <c r="D28" s="267"/>
      <c r="E28" s="22"/>
      <c r="F28" s="22"/>
      <c r="G28" s="22"/>
      <c r="H28" s="22"/>
      <c r="I28" s="28"/>
      <c r="J28" s="28"/>
      <c r="K28" s="28"/>
      <c r="L28" s="28"/>
      <c r="M28" s="28"/>
      <c r="N28" s="41"/>
    </row>
    <row r="29" spans="1:14" x14ac:dyDescent="0.25">
      <c r="A29" s="101"/>
      <c r="B29" s="22"/>
      <c r="C29" s="22"/>
      <c r="D29" s="22"/>
      <c r="E29" s="22"/>
      <c r="F29" s="22"/>
      <c r="G29" s="22"/>
      <c r="H29" s="22"/>
      <c r="I29" s="28"/>
      <c r="J29" s="28"/>
      <c r="K29" s="28"/>
      <c r="L29" s="28"/>
      <c r="M29" s="28"/>
      <c r="N29" s="41"/>
    </row>
    <row r="30" spans="1:14" x14ac:dyDescent="0.25">
      <c r="A30" s="101"/>
      <c r="B30" s="22"/>
      <c r="C30" s="22"/>
      <c r="D30" s="22"/>
      <c r="E30" s="22"/>
      <c r="F30" s="22"/>
      <c r="G30" s="22"/>
      <c r="H30" s="22"/>
      <c r="I30" s="28"/>
      <c r="J30" s="28"/>
      <c r="K30" s="28"/>
      <c r="L30" s="28"/>
      <c r="M30" s="28"/>
      <c r="N30" s="41"/>
    </row>
    <row r="31" spans="1:14" x14ac:dyDescent="0.25">
      <c r="A31" s="101"/>
      <c r="B31" s="82" t="s">
        <v>103</v>
      </c>
      <c r="C31" s="22"/>
      <c r="D31" s="22"/>
      <c r="E31" s="22"/>
      <c r="F31" s="22"/>
      <c r="G31" s="22"/>
      <c r="H31" s="22"/>
      <c r="I31" s="28"/>
      <c r="J31" s="28"/>
      <c r="K31" s="28"/>
      <c r="L31" s="28"/>
      <c r="M31" s="28"/>
      <c r="N31" s="41"/>
    </row>
    <row r="32" spans="1:14" x14ac:dyDescent="0.25">
      <c r="A32" s="101"/>
      <c r="B32" s="22"/>
      <c r="C32" s="22"/>
      <c r="D32" s="22"/>
      <c r="E32" s="22"/>
      <c r="F32" s="22"/>
      <c r="G32" s="22"/>
      <c r="H32" s="22"/>
      <c r="I32" s="28"/>
      <c r="J32" s="28"/>
      <c r="K32" s="28"/>
      <c r="L32" s="28"/>
      <c r="M32" s="28"/>
      <c r="N32" s="41"/>
    </row>
    <row r="33" spans="1:26" x14ac:dyDescent="0.25">
      <c r="A33" s="101"/>
      <c r="B33" s="22"/>
      <c r="C33" s="22"/>
      <c r="D33" s="22"/>
      <c r="E33" s="22"/>
      <c r="F33" s="22"/>
      <c r="G33" s="22"/>
      <c r="H33" s="22"/>
      <c r="I33" s="28"/>
      <c r="J33" s="28"/>
      <c r="K33" s="28"/>
      <c r="L33" s="28"/>
      <c r="M33" s="28"/>
      <c r="N33" s="41"/>
    </row>
    <row r="34" spans="1:26" x14ac:dyDescent="0.25">
      <c r="A34" s="101"/>
      <c r="B34" s="94" t="s">
        <v>33</v>
      </c>
      <c r="C34" s="94" t="s">
        <v>57</v>
      </c>
      <c r="D34" s="91" t="s">
        <v>50</v>
      </c>
      <c r="E34" s="91" t="s">
        <v>16</v>
      </c>
      <c r="F34" s="22"/>
      <c r="G34" s="22"/>
      <c r="H34" s="22"/>
      <c r="I34" s="28"/>
      <c r="J34" s="28"/>
      <c r="K34" s="28"/>
      <c r="L34" s="28"/>
      <c r="M34" s="28"/>
      <c r="N34" s="41"/>
    </row>
    <row r="35" spans="1:26" ht="87" customHeight="1" x14ac:dyDescent="0.25">
      <c r="A35" s="101"/>
      <c r="B35" s="23" t="s">
        <v>104</v>
      </c>
      <c r="C35" s="27">
        <v>40</v>
      </c>
      <c r="D35" s="87">
        <v>0</v>
      </c>
      <c r="E35" s="315">
        <f>+D35+D36</f>
        <v>10</v>
      </c>
      <c r="F35" s="22"/>
      <c r="G35" s="22"/>
      <c r="H35" s="22"/>
      <c r="I35" s="28"/>
      <c r="J35" s="28"/>
      <c r="K35" s="28"/>
      <c r="L35" s="28"/>
      <c r="M35" s="28"/>
      <c r="N35" s="41"/>
    </row>
    <row r="36" spans="1:26" ht="149.25" customHeight="1" x14ac:dyDescent="0.25">
      <c r="A36" s="101"/>
      <c r="B36" s="23" t="s">
        <v>105</v>
      </c>
      <c r="C36" s="27">
        <v>60</v>
      </c>
      <c r="D36" s="87">
        <f>+F117</f>
        <v>10</v>
      </c>
      <c r="E36" s="316"/>
      <c r="F36" s="22"/>
      <c r="G36" s="22"/>
      <c r="H36" s="22"/>
      <c r="I36" s="28"/>
      <c r="J36" s="28"/>
      <c r="K36" s="28"/>
      <c r="L36" s="28"/>
      <c r="M36" s="28"/>
      <c r="N36" s="41"/>
    </row>
    <row r="37" spans="1:26" x14ac:dyDescent="0.25">
      <c r="A37" s="101"/>
      <c r="C37" s="102"/>
      <c r="D37" s="56"/>
      <c r="E37" s="103"/>
      <c r="F37" s="57"/>
      <c r="G37" s="57"/>
      <c r="H37" s="57"/>
      <c r="I37" s="43"/>
      <c r="J37" s="43"/>
      <c r="K37" s="43"/>
      <c r="L37" s="43"/>
      <c r="M37" s="43"/>
    </row>
    <row r="38" spans="1:26" x14ac:dyDescent="0.25">
      <c r="B38" s="82" t="s">
        <v>30</v>
      </c>
      <c r="M38" s="81"/>
      <c r="N38" s="81"/>
    </row>
    <row r="39" spans="1:26" ht="15.75" thickBot="1" x14ac:dyDescent="0.3">
      <c r="M39" s="81"/>
      <c r="N39" s="81"/>
    </row>
    <row r="40" spans="1:26" s="28" customFormat="1" ht="109.5" customHeight="1" x14ac:dyDescent="0.25">
      <c r="B40" s="71" t="s">
        <v>106</v>
      </c>
      <c r="C40" s="71" t="s">
        <v>107</v>
      </c>
      <c r="D40" s="71" t="s">
        <v>108</v>
      </c>
      <c r="E40" s="71" t="s">
        <v>44</v>
      </c>
      <c r="F40" s="71" t="s">
        <v>22</v>
      </c>
      <c r="G40" s="71" t="s">
        <v>66</v>
      </c>
      <c r="H40" s="71" t="s">
        <v>17</v>
      </c>
      <c r="I40" s="71" t="s">
        <v>10</v>
      </c>
      <c r="J40" s="71" t="s">
        <v>31</v>
      </c>
      <c r="K40" s="71" t="s">
        <v>60</v>
      </c>
      <c r="L40" s="71" t="s">
        <v>20</v>
      </c>
      <c r="M40" s="105" t="s">
        <v>26</v>
      </c>
      <c r="N40" s="71" t="s">
        <v>109</v>
      </c>
      <c r="O40" s="71" t="s">
        <v>35</v>
      </c>
      <c r="P40" s="72" t="s">
        <v>11</v>
      </c>
      <c r="Q40" s="72" t="s">
        <v>19</v>
      </c>
      <c r="R40" s="162" t="s">
        <v>481</v>
      </c>
    </row>
    <row r="41" spans="1:26" s="48" customFormat="1" ht="62.25" customHeight="1" x14ac:dyDescent="0.25">
      <c r="A41" s="63">
        <v>1</v>
      </c>
      <c r="B41" s="64" t="s">
        <v>111</v>
      </c>
      <c r="C41" s="64" t="s">
        <v>111</v>
      </c>
      <c r="D41" s="64" t="s">
        <v>112</v>
      </c>
      <c r="E41" s="44" t="s">
        <v>131</v>
      </c>
      <c r="F41" s="45" t="s">
        <v>97</v>
      </c>
      <c r="G41" s="107">
        <v>1</v>
      </c>
      <c r="H41" s="68">
        <v>41502</v>
      </c>
      <c r="I41" s="68">
        <v>41988</v>
      </c>
      <c r="J41" s="46" t="s">
        <v>98</v>
      </c>
      <c r="K41" s="20">
        <v>13.5</v>
      </c>
      <c r="L41" s="20">
        <v>1.9</v>
      </c>
      <c r="M41" s="17">
        <v>0</v>
      </c>
      <c r="N41" s="17">
        <f>+M41*G41</f>
        <v>0</v>
      </c>
      <c r="O41" s="3">
        <v>659128930</v>
      </c>
      <c r="P41" s="3" t="s">
        <v>134</v>
      </c>
      <c r="Q41" s="108" t="s">
        <v>123</v>
      </c>
      <c r="R41" s="271" t="s">
        <v>226</v>
      </c>
      <c r="S41" s="47"/>
      <c r="T41" s="47"/>
      <c r="U41" s="47"/>
      <c r="V41" s="47"/>
      <c r="W41" s="47"/>
      <c r="X41" s="47"/>
      <c r="Y41" s="47"/>
      <c r="Z41" s="47"/>
    </row>
    <row r="42" spans="1:26" s="48" customFormat="1" ht="409.6" customHeight="1" x14ac:dyDescent="0.25">
      <c r="A42" s="63">
        <f>+A41+1</f>
        <v>2</v>
      </c>
      <c r="B42" s="204" t="s">
        <v>111</v>
      </c>
      <c r="C42" s="204" t="s">
        <v>111</v>
      </c>
      <c r="D42" s="204" t="s">
        <v>116</v>
      </c>
      <c r="E42" s="18" t="s">
        <v>117</v>
      </c>
      <c r="F42" s="134" t="s">
        <v>97</v>
      </c>
      <c r="G42" s="133">
        <v>1</v>
      </c>
      <c r="H42" s="205">
        <v>41213</v>
      </c>
      <c r="I42" s="205">
        <v>41455</v>
      </c>
      <c r="J42" s="135" t="s">
        <v>98</v>
      </c>
      <c r="K42" s="21">
        <v>8</v>
      </c>
      <c r="L42" s="21">
        <v>0</v>
      </c>
      <c r="M42" s="17">
        <v>0</v>
      </c>
      <c r="N42" s="17">
        <f>+M42*G42</f>
        <v>0</v>
      </c>
      <c r="O42" s="3">
        <v>1106902390</v>
      </c>
      <c r="P42" s="3">
        <v>553</v>
      </c>
      <c r="Q42" s="206" t="s">
        <v>446</v>
      </c>
      <c r="R42" s="206" t="s">
        <v>520</v>
      </c>
      <c r="S42" s="47"/>
      <c r="T42" s="47"/>
      <c r="U42" s="47"/>
      <c r="V42" s="47"/>
      <c r="W42" s="47"/>
      <c r="X42" s="47"/>
      <c r="Y42" s="47"/>
      <c r="Z42" s="47"/>
    </row>
    <row r="43" spans="1:26" s="48" customFormat="1" ht="255" x14ac:dyDescent="0.25">
      <c r="A43" s="63">
        <f t="shared" ref="A43" si="0">+A42+1</f>
        <v>3</v>
      </c>
      <c r="B43" s="204" t="s">
        <v>111</v>
      </c>
      <c r="C43" s="204" t="s">
        <v>111</v>
      </c>
      <c r="D43" s="204" t="s">
        <v>132</v>
      </c>
      <c r="E43" s="19" t="s">
        <v>133</v>
      </c>
      <c r="F43" s="134" t="s">
        <v>97</v>
      </c>
      <c r="G43" s="133">
        <v>1</v>
      </c>
      <c r="H43" s="205">
        <v>39994</v>
      </c>
      <c r="I43" s="205">
        <v>40177</v>
      </c>
      <c r="J43" s="135" t="s">
        <v>98</v>
      </c>
      <c r="K43" s="21">
        <v>1.1000000000000001</v>
      </c>
      <c r="L43" s="21">
        <v>5</v>
      </c>
      <c r="M43" s="17">
        <v>4067</v>
      </c>
      <c r="N43" s="17">
        <f>+M43*G43</f>
        <v>4067</v>
      </c>
      <c r="O43" s="3">
        <v>610957737</v>
      </c>
      <c r="P43" s="3" t="s">
        <v>444</v>
      </c>
      <c r="Q43" s="206" t="s">
        <v>126</v>
      </c>
      <c r="R43" s="206" t="s">
        <v>527</v>
      </c>
      <c r="S43" s="47"/>
      <c r="T43" s="47"/>
      <c r="U43" s="47"/>
      <c r="V43" s="47"/>
      <c r="W43" s="47"/>
      <c r="X43" s="47"/>
      <c r="Y43" s="47"/>
      <c r="Z43" s="47"/>
    </row>
    <row r="44" spans="1:26" s="48" customFormat="1" x14ac:dyDescent="0.25">
      <c r="A44" s="63"/>
      <c r="B44" s="66" t="s">
        <v>16</v>
      </c>
      <c r="C44" s="65"/>
      <c r="D44" s="64"/>
      <c r="E44" s="18"/>
      <c r="F44" s="45"/>
      <c r="G44" s="45"/>
      <c r="H44" s="45"/>
      <c r="I44" s="46"/>
      <c r="J44" s="46"/>
      <c r="K44" s="67">
        <f>SUM(K41:K43)</f>
        <v>22.6</v>
      </c>
      <c r="L44" s="67">
        <f>SUM(L41:L43)</f>
        <v>6.9</v>
      </c>
      <c r="M44" s="106">
        <f>SUM(M41:M43)</f>
        <v>4067</v>
      </c>
      <c r="N44" s="67">
        <f>SUM(N41:N43)</f>
        <v>4067</v>
      </c>
      <c r="O44" s="3"/>
      <c r="P44" s="3"/>
      <c r="Q44" s="109"/>
      <c r="R44" s="201"/>
    </row>
    <row r="45" spans="1:26" s="49" customFormat="1" x14ac:dyDescent="0.25">
      <c r="E45" s="50"/>
    </row>
    <row r="46" spans="1:26" s="49" customFormat="1" x14ac:dyDescent="0.25">
      <c r="B46" s="304" t="s">
        <v>28</v>
      </c>
      <c r="C46" s="304" t="s">
        <v>27</v>
      </c>
      <c r="D46" s="381" t="s">
        <v>34</v>
      </c>
      <c r="E46" s="381"/>
    </row>
    <row r="47" spans="1:26" s="49" customFormat="1" x14ac:dyDescent="0.25">
      <c r="B47" s="305"/>
      <c r="C47" s="305"/>
      <c r="D47" s="78" t="s">
        <v>23</v>
      </c>
      <c r="E47" s="79" t="s">
        <v>24</v>
      </c>
    </row>
    <row r="48" spans="1:26" s="49" customFormat="1" ht="42.75" customHeight="1" x14ac:dyDescent="0.25">
      <c r="B48" s="260" t="s">
        <v>21</v>
      </c>
      <c r="C48" s="77">
        <f>+K44</f>
        <v>22.6</v>
      </c>
      <c r="D48" s="75"/>
      <c r="E48" s="75" t="s">
        <v>443</v>
      </c>
      <c r="F48" s="51"/>
      <c r="G48" s="51"/>
      <c r="H48" s="51"/>
      <c r="I48" s="51"/>
      <c r="J48" s="51"/>
      <c r="K48" s="51"/>
      <c r="L48" s="51"/>
      <c r="M48" s="51"/>
    </row>
    <row r="49" spans="2:19" s="49" customFormat="1" ht="40.5" customHeight="1" x14ac:dyDescent="0.25">
      <c r="B49" s="260" t="s">
        <v>25</v>
      </c>
      <c r="C49" s="77">
        <f>+M44</f>
        <v>4067</v>
      </c>
      <c r="D49" s="75" t="s">
        <v>443</v>
      </c>
      <c r="E49" s="75"/>
    </row>
    <row r="50" spans="2:19" s="49" customFormat="1" ht="24" customHeight="1" x14ac:dyDescent="0.25">
      <c r="B50" s="394" t="s">
        <v>480</v>
      </c>
      <c r="C50" s="394"/>
      <c r="D50" s="394"/>
      <c r="E50" s="394"/>
      <c r="F50" s="394"/>
      <c r="G50" s="259"/>
      <c r="H50" s="259"/>
      <c r="I50" s="259"/>
      <c r="J50" s="259"/>
      <c r="K50" s="259"/>
      <c r="L50" s="259"/>
      <c r="M50" s="259"/>
      <c r="N50" s="259"/>
    </row>
    <row r="51" spans="2:19" ht="28.15" customHeight="1" thickBot="1" x14ac:dyDescent="0.3"/>
    <row r="52" spans="2:19" ht="27" thickBot="1" x14ac:dyDescent="0.3">
      <c r="B52" s="382" t="s">
        <v>67</v>
      </c>
      <c r="C52" s="382"/>
      <c r="D52" s="382"/>
      <c r="E52" s="382"/>
      <c r="F52" s="382"/>
      <c r="G52" s="382"/>
      <c r="H52" s="382"/>
      <c r="I52" s="382"/>
      <c r="J52" s="382"/>
      <c r="K52" s="382"/>
      <c r="L52" s="382"/>
      <c r="M52" s="382"/>
      <c r="N52" s="382"/>
    </row>
    <row r="55" spans="2:19" ht="109.5" customHeight="1" x14ac:dyDescent="0.25">
      <c r="B55" s="73" t="s">
        <v>110</v>
      </c>
      <c r="C55" s="84" t="s">
        <v>2</v>
      </c>
      <c r="D55" s="84" t="s">
        <v>69</v>
      </c>
      <c r="E55" s="84" t="s">
        <v>68</v>
      </c>
      <c r="F55" s="84" t="s">
        <v>70</v>
      </c>
      <c r="G55" s="84" t="s">
        <v>71</v>
      </c>
      <c r="H55" s="84" t="s">
        <v>72</v>
      </c>
      <c r="I55" s="84" t="s">
        <v>73</v>
      </c>
      <c r="J55" s="84" t="s">
        <v>74</v>
      </c>
      <c r="K55" s="84" t="s">
        <v>75</v>
      </c>
      <c r="L55" s="84" t="s">
        <v>76</v>
      </c>
      <c r="M55" s="99" t="s">
        <v>77</v>
      </c>
      <c r="N55" s="99" t="s">
        <v>78</v>
      </c>
      <c r="O55" s="292" t="s">
        <v>3</v>
      </c>
      <c r="P55" s="293"/>
      <c r="Q55" s="84" t="s">
        <v>18</v>
      </c>
      <c r="R55" s="174" t="s">
        <v>481</v>
      </c>
      <c r="S55" s="118"/>
    </row>
    <row r="56" spans="2:19" ht="87.75" customHeight="1" x14ac:dyDescent="0.25">
      <c r="B56" s="112" t="s">
        <v>153</v>
      </c>
      <c r="C56" s="112" t="s">
        <v>154</v>
      </c>
      <c r="D56" s="25" t="s">
        <v>161</v>
      </c>
      <c r="E56" s="25">
        <v>98</v>
      </c>
      <c r="F56" s="113" t="s">
        <v>226</v>
      </c>
      <c r="G56" s="113" t="s">
        <v>226</v>
      </c>
      <c r="H56" s="24" t="s">
        <v>97</v>
      </c>
      <c r="I56" s="113" t="s">
        <v>226</v>
      </c>
      <c r="J56" s="100" t="s">
        <v>97</v>
      </c>
      <c r="K56" s="191" t="s">
        <v>97</v>
      </c>
      <c r="L56" s="191" t="s">
        <v>97</v>
      </c>
      <c r="M56" s="191" t="s">
        <v>97</v>
      </c>
      <c r="N56" s="191" t="s">
        <v>97</v>
      </c>
      <c r="O56" s="323" t="s">
        <v>159</v>
      </c>
      <c r="P56" s="324"/>
      <c r="Q56" s="80" t="s">
        <v>97</v>
      </c>
      <c r="R56" s="170" t="s">
        <v>226</v>
      </c>
    </row>
    <row r="57" spans="2:19" ht="165.75" customHeight="1" x14ac:dyDescent="0.25">
      <c r="B57" s="112" t="s">
        <v>152</v>
      </c>
      <c r="C57" s="112" t="s">
        <v>154</v>
      </c>
      <c r="D57" s="25" t="s">
        <v>162</v>
      </c>
      <c r="E57" s="25">
        <v>58</v>
      </c>
      <c r="F57" s="113" t="s">
        <v>226</v>
      </c>
      <c r="G57" s="24" t="s">
        <v>97</v>
      </c>
      <c r="H57" s="113" t="s">
        <v>226</v>
      </c>
      <c r="I57" s="113" t="s">
        <v>226</v>
      </c>
      <c r="J57" s="191" t="s">
        <v>97</v>
      </c>
      <c r="K57" s="191" t="s">
        <v>97</v>
      </c>
      <c r="L57" s="191" t="s">
        <v>97</v>
      </c>
      <c r="M57" s="191" t="s">
        <v>97</v>
      </c>
      <c r="N57" s="191" t="s">
        <v>97</v>
      </c>
      <c r="O57" s="323" t="s">
        <v>165</v>
      </c>
      <c r="P57" s="324"/>
      <c r="Q57" s="80" t="s">
        <v>97</v>
      </c>
      <c r="R57" s="266" t="s">
        <v>499</v>
      </c>
    </row>
    <row r="58" spans="2:19" ht="87.75" customHeight="1" x14ac:dyDescent="0.25">
      <c r="B58" s="112" t="s">
        <v>153</v>
      </c>
      <c r="C58" s="112" t="s">
        <v>154</v>
      </c>
      <c r="D58" s="235" t="s">
        <v>163</v>
      </c>
      <c r="E58" s="25">
        <v>98</v>
      </c>
      <c r="F58" s="113" t="s">
        <v>226</v>
      </c>
      <c r="G58" s="113" t="s">
        <v>226</v>
      </c>
      <c r="H58" s="24" t="s">
        <v>97</v>
      </c>
      <c r="I58" s="113" t="s">
        <v>226</v>
      </c>
      <c r="J58" s="191" t="s">
        <v>97</v>
      </c>
      <c r="K58" s="191" t="s">
        <v>97</v>
      </c>
      <c r="L58" s="191" t="s">
        <v>97</v>
      </c>
      <c r="M58" s="191" t="s">
        <v>97</v>
      </c>
      <c r="N58" s="191" t="s">
        <v>97</v>
      </c>
      <c r="O58" s="323" t="s">
        <v>159</v>
      </c>
      <c r="P58" s="324"/>
      <c r="Q58" s="80" t="s">
        <v>97</v>
      </c>
      <c r="R58" s="170" t="s">
        <v>226</v>
      </c>
    </row>
    <row r="59" spans="2:19" ht="87.75" customHeight="1" x14ac:dyDescent="0.25">
      <c r="B59" s="112" t="s">
        <v>152</v>
      </c>
      <c r="C59" s="112" t="s">
        <v>154</v>
      </c>
      <c r="D59" s="235" t="s">
        <v>164</v>
      </c>
      <c r="E59" s="25">
        <v>42</v>
      </c>
      <c r="F59" s="113" t="s">
        <v>226</v>
      </c>
      <c r="G59" s="24" t="s">
        <v>97</v>
      </c>
      <c r="H59" s="113" t="s">
        <v>226</v>
      </c>
      <c r="I59" s="113" t="s">
        <v>226</v>
      </c>
      <c r="J59" s="191" t="s">
        <v>97</v>
      </c>
      <c r="K59" s="191" t="s">
        <v>97</v>
      </c>
      <c r="L59" s="191" t="s">
        <v>97</v>
      </c>
      <c r="M59" s="191" t="s">
        <v>97</v>
      </c>
      <c r="N59" s="191" t="s">
        <v>97</v>
      </c>
      <c r="O59" s="323" t="s">
        <v>159</v>
      </c>
      <c r="P59" s="324"/>
      <c r="Q59" s="80" t="s">
        <v>97</v>
      </c>
      <c r="R59" s="170" t="s">
        <v>226</v>
      </c>
    </row>
    <row r="60" spans="2:19" x14ac:dyDescent="0.25">
      <c r="B60" s="80"/>
      <c r="C60" s="80"/>
      <c r="D60" s="80"/>
      <c r="E60" s="80"/>
      <c r="F60" s="80"/>
      <c r="G60" s="80"/>
      <c r="H60" s="80"/>
      <c r="I60" s="80"/>
      <c r="J60" s="80"/>
      <c r="K60" s="80"/>
      <c r="L60" s="80"/>
      <c r="M60" s="80"/>
      <c r="N60" s="80"/>
      <c r="O60" s="392"/>
      <c r="P60" s="393"/>
      <c r="Q60" s="80"/>
    </row>
    <row r="61" spans="2:19" x14ac:dyDescent="0.25">
      <c r="B61" s="29" t="s">
        <v>1</v>
      </c>
    </row>
    <row r="62" spans="2:19" x14ac:dyDescent="0.25">
      <c r="B62" s="29" t="s">
        <v>36</v>
      </c>
    </row>
    <row r="63" spans="2:19" x14ac:dyDescent="0.25">
      <c r="B63" s="29" t="s">
        <v>61</v>
      </c>
    </row>
    <row r="65" spans="2:19" ht="15.75" thickBot="1" x14ac:dyDescent="0.3"/>
    <row r="66" spans="2:19" ht="27" thickBot="1" x14ac:dyDescent="0.3">
      <c r="B66" s="317" t="s">
        <v>37</v>
      </c>
      <c r="C66" s="318"/>
      <c r="D66" s="318"/>
      <c r="E66" s="318"/>
      <c r="F66" s="318"/>
      <c r="G66" s="318"/>
      <c r="H66" s="318"/>
      <c r="I66" s="318"/>
      <c r="J66" s="318"/>
      <c r="K66" s="318"/>
      <c r="L66" s="318"/>
      <c r="M66" s="318"/>
      <c r="N66" s="319"/>
    </row>
    <row r="68" spans="2:19" x14ac:dyDescent="0.25">
      <c r="D68" s="250"/>
    </row>
    <row r="69" spans="2:19" ht="132.75" customHeight="1" x14ac:dyDescent="0.25">
      <c r="B69" s="73" t="s">
        <v>0</v>
      </c>
      <c r="C69" s="73" t="s">
        <v>38</v>
      </c>
      <c r="D69" s="251" t="s">
        <v>39</v>
      </c>
      <c r="E69" s="73" t="s">
        <v>79</v>
      </c>
      <c r="F69" s="73" t="s">
        <v>81</v>
      </c>
      <c r="G69" s="73" t="s">
        <v>82</v>
      </c>
      <c r="H69" s="73" t="s">
        <v>83</v>
      </c>
      <c r="I69" s="73" t="s">
        <v>80</v>
      </c>
      <c r="J69" s="292" t="s">
        <v>84</v>
      </c>
      <c r="K69" s="339"/>
      <c r="L69" s="293"/>
      <c r="M69" s="73" t="s">
        <v>85</v>
      </c>
      <c r="N69" s="73" t="s">
        <v>40</v>
      </c>
      <c r="O69" s="73" t="s">
        <v>41</v>
      </c>
      <c r="P69" s="292" t="s">
        <v>3</v>
      </c>
      <c r="Q69" s="293"/>
      <c r="R69" s="292" t="s">
        <v>481</v>
      </c>
      <c r="S69" s="293"/>
    </row>
    <row r="70" spans="2:19" ht="159.75" customHeight="1" x14ac:dyDescent="0.25">
      <c r="B70" s="221" t="s">
        <v>42</v>
      </c>
      <c r="C70" s="221" t="s">
        <v>97</v>
      </c>
      <c r="D70" s="252" t="s">
        <v>223</v>
      </c>
      <c r="E70" s="231">
        <v>1090332735</v>
      </c>
      <c r="F70" s="221" t="s">
        <v>225</v>
      </c>
      <c r="G70" s="116" t="s">
        <v>224</v>
      </c>
      <c r="H70" s="232">
        <v>40865</v>
      </c>
      <c r="I70" s="231" t="s">
        <v>226</v>
      </c>
      <c r="J70" s="116" t="s">
        <v>111</v>
      </c>
      <c r="K70" s="116" t="s">
        <v>227</v>
      </c>
      <c r="L70" s="116" t="s">
        <v>228</v>
      </c>
      <c r="M70" s="220" t="s">
        <v>97</v>
      </c>
      <c r="N70" s="220" t="s">
        <v>97</v>
      </c>
      <c r="O70" s="220" t="s">
        <v>97</v>
      </c>
      <c r="P70" s="294" t="s">
        <v>465</v>
      </c>
      <c r="Q70" s="294"/>
      <c r="R70" s="294" t="s">
        <v>487</v>
      </c>
      <c r="S70" s="294"/>
    </row>
    <row r="71" spans="2:19" s="118" customFormat="1" ht="60.75" customHeight="1" x14ac:dyDescent="0.25">
      <c r="B71" s="294" t="s">
        <v>43</v>
      </c>
      <c r="C71" s="294" t="s">
        <v>97</v>
      </c>
      <c r="D71" s="395" t="s">
        <v>229</v>
      </c>
      <c r="E71" s="294">
        <v>1088282177</v>
      </c>
      <c r="F71" s="294" t="s">
        <v>232</v>
      </c>
      <c r="G71" s="294" t="s">
        <v>231</v>
      </c>
      <c r="H71" s="344">
        <v>41726</v>
      </c>
      <c r="I71" s="294" t="s">
        <v>230</v>
      </c>
      <c r="J71" s="116" t="s">
        <v>234</v>
      </c>
      <c r="K71" s="116" t="s">
        <v>235</v>
      </c>
      <c r="L71" s="116" t="s">
        <v>236</v>
      </c>
      <c r="M71" s="294" t="s">
        <v>97</v>
      </c>
      <c r="N71" s="294" t="s">
        <v>97</v>
      </c>
      <c r="O71" s="294" t="s">
        <v>97</v>
      </c>
      <c r="P71" s="294" t="s">
        <v>246</v>
      </c>
      <c r="Q71" s="294"/>
      <c r="R71" s="294" t="s">
        <v>226</v>
      </c>
      <c r="S71" s="294"/>
    </row>
    <row r="72" spans="2:19" s="118" customFormat="1" ht="60.75" customHeight="1" x14ac:dyDescent="0.25">
      <c r="B72" s="294"/>
      <c r="C72" s="294"/>
      <c r="D72" s="294"/>
      <c r="E72" s="294"/>
      <c r="F72" s="294"/>
      <c r="G72" s="294"/>
      <c r="H72" s="344"/>
      <c r="I72" s="294"/>
      <c r="J72" s="116" t="s">
        <v>111</v>
      </c>
      <c r="K72" s="222" t="s">
        <v>237</v>
      </c>
      <c r="L72" s="116" t="s">
        <v>233</v>
      </c>
      <c r="M72" s="294"/>
      <c r="N72" s="294"/>
      <c r="O72" s="294"/>
      <c r="P72" s="294"/>
      <c r="Q72" s="294"/>
      <c r="R72" s="294"/>
      <c r="S72" s="294"/>
    </row>
    <row r="73" spans="2:19" ht="33.6" customHeight="1" x14ac:dyDescent="0.25">
      <c r="B73" s="210"/>
      <c r="C73" s="211"/>
      <c r="D73" s="212"/>
      <c r="E73" s="212"/>
      <c r="F73" s="212"/>
      <c r="G73" s="212"/>
      <c r="H73" s="212"/>
      <c r="I73" s="213"/>
      <c r="J73" s="214"/>
      <c r="K73" s="215"/>
      <c r="L73" s="215"/>
      <c r="M73" s="210"/>
      <c r="N73" s="210"/>
      <c r="O73" s="210"/>
      <c r="P73" s="268"/>
      <c r="Q73" s="268"/>
      <c r="R73" s="268"/>
      <c r="S73" s="268"/>
    </row>
    <row r="74" spans="2:19" x14ac:dyDescent="0.25">
      <c r="P74" s="118"/>
      <c r="Q74" s="118"/>
      <c r="R74" s="118"/>
      <c r="S74" s="118"/>
    </row>
    <row r="75" spans="2:19" ht="15.75" thickBot="1" x14ac:dyDescent="0.3">
      <c r="P75" s="118"/>
      <c r="Q75" s="118"/>
      <c r="R75" s="118"/>
      <c r="S75" s="118"/>
    </row>
    <row r="76" spans="2:19" ht="27" thickBot="1" x14ac:dyDescent="0.3">
      <c r="B76" s="317" t="s">
        <v>45</v>
      </c>
      <c r="C76" s="318"/>
      <c r="D76" s="318"/>
      <c r="E76" s="318"/>
      <c r="F76" s="318"/>
      <c r="G76" s="318"/>
      <c r="H76" s="318"/>
      <c r="I76" s="318"/>
      <c r="J76" s="318"/>
      <c r="K76" s="318"/>
      <c r="L76" s="318"/>
      <c r="M76" s="318"/>
      <c r="N76" s="319"/>
      <c r="R76" s="118"/>
      <c r="S76" s="118"/>
    </row>
    <row r="79" spans="2:19" ht="46.15" customHeight="1" x14ac:dyDescent="0.25">
      <c r="B79" s="84" t="s">
        <v>33</v>
      </c>
      <c r="C79" s="84" t="s">
        <v>46</v>
      </c>
      <c r="D79" s="292" t="s">
        <v>3</v>
      </c>
      <c r="E79" s="293"/>
    </row>
    <row r="80" spans="2:19" ht="60" x14ac:dyDescent="0.25">
      <c r="B80" s="85" t="s">
        <v>86</v>
      </c>
      <c r="C80" s="80" t="s">
        <v>97</v>
      </c>
      <c r="D80" s="294"/>
      <c r="E80" s="370"/>
    </row>
    <row r="83" spans="1:26" ht="26.25" x14ac:dyDescent="0.25">
      <c r="B83" s="306" t="s">
        <v>63</v>
      </c>
      <c r="C83" s="307"/>
      <c r="D83" s="307"/>
      <c r="E83" s="307"/>
      <c r="F83" s="307"/>
      <c r="G83" s="307"/>
      <c r="H83" s="307"/>
      <c r="I83" s="307"/>
      <c r="J83" s="307"/>
      <c r="K83" s="307"/>
      <c r="L83" s="307"/>
      <c r="M83" s="307"/>
      <c r="N83" s="307"/>
      <c r="O83" s="307"/>
      <c r="P83" s="307"/>
    </row>
    <row r="85" spans="1:26" ht="15.75" thickBot="1" x14ac:dyDescent="0.3"/>
    <row r="86" spans="1:26" ht="27" thickBot="1" x14ac:dyDescent="0.3">
      <c r="B86" s="317" t="s">
        <v>53</v>
      </c>
      <c r="C86" s="318"/>
      <c r="D86" s="318"/>
      <c r="E86" s="318"/>
      <c r="F86" s="318"/>
      <c r="G86" s="318"/>
      <c r="H86" s="318"/>
      <c r="I86" s="318"/>
      <c r="J86" s="318"/>
      <c r="K86" s="318"/>
      <c r="L86" s="318"/>
      <c r="M86" s="318"/>
      <c r="N86" s="319"/>
    </row>
    <row r="88" spans="1:26" ht="15.75" thickBot="1" x14ac:dyDescent="0.3">
      <c r="M88" s="81"/>
      <c r="N88" s="81"/>
    </row>
    <row r="89" spans="1:26" s="28" customFormat="1" ht="109.5" customHeight="1" x14ac:dyDescent="0.25">
      <c r="B89" s="71" t="s">
        <v>106</v>
      </c>
      <c r="C89" s="71" t="s">
        <v>107</v>
      </c>
      <c r="D89" s="71" t="s">
        <v>108</v>
      </c>
      <c r="E89" s="71" t="s">
        <v>44</v>
      </c>
      <c r="F89" s="71" t="s">
        <v>22</v>
      </c>
      <c r="G89" s="71" t="s">
        <v>66</v>
      </c>
      <c r="H89" s="71" t="s">
        <v>17</v>
      </c>
      <c r="I89" s="71" t="s">
        <v>10</v>
      </c>
      <c r="J89" s="71" t="s">
        <v>31</v>
      </c>
      <c r="K89" s="71" t="s">
        <v>60</v>
      </c>
      <c r="L89" s="71" t="s">
        <v>20</v>
      </c>
      <c r="M89" s="105" t="s">
        <v>26</v>
      </c>
      <c r="N89" s="71" t="s">
        <v>109</v>
      </c>
      <c r="O89" s="71" t="s">
        <v>35</v>
      </c>
      <c r="P89" s="72" t="s">
        <v>11</v>
      </c>
      <c r="Q89" s="72" t="s">
        <v>19</v>
      </c>
    </row>
    <row r="90" spans="1:26" s="48" customFormat="1" ht="409.6" customHeight="1" x14ac:dyDescent="0.25">
      <c r="A90" s="63">
        <v>1</v>
      </c>
      <c r="B90" s="64" t="s">
        <v>376</v>
      </c>
      <c r="C90" s="204" t="s">
        <v>376</v>
      </c>
      <c r="D90" s="64" t="s">
        <v>390</v>
      </c>
      <c r="E90" s="44" t="s">
        <v>391</v>
      </c>
      <c r="F90" s="45" t="s">
        <v>97</v>
      </c>
      <c r="G90" s="107">
        <v>1</v>
      </c>
      <c r="H90" s="68">
        <v>41789</v>
      </c>
      <c r="I90" s="205">
        <v>42002</v>
      </c>
      <c r="J90" s="46" t="s">
        <v>98</v>
      </c>
      <c r="K90" s="17">
        <v>0</v>
      </c>
      <c r="L90" s="17">
        <v>4</v>
      </c>
      <c r="M90" s="104">
        <v>4808</v>
      </c>
      <c r="N90" s="104">
        <f>+M90*G90</f>
        <v>4808</v>
      </c>
      <c r="O90" s="3">
        <v>1642130334</v>
      </c>
      <c r="P90" s="3">
        <v>628</v>
      </c>
      <c r="Q90" s="206" t="s">
        <v>539</v>
      </c>
      <c r="R90" s="47"/>
      <c r="S90" s="47"/>
      <c r="T90" s="47"/>
      <c r="U90" s="47"/>
      <c r="V90" s="47"/>
      <c r="W90" s="47"/>
      <c r="X90" s="47"/>
      <c r="Y90" s="47"/>
      <c r="Z90" s="47"/>
    </row>
    <row r="91" spans="1:26" s="48" customFormat="1" ht="242.25" customHeight="1" x14ac:dyDescent="0.25">
      <c r="A91" s="63">
        <f>+A90+1</f>
        <v>2</v>
      </c>
      <c r="B91" s="204" t="s">
        <v>376</v>
      </c>
      <c r="C91" s="204" t="s">
        <v>376</v>
      </c>
      <c r="D91" s="64" t="s">
        <v>393</v>
      </c>
      <c r="E91" s="44" t="s">
        <v>394</v>
      </c>
      <c r="F91" s="45" t="s">
        <v>98</v>
      </c>
      <c r="G91" s="199">
        <v>1</v>
      </c>
      <c r="H91" s="205">
        <v>39254</v>
      </c>
      <c r="I91" s="205">
        <v>39405</v>
      </c>
      <c r="J91" s="46" t="s">
        <v>98</v>
      </c>
      <c r="K91" s="17">
        <v>0</v>
      </c>
      <c r="L91" s="219">
        <v>4.9000000000000004</v>
      </c>
      <c r="M91" s="104">
        <v>4750</v>
      </c>
      <c r="N91" s="196">
        <v>4750</v>
      </c>
      <c r="O91" s="3">
        <v>785170214</v>
      </c>
      <c r="P91" s="3" t="s">
        <v>403</v>
      </c>
      <c r="Q91" s="206" t="s">
        <v>452</v>
      </c>
      <c r="R91" s="47"/>
      <c r="S91" s="47"/>
      <c r="T91" s="47"/>
      <c r="U91" s="47"/>
      <c r="V91" s="47"/>
      <c r="W91" s="47"/>
      <c r="X91" s="47"/>
      <c r="Y91" s="47"/>
      <c r="Z91" s="47"/>
    </row>
    <row r="92" spans="1:26" s="48" customFormat="1" ht="409.6" customHeight="1" x14ac:dyDescent="0.25">
      <c r="A92" s="63">
        <f t="shared" ref="A92:A93" si="1">+A91+1</f>
        <v>3</v>
      </c>
      <c r="B92" s="204" t="s">
        <v>376</v>
      </c>
      <c r="C92" s="204" t="s">
        <v>376</v>
      </c>
      <c r="D92" s="64" t="s">
        <v>395</v>
      </c>
      <c r="E92" s="44" t="s">
        <v>396</v>
      </c>
      <c r="F92" s="45" t="s">
        <v>98</v>
      </c>
      <c r="G92" s="199">
        <v>1</v>
      </c>
      <c r="H92" s="205">
        <v>41698</v>
      </c>
      <c r="I92" s="205">
        <v>41912</v>
      </c>
      <c r="J92" s="46" t="s">
        <v>454</v>
      </c>
      <c r="K92" s="17">
        <v>0</v>
      </c>
      <c r="L92" s="17">
        <v>7</v>
      </c>
      <c r="M92" s="104" t="s">
        <v>151</v>
      </c>
      <c r="N92" s="196" t="s">
        <v>151</v>
      </c>
      <c r="O92" s="135" t="s">
        <v>454</v>
      </c>
      <c r="P92" s="3" t="s">
        <v>453</v>
      </c>
      <c r="Q92" s="206" t="s">
        <v>540</v>
      </c>
      <c r="R92" s="47"/>
      <c r="S92" s="47"/>
      <c r="T92" s="47"/>
      <c r="U92" s="47"/>
      <c r="V92" s="47"/>
      <c r="W92" s="47"/>
      <c r="X92" s="47"/>
      <c r="Y92" s="47"/>
      <c r="Z92" s="47"/>
    </row>
    <row r="93" spans="1:26" s="48" customFormat="1" ht="358.5" customHeight="1" x14ac:dyDescent="0.25">
      <c r="A93" s="63">
        <f t="shared" si="1"/>
        <v>4</v>
      </c>
      <c r="B93" s="204" t="s">
        <v>376</v>
      </c>
      <c r="C93" s="204" t="s">
        <v>376</v>
      </c>
      <c r="D93" s="64" t="s">
        <v>397</v>
      </c>
      <c r="E93" s="133" t="s">
        <v>382</v>
      </c>
      <c r="F93" s="134" t="s">
        <v>98</v>
      </c>
      <c r="G93" s="199">
        <v>1</v>
      </c>
      <c r="H93" s="205">
        <v>40415</v>
      </c>
      <c r="I93" s="135">
        <v>40595</v>
      </c>
      <c r="J93" s="135" t="s">
        <v>98</v>
      </c>
      <c r="K93" s="17">
        <v>0</v>
      </c>
      <c r="L93" s="17">
        <v>6</v>
      </c>
      <c r="M93" s="196">
        <v>0</v>
      </c>
      <c r="N93" s="196"/>
      <c r="O93" s="3">
        <v>3125265676</v>
      </c>
      <c r="P93" s="3" t="s">
        <v>450</v>
      </c>
      <c r="Q93" s="206" t="s">
        <v>451</v>
      </c>
      <c r="R93" s="47"/>
      <c r="S93" s="47"/>
      <c r="T93" s="47"/>
      <c r="U93" s="47"/>
      <c r="V93" s="47"/>
      <c r="W93" s="47"/>
      <c r="X93" s="47"/>
      <c r="Y93" s="47"/>
      <c r="Z93" s="47"/>
    </row>
    <row r="94" spans="1:26" s="48" customFormat="1" x14ac:dyDescent="0.25">
      <c r="A94" s="63"/>
      <c r="B94" s="66" t="s">
        <v>16</v>
      </c>
      <c r="C94" s="65"/>
      <c r="D94" s="64"/>
      <c r="E94" s="44"/>
      <c r="F94" s="45"/>
      <c r="G94" s="45"/>
      <c r="H94" s="45"/>
      <c r="I94" s="46"/>
      <c r="J94" s="46"/>
      <c r="K94" s="67">
        <f>SUM(K90:K93)</f>
        <v>0</v>
      </c>
      <c r="L94" s="67">
        <f>SUM(L90:L93)</f>
        <v>21.9</v>
      </c>
      <c r="M94" s="106">
        <f>SUM(M90:M93)</f>
        <v>9558</v>
      </c>
      <c r="N94" s="67">
        <f>SUM(N90:N93)</f>
        <v>9558</v>
      </c>
      <c r="O94" s="3"/>
      <c r="P94" s="3"/>
      <c r="Q94" s="109"/>
    </row>
    <row r="95" spans="1:26" x14ac:dyDescent="0.25">
      <c r="B95" s="49"/>
      <c r="C95" s="49"/>
      <c r="D95" s="49"/>
      <c r="E95" s="50"/>
      <c r="F95" s="49"/>
      <c r="G95" s="49"/>
      <c r="H95" s="49"/>
      <c r="I95" s="49"/>
      <c r="J95" s="49"/>
      <c r="K95" s="49"/>
      <c r="L95" s="49"/>
      <c r="M95" s="49"/>
      <c r="N95" s="49"/>
      <c r="O95" s="49"/>
      <c r="P95" s="49"/>
    </row>
    <row r="96" spans="1:26" ht="30" x14ac:dyDescent="0.25">
      <c r="B96" s="260" t="s">
        <v>32</v>
      </c>
      <c r="C96" s="89">
        <f>+K94</f>
        <v>0</v>
      </c>
      <c r="H96" s="51"/>
      <c r="I96" s="51"/>
      <c r="J96" s="51"/>
      <c r="K96" s="51"/>
      <c r="L96" s="51"/>
      <c r="M96" s="51"/>
      <c r="N96" s="49"/>
      <c r="O96" s="49"/>
      <c r="P96" s="49"/>
    </row>
    <row r="98" spans="2:17" ht="15.75" thickBot="1" x14ac:dyDescent="0.3"/>
    <row r="99" spans="2:17" ht="37.15" customHeight="1" thickBot="1" x14ac:dyDescent="0.3">
      <c r="B99" s="92" t="s">
        <v>48</v>
      </c>
      <c r="C99" s="93" t="s">
        <v>49</v>
      </c>
      <c r="D99" s="92" t="s">
        <v>50</v>
      </c>
      <c r="E99" s="93" t="s">
        <v>54</v>
      </c>
    </row>
    <row r="100" spans="2:17" ht="41.45" customHeight="1" x14ac:dyDescent="0.25">
      <c r="B100" s="83" t="s">
        <v>87</v>
      </c>
      <c r="C100" s="86">
        <v>20</v>
      </c>
      <c r="D100" s="86">
        <v>0</v>
      </c>
      <c r="E100" s="320">
        <f>+D100+D101+D102</f>
        <v>0</v>
      </c>
    </row>
    <row r="101" spans="2:17" ht="28.5" x14ac:dyDescent="0.25">
      <c r="B101" s="83" t="s">
        <v>88</v>
      </c>
      <c r="C101" s="74">
        <v>30</v>
      </c>
      <c r="D101" s="87">
        <v>0</v>
      </c>
      <c r="E101" s="321"/>
    </row>
    <row r="102" spans="2:17" ht="29.25" thickBot="1" x14ac:dyDescent="0.3">
      <c r="B102" s="83" t="s">
        <v>89</v>
      </c>
      <c r="C102" s="88">
        <v>40</v>
      </c>
      <c r="D102" s="88">
        <v>0</v>
      </c>
      <c r="E102" s="322"/>
    </row>
    <row r="104" spans="2:17" ht="15.75" thickBot="1" x14ac:dyDescent="0.3"/>
    <row r="105" spans="2:17" ht="27" thickBot="1" x14ac:dyDescent="0.3">
      <c r="B105" s="317" t="s">
        <v>51</v>
      </c>
      <c r="C105" s="318"/>
      <c r="D105" s="318"/>
      <c r="E105" s="318"/>
      <c r="F105" s="318"/>
      <c r="G105" s="318"/>
      <c r="H105" s="318"/>
      <c r="I105" s="318"/>
      <c r="J105" s="318"/>
      <c r="K105" s="318"/>
      <c r="L105" s="318"/>
      <c r="M105" s="318"/>
      <c r="N105" s="319"/>
    </row>
    <row r="107" spans="2:17" ht="76.5" customHeight="1" x14ac:dyDescent="0.25">
      <c r="B107" s="73" t="s">
        <v>0</v>
      </c>
      <c r="C107" s="73" t="s">
        <v>38</v>
      </c>
      <c r="D107" s="73" t="s">
        <v>39</v>
      </c>
      <c r="E107" s="73" t="s">
        <v>79</v>
      </c>
      <c r="F107" s="73" t="s">
        <v>81</v>
      </c>
      <c r="G107" s="73" t="s">
        <v>82</v>
      </c>
      <c r="H107" s="73" t="s">
        <v>83</v>
      </c>
      <c r="I107" s="73" t="s">
        <v>80</v>
      </c>
      <c r="J107" s="292" t="s">
        <v>84</v>
      </c>
      <c r="K107" s="339"/>
      <c r="L107" s="293"/>
      <c r="M107" s="73" t="s">
        <v>85</v>
      </c>
      <c r="N107" s="73" t="s">
        <v>40</v>
      </c>
      <c r="O107" s="73" t="s">
        <v>41</v>
      </c>
      <c r="P107" s="292" t="s">
        <v>3</v>
      </c>
      <c r="Q107" s="293"/>
    </row>
    <row r="108" spans="2:17" ht="270" customHeight="1" x14ac:dyDescent="0.25">
      <c r="B108" s="295" t="s">
        <v>439</v>
      </c>
      <c r="C108" s="295" t="s">
        <v>97</v>
      </c>
      <c r="D108" s="295" t="s">
        <v>404</v>
      </c>
      <c r="E108" s="295">
        <v>42063921</v>
      </c>
      <c r="F108" s="295" t="s">
        <v>405</v>
      </c>
      <c r="G108" s="295" t="s">
        <v>406</v>
      </c>
      <c r="H108" s="301">
        <v>32990</v>
      </c>
      <c r="I108" s="295" t="s">
        <v>226</v>
      </c>
      <c r="J108" s="233" t="s">
        <v>436</v>
      </c>
      <c r="K108" s="233" t="s">
        <v>440</v>
      </c>
      <c r="L108" s="233" t="s">
        <v>437</v>
      </c>
      <c r="M108" s="295" t="s">
        <v>97</v>
      </c>
      <c r="N108" s="295" t="s">
        <v>98</v>
      </c>
      <c r="O108" s="295" t="s">
        <v>97</v>
      </c>
      <c r="P108" s="297" t="s">
        <v>474</v>
      </c>
      <c r="Q108" s="298"/>
    </row>
    <row r="109" spans="2:17" ht="75" x14ac:dyDescent="0.25">
      <c r="B109" s="303"/>
      <c r="C109" s="303"/>
      <c r="D109" s="303"/>
      <c r="E109" s="303"/>
      <c r="F109" s="303"/>
      <c r="G109" s="303"/>
      <c r="H109" s="341"/>
      <c r="I109" s="303"/>
      <c r="J109" s="233" t="s">
        <v>435</v>
      </c>
      <c r="K109" s="233" t="s">
        <v>433</v>
      </c>
      <c r="L109" s="233" t="s">
        <v>434</v>
      </c>
      <c r="M109" s="303"/>
      <c r="N109" s="303"/>
      <c r="O109" s="303"/>
      <c r="P109" s="299"/>
      <c r="Q109" s="300"/>
    </row>
    <row r="110" spans="2:17" ht="60" x14ac:dyDescent="0.25">
      <c r="B110" s="296"/>
      <c r="C110" s="296"/>
      <c r="D110" s="296"/>
      <c r="E110" s="296"/>
      <c r="F110" s="296"/>
      <c r="G110" s="296"/>
      <c r="H110" s="302"/>
      <c r="I110" s="296"/>
      <c r="J110" s="192" t="s">
        <v>376</v>
      </c>
      <c r="K110" s="192" t="s">
        <v>431</v>
      </c>
      <c r="L110" s="192" t="s">
        <v>432</v>
      </c>
      <c r="M110" s="296"/>
      <c r="N110" s="296"/>
      <c r="O110" s="296"/>
      <c r="P110" s="342"/>
      <c r="Q110" s="343"/>
    </row>
    <row r="111" spans="2:17" s="118" customFormat="1" ht="60" customHeight="1" x14ac:dyDescent="0.25">
      <c r="B111" s="295" t="s">
        <v>94</v>
      </c>
      <c r="C111" s="295" t="s">
        <v>97</v>
      </c>
      <c r="D111" s="295" t="s">
        <v>441</v>
      </c>
      <c r="E111" s="295">
        <v>33915944</v>
      </c>
      <c r="F111" s="295" t="s">
        <v>408</v>
      </c>
      <c r="G111" s="295" t="s">
        <v>406</v>
      </c>
      <c r="H111" s="390">
        <v>40865</v>
      </c>
      <c r="I111" s="295" t="s">
        <v>226</v>
      </c>
      <c r="J111" s="185" t="s">
        <v>376</v>
      </c>
      <c r="K111" s="192" t="s">
        <v>409</v>
      </c>
      <c r="L111" s="192" t="s">
        <v>410</v>
      </c>
      <c r="M111" s="295" t="s">
        <v>97</v>
      </c>
      <c r="N111" s="295" t="s">
        <v>98</v>
      </c>
      <c r="O111" s="295" t="s">
        <v>97</v>
      </c>
      <c r="P111" s="297" t="s">
        <v>475</v>
      </c>
      <c r="Q111" s="298"/>
    </row>
    <row r="112" spans="2:17" s="118" customFormat="1" ht="45" x14ac:dyDescent="0.25">
      <c r="B112" s="296"/>
      <c r="C112" s="296"/>
      <c r="D112" s="296"/>
      <c r="E112" s="296"/>
      <c r="F112" s="296"/>
      <c r="G112" s="296"/>
      <c r="H112" s="391"/>
      <c r="I112" s="296"/>
      <c r="J112" s="234" t="s">
        <v>442</v>
      </c>
      <c r="K112" s="233" t="s">
        <v>411</v>
      </c>
      <c r="L112" s="192" t="s">
        <v>412</v>
      </c>
      <c r="M112" s="296"/>
      <c r="N112" s="296"/>
      <c r="O112" s="296"/>
      <c r="P112" s="299"/>
      <c r="Q112" s="300"/>
    </row>
    <row r="113" spans="2:17" s="118" customFormat="1" ht="45" customHeight="1" x14ac:dyDescent="0.25">
      <c r="B113" s="221" t="s">
        <v>95</v>
      </c>
      <c r="C113" s="221" t="s">
        <v>97</v>
      </c>
      <c r="D113" s="220" t="s">
        <v>414</v>
      </c>
      <c r="E113" s="170">
        <v>42099913</v>
      </c>
      <c r="F113" s="170" t="s">
        <v>415</v>
      </c>
      <c r="G113" s="175" t="s">
        <v>416</v>
      </c>
      <c r="H113" s="114">
        <v>2005</v>
      </c>
      <c r="I113" s="114" t="s">
        <v>407</v>
      </c>
      <c r="J113" s="175" t="s">
        <v>376</v>
      </c>
      <c r="K113" s="235" t="s">
        <v>417</v>
      </c>
      <c r="L113" s="175" t="s">
        <v>418</v>
      </c>
      <c r="M113" s="220" t="s">
        <v>97</v>
      </c>
      <c r="N113" s="220" t="s">
        <v>97</v>
      </c>
      <c r="O113" s="221" t="s">
        <v>97</v>
      </c>
      <c r="P113" s="294" t="s">
        <v>438</v>
      </c>
      <c r="Q113" s="294"/>
    </row>
    <row r="114" spans="2:17" s="118" customFormat="1" ht="33" customHeight="1" x14ac:dyDescent="0.25">
      <c r="B114" s="224"/>
      <c r="C114" s="224"/>
      <c r="D114" s="225"/>
      <c r="E114" s="225"/>
      <c r="F114" s="225"/>
      <c r="G114" s="225"/>
      <c r="H114" s="225"/>
      <c r="I114" s="226"/>
      <c r="J114" s="227"/>
      <c r="K114" s="228"/>
      <c r="L114" s="228"/>
      <c r="M114" s="119"/>
      <c r="N114" s="119"/>
      <c r="O114" s="119"/>
      <c r="P114" s="119"/>
      <c r="Q114" s="119"/>
    </row>
    <row r="115" spans="2:17" ht="15.75" thickBot="1" x14ac:dyDescent="0.3"/>
    <row r="116" spans="2:17" ht="54" customHeight="1" x14ac:dyDescent="0.25">
      <c r="B116" s="91" t="s">
        <v>33</v>
      </c>
      <c r="C116" s="91" t="s">
        <v>48</v>
      </c>
      <c r="D116" s="73" t="s">
        <v>49</v>
      </c>
      <c r="E116" s="91" t="s">
        <v>50</v>
      </c>
      <c r="F116" s="93" t="s">
        <v>55</v>
      </c>
      <c r="G116" s="97"/>
    </row>
    <row r="117" spans="2:17" ht="120.75" customHeight="1" x14ac:dyDescent="0.2">
      <c r="B117" s="369" t="s">
        <v>52</v>
      </c>
      <c r="C117" s="26" t="s">
        <v>90</v>
      </c>
      <c r="D117" s="87">
        <v>25</v>
      </c>
      <c r="E117" s="87">
        <v>0</v>
      </c>
      <c r="F117" s="336">
        <f>+E117+E118+E119</f>
        <v>10</v>
      </c>
      <c r="G117" s="98"/>
    </row>
    <row r="118" spans="2:17" ht="76.150000000000006" customHeight="1" x14ac:dyDescent="0.2">
      <c r="B118" s="369"/>
      <c r="C118" s="26" t="s">
        <v>91</v>
      </c>
      <c r="D118" s="90">
        <v>25</v>
      </c>
      <c r="E118" s="87">
        <v>0</v>
      </c>
      <c r="F118" s="337"/>
      <c r="G118" s="98"/>
    </row>
    <row r="119" spans="2:17" ht="69" customHeight="1" x14ac:dyDescent="0.2">
      <c r="B119" s="369"/>
      <c r="C119" s="26" t="s">
        <v>92</v>
      </c>
      <c r="D119" s="87">
        <v>10</v>
      </c>
      <c r="E119" s="87">
        <v>10</v>
      </c>
      <c r="F119" s="338"/>
      <c r="G119" s="98"/>
    </row>
    <row r="120" spans="2:17" x14ac:dyDescent="0.25">
      <c r="C120" s="22"/>
    </row>
    <row r="123" spans="2:17" x14ac:dyDescent="0.25">
      <c r="B123" s="82" t="s">
        <v>56</v>
      </c>
    </row>
    <row r="124" spans="2:17" ht="94.5" customHeight="1" x14ac:dyDescent="0.25"/>
    <row r="126" spans="2:17" x14ac:dyDescent="0.25">
      <c r="B126" s="94" t="s">
        <v>33</v>
      </c>
      <c r="C126" s="94" t="s">
        <v>57</v>
      </c>
      <c r="D126" s="91" t="s">
        <v>50</v>
      </c>
      <c r="E126" s="91" t="s">
        <v>16</v>
      </c>
    </row>
    <row r="127" spans="2:17" ht="71.25" x14ac:dyDescent="0.25">
      <c r="B127" s="23" t="s">
        <v>58</v>
      </c>
      <c r="C127" s="27">
        <v>40</v>
      </c>
      <c r="D127" s="87">
        <f>+E100</f>
        <v>0</v>
      </c>
      <c r="E127" s="315">
        <f>+D127+D128</f>
        <v>10</v>
      </c>
    </row>
    <row r="128" spans="2:17" ht="128.25" x14ac:dyDescent="0.25">
      <c r="B128" s="23" t="s">
        <v>59</v>
      </c>
      <c r="C128" s="27">
        <v>60</v>
      </c>
      <c r="D128" s="87">
        <f>+F117</f>
        <v>10</v>
      </c>
      <c r="E128" s="316"/>
    </row>
  </sheetData>
  <sheetProtection password="FF39" sheet="1" objects="1" scenarios="1"/>
  <mergeCells count="77">
    <mergeCell ref="R69:S69"/>
    <mergeCell ref="R70:S70"/>
    <mergeCell ref="R71:S72"/>
    <mergeCell ref="B50:F50"/>
    <mergeCell ref="H71:H72"/>
    <mergeCell ref="I71:I72"/>
    <mergeCell ref="M71:M72"/>
    <mergeCell ref="N71:N72"/>
    <mergeCell ref="B52:N52"/>
    <mergeCell ref="C71:C72"/>
    <mergeCell ref="D71:D72"/>
    <mergeCell ref="E71:E72"/>
    <mergeCell ref="F71:F72"/>
    <mergeCell ref="G71:G72"/>
    <mergeCell ref="O71:O72"/>
    <mergeCell ref="O58:P58"/>
    <mergeCell ref="B2:P2"/>
    <mergeCell ref="B4:P4"/>
    <mergeCell ref="C6:N6"/>
    <mergeCell ref="C7:N7"/>
    <mergeCell ref="C8:N8"/>
    <mergeCell ref="P70:Q70"/>
    <mergeCell ref="C10:E10"/>
    <mergeCell ref="B14:C16"/>
    <mergeCell ref="B17:C17"/>
    <mergeCell ref="E35:E36"/>
    <mergeCell ref="B46:B47"/>
    <mergeCell ref="C46:C47"/>
    <mergeCell ref="D46:E46"/>
    <mergeCell ref="P113:Q113"/>
    <mergeCell ref="C9:N9"/>
    <mergeCell ref="N108:N110"/>
    <mergeCell ref="O55:P55"/>
    <mergeCell ref="O56:P56"/>
    <mergeCell ref="O57:P57"/>
    <mergeCell ref="B83:P83"/>
    <mergeCell ref="O59:P59"/>
    <mergeCell ref="O60:P60"/>
    <mergeCell ref="B66:N66"/>
    <mergeCell ref="J69:L69"/>
    <mergeCell ref="P69:Q69"/>
    <mergeCell ref="B71:B72"/>
    <mergeCell ref="P71:Q72"/>
    <mergeCell ref="D79:E79"/>
    <mergeCell ref="D80:E80"/>
    <mergeCell ref="M111:M112"/>
    <mergeCell ref="B76:N76"/>
    <mergeCell ref="O111:O112"/>
    <mergeCell ref="P111:Q112"/>
    <mergeCell ref="B117:B119"/>
    <mergeCell ref="F117:F119"/>
    <mergeCell ref="P107:Q107"/>
    <mergeCell ref="O108:O110"/>
    <mergeCell ref="P108:Q110"/>
    <mergeCell ref="C111:C112"/>
    <mergeCell ref="D111:D112"/>
    <mergeCell ref="E111:E112"/>
    <mergeCell ref="F111:F112"/>
    <mergeCell ref="G111:G112"/>
    <mergeCell ref="H111:H112"/>
    <mergeCell ref="I111:I112"/>
    <mergeCell ref="M108:M110"/>
    <mergeCell ref="N111:N112"/>
    <mergeCell ref="E127:E128"/>
    <mergeCell ref="B86:N86"/>
    <mergeCell ref="E100:E102"/>
    <mergeCell ref="B105:N105"/>
    <mergeCell ref="J107:L107"/>
    <mergeCell ref="B108:B110"/>
    <mergeCell ref="C108:C110"/>
    <mergeCell ref="D108:D110"/>
    <mergeCell ref="E108:E110"/>
    <mergeCell ref="F108:F110"/>
    <mergeCell ref="G108:G110"/>
    <mergeCell ref="H108:H110"/>
    <mergeCell ref="I108:I110"/>
    <mergeCell ref="B111:B112"/>
  </mergeCells>
  <dataValidations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19:A37 IS19:IS37 SO19:SO37 ACK19:ACK37 AMG19:AMG37 AWC19:AWC37 BFY19:BFY37 BPU19:BPU37 BZQ19:BZQ37 CJM19:CJM37 CTI19:CTI37 DDE19:DDE37 DNA19:DNA37 DWW19:DWW37 EGS19:EGS37 EQO19:EQO37 FAK19:FAK37 FKG19:FKG37 FUC19:FUC37 GDY19:GDY37 GNU19:GNU37 GXQ19:GXQ37 HHM19:HHM37 HRI19:HRI37 IBE19:IBE37 ILA19:ILA37 IUW19:IUW37 JES19:JES37 JOO19:JOO37 JYK19:JYK37 KIG19:KIG37 KSC19:KSC37 LBY19:LBY37 LLU19:LLU37 LVQ19:LVQ37 MFM19:MFM37 MPI19:MPI37 MZE19:MZE37 NJA19:NJA37 NSW19:NSW37 OCS19:OCS37 OMO19:OMO37 OWK19:OWK37 PGG19:PGG37 PQC19:PQC37 PZY19:PZY37 QJU19:QJU37 QTQ19:QTQ37 RDM19:RDM37 RNI19:RNI37 RXE19:RXE37 SHA19:SHA37 SQW19:SQW37 TAS19:TAS37 TKO19:TKO37 TUK19:TUK37 UEG19:UEG37 UOC19:UOC37 UXY19:UXY37 VHU19:VHU37 VRQ19:VRQ37 WBM19:WBM37 WLI19:WLI37 WVE19:WVE37">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19:IV37 SR19:SR37 ACN19:ACN37 AMJ19:AMJ37 AWF19:AWF37 BGB19:BGB37 BPX19:BPX37 BZT19:BZT37 CJP19:CJP37 CTL19:CTL37 DDH19:DDH37 DND19:DND37 DWZ19:DWZ37 EGV19:EGV37 EQR19:EQR37 FAN19:FAN37 FKJ19:FKJ37 FUF19:FUF37 GEB19:GEB37 GNX19:GNX37 GXT19:GXT37 HHP19:HHP37 HRL19:HRL37 IBH19:IBH37 ILD19:ILD37 IUZ19:IUZ37 JEV19:JEV37 JOR19:JOR37 JYN19:JYN37 KIJ19:KIJ37 KSF19:KSF37 LCB19:LCB37 LLX19:LLX37 LVT19:LVT37 MFP19:MFP37 MPL19:MPL37 MZH19:MZH37 NJD19:NJD37 NSZ19:NSZ37 OCV19:OCV37 OMR19:OMR37 OWN19:OWN37 PGJ19:PGJ37 PQF19:PQF37 QAB19:QAB37 QJX19:QJX37 QTT19:QTT37 RDP19:RDP37 RNL19:RNL37 RXH19:RXH37 SHD19:SHD37 SQZ19:SQZ37 TAV19:TAV37 TKR19:TKR37 TUN19:TUN37 UEJ19:UEJ37 UOF19:UOF37 UYB19:UYB37 VHX19:VHX37 VRT19:VRT37 WBP19:WBP37 WLL19:WLL37 WVH19:WVH37">
      <formula1>0</formula1>
      <formula2>1</formula2>
    </dataValidation>
  </dataValidations>
  <pageMargins left="0.98425196850393704" right="0.51181102362204722" top="0.55118110236220474" bottom="0.55118110236220474" header="0.31496062992125984" footer="0.31496062992125984"/>
  <pageSetup paperSize="5" scale="4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8"/>
  <sheetViews>
    <sheetView zoomScale="55" zoomScaleNormal="55" workbookViewId="0">
      <selection activeCell="B1" sqref="B1"/>
    </sheetView>
  </sheetViews>
  <sheetFormatPr baseColWidth="10" defaultRowHeight="15" x14ac:dyDescent="0.25"/>
  <cols>
    <col min="1" max="1" width="3.140625" style="118" bestFit="1" customWidth="1"/>
    <col min="2" max="2" width="32.140625" style="118" customWidth="1"/>
    <col min="3" max="3" width="25.42578125" style="118" customWidth="1"/>
    <col min="4" max="4" width="38.85546875" style="118" customWidth="1"/>
    <col min="5" max="5" width="25" style="118" customWidth="1"/>
    <col min="6" max="6" width="25.42578125" style="118" customWidth="1"/>
    <col min="7" max="7" width="29.7109375" style="118" customWidth="1"/>
    <col min="8" max="8" width="24.5703125" style="118" customWidth="1"/>
    <col min="9" max="9" width="24" style="118" customWidth="1"/>
    <col min="10" max="10" width="20.28515625" style="118" customWidth="1"/>
    <col min="11" max="11" width="14.7109375" style="118" bestFit="1" customWidth="1"/>
    <col min="12" max="13" width="18.7109375" style="118" customWidth="1"/>
    <col min="14" max="14" width="16.42578125" style="118" customWidth="1"/>
    <col min="15" max="15" width="26.140625" style="118" customWidth="1"/>
    <col min="16" max="16" width="15.140625" style="118" customWidth="1"/>
    <col min="17" max="17" width="39.5703125" style="118" customWidth="1"/>
    <col min="18" max="18" width="46.7109375" style="118" customWidth="1"/>
    <col min="19" max="19" width="27.5703125" style="118" customWidth="1"/>
    <col min="20" max="22" width="6.42578125" style="118" customWidth="1"/>
    <col min="23" max="251" width="11.42578125" style="118"/>
    <col min="252" max="252" width="1" style="118" customWidth="1"/>
    <col min="253" max="253" width="4.28515625" style="118" customWidth="1"/>
    <col min="254" max="254" width="34.7109375" style="118" customWidth="1"/>
    <col min="255" max="255" width="0" style="118" hidden="1" customWidth="1"/>
    <col min="256" max="256" width="20" style="118" customWidth="1"/>
    <col min="257" max="257" width="20.85546875" style="118" customWidth="1"/>
    <col min="258" max="258" width="25" style="118" customWidth="1"/>
    <col min="259" max="259" width="18.7109375" style="118" customWidth="1"/>
    <col min="260" max="260" width="29.7109375" style="118" customWidth="1"/>
    <col min="261" max="261" width="13.42578125" style="118" customWidth="1"/>
    <col min="262" max="262" width="13.85546875" style="118" customWidth="1"/>
    <col min="263" max="267" width="16.5703125" style="118" customWidth="1"/>
    <col min="268" max="268" width="20.5703125" style="118" customWidth="1"/>
    <col min="269" max="269" width="21.140625" style="118" customWidth="1"/>
    <col min="270" max="270" width="9.5703125" style="118" customWidth="1"/>
    <col min="271" max="271" width="0.42578125" style="118" customWidth="1"/>
    <col min="272" max="278" width="6.42578125" style="118" customWidth="1"/>
    <col min="279" max="507" width="11.42578125" style="118"/>
    <col min="508" max="508" width="1" style="118" customWidth="1"/>
    <col min="509" max="509" width="4.28515625" style="118" customWidth="1"/>
    <col min="510" max="510" width="34.7109375" style="118" customWidth="1"/>
    <col min="511" max="511" width="0" style="118" hidden="1" customWidth="1"/>
    <col min="512" max="512" width="20" style="118" customWidth="1"/>
    <col min="513" max="513" width="20.85546875" style="118" customWidth="1"/>
    <col min="514" max="514" width="25" style="118" customWidth="1"/>
    <col min="515" max="515" width="18.7109375" style="118" customWidth="1"/>
    <col min="516" max="516" width="29.7109375" style="118" customWidth="1"/>
    <col min="517" max="517" width="13.42578125" style="118" customWidth="1"/>
    <col min="518" max="518" width="13.85546875" style="118" customWidth="1"/>
    <col min="519" max="523" width="16.5703125" style="118" customWidth="1"/>
    <col min="524" max="524" width="20.5703125" style="118" customWidth="1"/>
    <col min="525" max="525" width="21.140625" style="118" customWidth="1"/>
    <col min="526" max="526" width="9.5703125" style="118" customWidth="1"/>
    <col min="527" max="527" width="0.42578125" style="118" customWidth="1"/>
    <col min="528" max="534" width="6.42578125" style="118" customWidth="1"/>
    <col min="535" max="763" width="11.42578125" style="118"/>
    <col min="764" max="764" width="1" style="118" customWidth="1"/>
    <col min="765" max="765" width="4.28515625" style="118" customWidth="1"/>
    <col min="766" max="766" width="34.7109375" style="118" customWidth="1"/>
    <col min="767" max="767" width="0" style="118" hidden="1" customWidth="1"/>
    <col min="768" max="768" width="20" style="118" customWidth="1"/>
    <col min="769" max="769" width="20.85546875" style="118" customWidth="1"/>
    <col min="770" max="770" width="25" style="118" customWidth="1"/>
    <col min="771" max="771" width="18.7109375" style="118" customWidth="1"/>
    <col min="772" max="772" width="29.7109375" style="118" customWidth="1"/>
    <col min="773" max="773" width="13.42578125" style="118" customWidth="1"/>
    <col min="774" max="774" width="13.85546875" style="118" customWidth="1"/>
    <col min="775" max="779" width="16.5703125" style="118" customWidth="1"/>
    <col min="780" max="780" width="20.5703125" style="118" customWidth="1"/>
    <col min="781" max="781" width="21.140625" style="118" customWidth="1"/>
    <col min="782" max="782" width="9.5703125" style="118" customWidth="1"/>
    <col min="783" max="783" width="0.42578125" style="118" customWidth="1"/>
    <col min="784" max="790" width="6.42578125" style="118" customWidth="1"/>
    <col min="791" max="1019" width="11.42578125" style="118"/>
    <col min="1020" max="1020" width="1" style="118" customWidth="1"/>
    <col min="1021" max="1021" width="4.28515625" style="118" customWidth="1"/>
    <col min="1022" max="1022" width="34.7109375" style="118" customWidth="1"/>
    <col min="1023" max="1023" width="0" style="118" hidden="1" customWidth="1"/>
    <col min="1024" max="1024" width="20" style="118" customWidth="1"/>
    <col min="1025" max="1025" width="20.85546875" style="118" customWidth="1"/>
    <col min="1026" max="1026" width="25" style="118" customWidth="1"/>
    <col min="1027" max="1027" width="18.7109375" style="118" customWidth="1"/>
    <col min="1028" max="1028" width="29.7109375" style="118" customWidth="1"/>
    <col min="1029" max="1029" width="13.42578125" style="118" customWidth="1"/>
    <col min="1030" max="1030" width="13.85546875" style="118" customWidth="1"/>
    <col min="1031" max="1035" width="16.5703125" style="118" customWidth="1"/>
    <col min="1036" max="1036" width="20.5703125" style="118" customWidth="1"/>
    <col min="1037" max="1037" width="21.140625" style="118" customWidth="1"/>
    <col min="1038" max="1038" width="9.5703125" style="118" customWidth="1"/>
    <col min="1039" max="1039" width="0.42578125" style="118" customWidth="1"/>
    <col min="1040" max="1046" width="6.42578125" style="118" customWidth="1"/>
    <col min="1047" max="1275" width="11.42578125" style="118"/>
    <col min="1276" max="1276" width="1" style="118" customWidth="1"/>
    <col min="1277" max="1277" width="4.28515625" style="118" customWidth="1"/>
    <col min="1278" max="1278" width="34.7109375" style="118" customWidth="1"/>
    <col min="1279" max="1279" width="0" style="118" hidden="1" customWidth="1"/>
    <col min="1280" max="1280" width="20" style="118" customWidth="1"/>
    <col min="1281" max="1281" width="20.85546875" style="118" customWidth="1"/>
    <col min="1282" max="1282" width="25" style="118" customWidth="1"/>
    <col min="1283" max="1283" width="18.7109375" style="118" customWidth="1"/>
    <col min="1284" max="1284" width="29.7109375" style="118" customWidth="1"/>
    <col min="1285" max="1285" width="13.42578125" style="118" customWidth="1"/>
    <col min="1286" max="1286" width="13.85546875" style="118" customWidth="1"/>
    <col min="1287" max="1291" width="16.5703125" style="118" customWidth="1"/>
    <col min="1292" max="1292" width="20.5703125" style="118" customWidth="1"/>
    <col min="1293" max="1293" width="21.140625" style="118" customWidth="1"/>
    <col min="1294" max="1294" width="9.5703125" style="118" customWidth="1"/>
    <col min="1295" max="1295" width="0.42578125" style="118" customWidth="1"/>
    <col min="1296" max="1302" width="6.42578125" style="118" customWidth="1"/>
    <col min="1303" max="1531" width="11.42578125" style="118"/>
    <col min="1532" max="1532" width="1" style="118" customWidth="1"/>
    <col min="1533" max="1533" width="4.28515625" style="118" customWidth="1"/>
    <col min="1534" max="1534" width="34.7109375" style="118" customWidth="1"/>
    <col min="1535" max="1535" width="0" style="118" hidden="1" customWidth="1"/>
    <col min="1536" max="1536" width="20" style="118" customWidth="1"/>
    <col min="1537" max="1537" width="20.85546875" style="118" customWidth="1"/>
    <col min="1538" max="1538" width="25" style="118" customWidth="1"/>
    <col min="1539" max="1539" width="18.7109375" style="118" customWidth="1"/>
    <col min="1540" max="1540" width="29.7109375" style="118" customWidth="1"/>
    <col min="1541" max="1541" width="13.42578125" style="118" customWidth="1"/>
    <col min="1542" max="1542" width="13.85546875" style="118" customWidth="1"/>
    <col min="1543" max="1547" width="16.5703125" style="118" customWidth="1"/>
    <col min="1548" max="1548" width="20.5703125" style="118" customWidth="1"/>
    <col min="1549" max="1549" width="21.140625" style="118" customWidth="1"/>
    <col min="1550" max="1550" width="9.5703125" style="118" customWidth="1"/>
    <col min="1551" max="1551" width="0.42578125" style="118" customWidth="1"/>
    <col min="1552" max="1558" width="6.42578125" style="118" customWidth="1"/>
    <col min="1559" max="1787" width="11.42578125" style="118"/>
    <col min="1788" max="1788" width="1" style="118" customWidth="1"/>
    <col min="1789" max="1789" width="4.28515625" style="118" customWidth="1"/>
    <col min="1790" max="1790" width="34.7109375" style="118" customWidth="1"/>
    <col min="1791" max="1791" width="0" style="118" hidden="1" customWidth="1"/>
    <col min="1792" max="1792" width="20" style="118" customWidth="1"/>
    <col min="1793" max="1793" width="20.85546875" style="118" customWidth="1"/>
    <col min="1794" max="1794" width="25" style="118" customWidth="1"/>
    <col min="1795" max="1795" width="18.7109375" style="118" customWidth="1"/>
    <col min="1796" max="1796" width="29.7109375" style="118" customWidth="1"/>
    <col min="1797" max="1797" width="13.42578125" style="118" customWidth="1"/>
    <col min="1798" max="1798" width="13.85546875" style="118" customWidth="1"/>
    <col min="1799" max="1803" width="16.5703125" style="118" customWidth="1"/>
    <col min="1804" max="1804" width="20.5703125" style="118" customWidth="1"/>
    <col min="1805" max="1805" width="21.140625" style="118" customWidth="1"/>
    <col min="1806" max="1806" width="9.5703125" style="118" customWidth="1"/>
    <col min="1807" max="1807" width="0.42578125" style="118" customWidth="1"/>
    <col min="1808" max="1814" width="6.42578125" style="118" customWidth="1"/>
    <col min="1815" max="2043" width="11.42578125" style="118"/>
    <col min="2044" max="2044" width="1" style="118" customWidth="1"/>
    <col min="2045" max="2045" width="4.28515625" style="118" customWidth="1"/>
    <col min="2046" max="2046" width="34.7109375" style="118" customWidth="1"/>
    <col min="2047" max="2047" width="0" style="118" hidden="1" customWidth="1"/>
    <col min="2048" max="2048" width="20" style="118" customWidth="1"/>
    <col min="2049" max="2049" width="20.85546875" style="118" customWidth="1"/>
    <col min="2050" max="2050" width="25" style="118" customWidth="1"/>
    <col min="2051" max="2051" width="18.7109375" style="118" customWidth="1"/>
    <col min="2052" max="2052" width="29.7109375" style="118" customWidth="1"/>
    <col min="2053" max="2053" width="13.42578125" style="118" customWidth="1"/>
    <col min="2054" max="2054" width="13.85546875" style="118" customWidth="1"/>
    <col min="2055" max="2059" width="16.5703125" style="118" customWidth="1"/>
    <col min="2060" max="2060" width="20.5703125" style="118" customWidth="1"/>
    <col min="2061" max="2061" width="21.140625" style="118" customWidth="1"/>
    <col min="2062" max="2062" width="9.5703125" style="118" customWidth="1"/>
    <col min="2063" max="2063" width="0.42578125" style="118" customWidth="1"/>
    <col min="2064" max="2070" width="6.42578125" style="118" customWidth="1"/>
    <col min="2071" max="2299" width="11.42578125" style="118"/>
    <col min="2300" max="2300" width="1" style="118" customWidth="1"/>
    <col min="2301" max="2301" width="4.28515625" style="118" customWidth="1"/>
    <col min="2302" max="2302" width="34.7109375" style="118" customWidth="1"/>
    <col min="2303" max="2303" width="0" style="118" hidden="1" customWidth="1"/>
    <col min="2304" max="2304" width="20" style="118" customWidth="1"/>
    <col min="2305" max="2305" width="20.85546875" style="118" customWidth="1"/>
    <col min="2306" max="2306" width="25" style="118" customWidth="1"/>
    <col min="2307" max="2307" width="18.7109375" style="118" customWidth="1"/>
    <col min="2308" max="2308" width="29.7109375" style="118" customWidth="1"/>
    <col min="2309" max="2309" width="13.42578125" style="118" customWidth="1"/>
    <col min="2310" max="2310" width="13.85546875" style="118" customWidth="1"/>
    <col min="2311" max="2315" width="16.5703125" style="118" customWidth="1"/>
    <col min="2316" max="2316" width="20.5703125" style="118" customWidth="1"/>
    <col min="2317" max="2317" width="21.140625" style="118" customWidth="1"/>
    <col min="2318" max="2318" width="9.5703125" style="118" customWidth="1"/>
    <col min="2319" max="2319" width="0.42578125" style="118" customWidth="1"/>
    <col min="2320" max="2326" width="6.42578125" style="118" customWidth="1"/>
    <col min="2327" max="2555" width="11.42578125" style="118"/>
    <col min="2556" max="2556" width="1" style="118" customWidth="1"/>
    <col min="2557" max="2557" width="4.28515625" style="118" customWidth="1"/>
    <col min="2558" max="2558" width="34.7109375" style="118" customWidth="1"/>
    <col min="2559" max="2559" width="0" style="118" hidden="1" customWidth="1"/>
    <col min="2560" max="2560" width="20" style="118" customWidth="1"/>
    <col min="2561" max="2561" width="20.85546875" style="118" customWidth="1"/>
    <col min="2562" max="2562" width="25" style="118" customWidth="1"/>
    <col min="2563" max="2563" width="18.7109375" style="118" customWidth="1"/>
    <col min="2564" max="2564" width="29.7109375" style="118" customWidth="1"/>
    <col min="2565" max="2565" width="13.42578125" style="118" customWidth="1"/>
    <col min="2566" max="2566" width="13.85546875" style="118" customWidth="1"/>
    <col min="2567" max="2571" width="16.5703125" style="118" customWidth="1"/>
    <col min="2572" max="2572" width="20.5703125" style="118" customWidth="1"/>
    <col min="2573" max="2573" width="21.140625" style="118" customWidth="1"/>
    <col min="2574" max="2574" width="9.5703125" style="118" customWidth="1"/>
    <col min="2575" max="2575" width="0.42578125" style="118" customWidth="1"/>
    <col min="2576" max="2582" width="6.42578125" style="118" customWidth="1"/>
    <col min="2583" max="2811" width="11.42578125" style="118"/>
    <col min="2812" max="2812" width="1" style="118" customWidth="1"/>
    <col min="2813" max="2813" width="4.28515625" style="118" customWidth="1"/>
    <col min="2814" max="2814" width="34.7109375" style="118" customWidth="1"/>
    <col min="2815" max="2815" width="0" style="118" hidden="1" customWidth="1"/>
    <col min="2816" max="2816" width="20" style="118" customWidth="1"/>
    <col min="2817" max="2817" width="20.85546875" style="118" customWidth="1"/>
    <col min="2818" max="2818" width="25" style="118" customWidth="1"/>
    <col min="2819" max="2819" width="18.7109375" style="118" customWidth="1"/>
    <col min="2820" max="2820" width="29.7109375" style="118" customWidth="1"/>
    <col min="2821" max="2821" width="13.42578125" style="118" customWidth="1"/>
    <col min="2822" max="2822" width="13.85546875" style="118" customWidth="1"/>
    <col min="2823" max="2827" width="16.5703125" style="118" customWidth="1"/>
    <col min="2828" max="2828" width="20.5703125" style="118" customWidth="1"/>
    <col min="2829" max="2829" width="21.140625" style="118" customWidth="1"/>
    <col min="2830" max="2830" width="9.5703125" style="118" customWidth="1"/>
    <col min="2831" max="2831" width="0.42578125" style="118" customWidth="1"/>
    <col min="2832" max="2838" width="6.42578125" style="118" customWidth="1"/>
    <col min="2839" max="3067" width="11.42578125" style="118"/>
    <col min="3068" max="3068" width="1" style="118" customWidth="1"/>
    <col min="3069" max="3069" width="4.28515625" style="118" customWidth="1"/>
    <col min="3070" max="3070" width="34.7109375" style="118" customWidth="1"/>
    <col min="3071" max="3071" width="0" style="118" hidden="1" customWidth="1"/>
    <col min="3072" max="3072" width="20" style="118" customWidth="1"/>
    <col min="3073" max="3073" width="20.85546875" style="118" customWidth="1"/>
    <col min="3074" max="3074" width="25" style="118" customWidth="1"/>
    <col min="3075" max="3075" width="18.7109375" style="118" customWidth="1"/>
    <col min="3076" max="3076" width="29.7109375" style="118" customWidth="1"/>
    <col min="3077" max="3077" width="13.42578125" style="118" customWidth="1"/>
    <col min="3078" max="3078" width="13.85546875" style="118" customWidth="1"/>
    <col min="3079" max="3083" width="16.5703125" style="118" customWidth="1"/>
    <col min="3084" max="3084" width="20.5703125" style="118" customWidth="1"/>
    <col min="3085" max="3085" width="21.140625" style="118" customWidth="1"/>
    <col min="3086" max="3086" width="9.5703125" style="118" customWidth="1"/>
    <col min="3087" max="3087" width="0.42578125" style="118" customWidth="1"/>
    <col min="3088" max="3094" width="6.42578125" style="118" customWidth="1"/>
    <col min="3095" max="3323" width="11.42578125" style="118"/>
    <col min="3324" max="3324" width="1" style="118" customWidth="1"/>
    <col min="3325" max="3325" width="4.28515625" style="118" customWidth="1"/>
    <col min="3326" max="3326" width="34.7109375" style="118" customWidth="1"/>
    <col min="3327" max="3327" width="0" style="118" hidden="1" customWidth="1"/>
    <col min="3328" max="3328" width="20" style="118" customWidth="1"/>
    <col min="3329" max="3329" width="20.85546875" style="118" customWidth="1"/>
    <col min="3330" max="3330" width="25" style="118" customWidth="1"/>
    <col min="3331" max="3331" width="18.7109375" style="118" customWidth="1"/>
    <col min="3332" max="3332" width="29.7109375" style="118" customWidth="1"/>
    <col min="3333" max="3333" width="13.42578125" style="118" customWidth="1"/>
    <col min="3334" max="3334" width="13.85546875" style="118" customWidth="1"/>
    <col min="3335" max="3339" width="16.5703125" style="118" customWidth="1"/>
    <col min="3340" max="3340" width="20.5703125" style="118" customWidth="1"/>
    <col min="3341" max="3341" width="21.140625" style="118" customWidth="1"/>
    <col min="3342" max="3342" width="9.5703125" style="118" customWidth="1"/>
    <col min="3343" max="3343" width="0.42578125" style="118" customWidth="1"/>
    <col min="3344" max="3350" width="6.42578125" style="118" customWidth="1"/>
    <col min="3351" max="3579" width="11.42578125" style="118"/>
    <col min="3580" max="3580" width="1" style="118" customWidth="1"/>
    <col min="3581" max="3581" width="4.28515625" style="118" customWidth="1"/>
    <col min="3582" max="3582" width="34.7109375" style="118" customWidth="1"/>
    <col min="3583" max="3583" width="0" style="118" hidden="1" customWidth="1"/>
    <col min="3584" max="3584" width="20" style="118" customWidth="1"/>
    <col min="3585" max="3585" width="20.85546875" style="118" customWidth="1"/>
    <col min="3586" max="3586" width="25" style="118" customWidth="1"/>
    <col min="3587" max="3587" width="18.7109375" style="118" customWidth="1"/>
    <col min="3588" max="3588" width="29.7109375" style="118" customWidth="1"/>
    <col min="3589" max="3589" width="13.42578125" style="118" customWidth="1"/>
    <col min="3590" max="3590" width="13.85546875" style="118" customWidth="1"/>
    <col min="3591" max="3595" width="16.5703125" style="118" customWidth="1"/>
    <col min="3596" max="3596" width="20.5703125" style="118" customWidth="1"/>
    <col min="3597" max="3597" width="21.140625" style="118" customWidth="1"/>
    <col min="3598" max="3598" width="9.5703125" style="118" customWidth="1"/>
    <col min="3599" max="3599" width="0.42578125" style="118" customWidth="1"/>
    <col min="3600" max="3606" width="6.42578125" style="118" customWidth="1"/>
    <col min="3607" max="3835" width="11.42578125" style="118"/>
    <col min="3836" max="3836" width="1" style="118" customWidth="1"/>
    <col min="3837" max="3837" width="4.28515625" style="118" customWidth="1"/>
    <col min="3838" max="3838" width="34.7109375" style="118" customWidth="1"/>
    <col min="3839" max="3839" width="0" style="118" hidden="1" customWidth="1"/>
    <col min="3840" max="3840" width="20" style="118" customWidth="1"/>
    <col min="3841" max="3841" width="20.85546875" style="118" customWidth="1"/>
    <col min="3842" max="3842" width="25" style="118" customWidth="1"/>
    <col min="3843" max="3843" width="18.7109375" style="118" customWidth="1"/>
    <col min="3844" max="3844" width="29.7109375" style="118" customWidth="1"/>
    <col min="3845" max="3845" width="13.42578125" style="118" customWidth="1"/>
    <col min="3846" max="3846" width="13.85546875" style="118" customWidth="1"/>
    <col min="3847" max="3851" width="16.5703125" style="118" customWidth="1"/>
    <col min="3852" max="3852" width="20.5703125" style="118" customWidth="1"/>
    <col min="3853" max="3853" width="21.140625" style="118" customWidth="1"/>
    <col min="3854" max="3854" width="9.5703125" style="118" customWidth="1"/>
    <col min="3855" max="3855" width="0.42578125" style="118" customWidth="1"/>
    <col min="3856" max="3862" width="6.42578125" style="118" customWidth="1"/>
    <col min="3863" max="4091" width="11.42578125" style="118"/>
    <col min="4092" max="4092" width="1" style="118" customWidth="1"/>
    <col min="4093" max="4093" width="4.28515625" style="118" customWidth="1"/>
    <col min="4094" max="4094" width="34.7109375" style="118" customWidth="1"/>
    <col min="4095" max="4095" width="0" style="118" hidden="1" customWidth="1"/>
    <col min="4096" max="4096" width="20" style="118" customWidth="1"/>
    <col min="4097" max="4097" width="20.85546875" style="118" customWidth="1"/>
    <col min="4098" max="4098" width="25" style="118" customWidth="1"/>
    <col min="4099" max="4099" width="18.7109375" style="118" customWidth="1"/>
    <col min="4100" max="4100" width="29.7109375" style="118" customWidth="1"/>
    <col min="4101" max="4101" width="13.42578125" style="118" customWidth="1"/>
    <col min="4102" max="4102" width="13.85546875" style="118" customWidth="1"/>
    <col min="4103" max="4107" width="16.5703125" style="118" customWidth="1"/>
    <col min="4108" max="4108" width="20.5703125" style="118" customWidth="1"/>
    <col min="4109" max="4109" width="21.140625" style="118" customWidth="1"/>
    <col min="4110" max="4110" width="9.5703125" style="118" customWidth="1"/>
    <col min="4111" max="4111" width="0.42578125" style="118" customWidth="1"/>
    <col min="4112" max="4118" width="6.42578125" style="118" customWidth="1"/>
    <col min="4119" max="4347" width="11.42578125" style="118"/>
    <col min="4348" max="4348" width="1" style="118" customWidth="1"/>
    <col min="4349" max="4349" width="4.28515625" style="118" customWidth="1"/>
    <col min="4350" max="4350" width="34.7109375" style="118" customWidth="1"/>
    <col min="4351" max="4351" width="0" style="118" hidden="1" customWidth="1"/>
    <col min="4352" max="4352" width="20" style="118" customWidth="1"/>
    <col min="4353" max="4353" width="20.85546875" style="118" customWidth="1"/>
    <col min="4354" max="4354" width="25" style="118" customWidth="1"/>
    <col min="4355" max="4355" width="18.7109375" style="118" customWidth="1"/>
    <col min="4356" max="4356" width="29.7109375" style="118" customWidth="1"/>
    <col min="4357" max="4357" width="13.42578125" style="118" customWidth="1"/>
    <col min="4358" max="4358" width="13.85546875" style="118" customWidth="1"/>
    <col min="4359" max="4363" width="16.5703125" style="118" customWidth="1"/>
    <col min="4364" max="4364" width="20.5703125" style="118" customWidth="1"/>
    <col min="4365" max="4365" width="21.140625" style="118" customWidth="1"/>
    <col min="4366" max="4366" width="9.5703125" style="118" customWidth="1"/>
    <col min="4367" max="4367" width="0.42578125" style="118" customWidth="1"/>
    <col min="4368" max="4374" width="6.42578125" style="118" customWidth="1"/>
    <col min="4375" max="4603" width="11.42578125" style="118"/>
    <col min="4604" max="4604" width="1" style="118" customWidth="1"/>
    <col min="4605" max="4605" width="4.28515625" style="118" customWidth="1"/>
    <col min="4606" max="4606" width="34.7109375" style="118" customWidth="1"/>
    <col min="4607" max="4607" width="0" style="118" hidden="1" customWidth="1"/>
    <col min="4608" max="4608" width="20" style="118" customWidth="1"/>
    <col min="4609" max="4609" width="20.85546875" style="118" customWidth="1"/>
    <col min="4610" max="4610" width="25" style="118" customWidth="1"/>
    <col min="4611" max="4611" width="18.7109375" style="118" customWidth="1"/>
    <col min="4612" max="4612" width="29.7109375" style="118" customWidth="1"/>
    <col min="4613" max="4613" width="13.42578125" style="118" customWidth="1"/>
    <col min="4614" max="4614" width="13.85546875" style="118" customWidth="1"/>
    <col min="4615" max="4619" width="16.5703125" style="118" customWidth="1"/>
    <col min="4620" max="4620" width="20.5703125" style="118" customWidth="1"/>
    <col min="4621" max="4621" width="21.140625" style="118" customWidth="1"/>
    <col min="4622" max="4622" width="9.5703125" style="118" customWidth="1"/>
    <col min="4623" max="4623" width="0.42578125" style="118" customWidth="1"/>
    <col min="4624" max="4630" width="6.42578125" style="118" customWidth="1"/>
    <col min="4631" max="4859" width="11.42578125" style="118"/>
    <col min="4860" max="4860" width="1" style="118" customWidth="1"/>
    <col min="4861" max="4861" width="4.28515625" style="118" customWidth="1"/>
    <col min="4862" max="4862" width="34.7109375" style="118" customWidth="1"/>
    <col min="4863" max="4863" width="0" style="118" hidden="1" customWidth="1"/>
    <col min="4864" max="4864" width="20" style="118" customWidth="1"/>
    <col min="4865" max="4865" width="20.85546875" style="118" customWidth="1"/>
    <col min="4866" max="4866" width="25" style="118" customWidth="1"/>
    <col min="4867" max="4867" width="18.7109375" style="118" customWidth="1"/>
    <col min="4868" max="4868" width="29.7109375" style="118" customWidth="1"/>
    <col min="4869" max="4869" width="13.42578125" style="118" customWidth="1"/>
    <col min="4870" max="4870" width="13.85546875" style="118" customWidth="1"/>
    <col min="4871" max="4875" width="16.5703125" style="118" customWidth="1"/>
    <col min="4876" max="4876" width="20.5703125" style="118" customWidth="1"/>
    <col min="4877" max="4877" width="21.140625" style="118" customWidth="1"/>
    <col min="4878" max="4878" width="9.5703125" style="118" customWidth="1"/>
    <col min="4879" max="4879" width="0.42578125" style="118" customWidth="1"/>
    <col min="4880" max="4886" width="6.42578125" style="118" customWidth="1"/>
    <col min="4887" max="5115" width="11.42578125" style="118"/>
    <col min="5116" max="5116" width="1" style="118" customWidth="1"/>
    <col min="5117" max="5117" width="4.28515625" style="118" customWidth="1"/>
    <col min="5118" max="5118" width="34.7109375" style="118" customWidth="1"/>
    <col min="5119" max="5119" width="0" style="118" hidden="1" customWidth="1"/>
    <col min="5120" max="5120" width="20" style="118" customWidth="1"/>
    <col min="5121" max="5121" width="20.85546875" style="118" customWidth="1"/>
    <col min="5122" max="5122" width="25" style="118" customWidth="1"/>
    <col min="5123" max="5123" width="18.7109375" style="118" customWidth="1"/>
    <col min="5124" max="5124" width="29.7109375" style="118" customWidth="1"/>
    <col min="5125" max="5125" width="13.42578125" style="118" customWidth="1"/>
    <col min="5126" max="5126" width="13.85546875" style="118" customWidth="1"/>
    <col min="5127" max="5131" width="16.5703125" style="118" customWidth="1"/>
    <col min="5132" max="5132" width="20.5703125" style="118" customWidth="1"/>
    <col min="5133" max="5133" width="21.140625" style="118" customWidth="1"/>
    <col min="5134" max="5134" width="9.5703125" style="118" customWidth="1"/>
    <col min="5135" max="5135" width="0.42578125" style="118" customWidth="1"/>
    <col min="5136" max="5142" width="6.42578125" style="118" customWidth="1"/>
    <col min="5143" max="5371" width="11.42578125" style="118"/>
    <col min="5372" max="5372" width="1" style="118" customWidth="1"/>
    <col min="5373" max="5373" width="4.28515625" style="118" customWidth="1"/>
    <col min="5374" max="5374" width="34.7109375" style="118" customWidth="1"/>
    <col min="5375" max="5375" width="0" style="118" hidden="1" customWidth="1"/>
    <col min="5376" max="5376" width="20" style="118" customWidth="1"/>
    <col min="5377" max="5377" width="20.85546875" style="118" customWidth="1"/>
    <col min="5378" max="5378" width="25" style="118" customWidth="1"/>
    <col min="5379" max="5379" width="18.7109375" style="118" customWidth="1"/>
    <col min="5380" max="5380" width="29.7109375" style="118" customWidth="1"/>
    <col min="5381" max="5381" width="13.42578125" style="118" customWidth="1"/>
    <col min="5382" max="5382" width="13.85546875" style="118" customWidth="1"/>
    <col min="5383" max="5387" width="16.5703125" style="118" customWidth="1"/>
    <col min="5388" max="5388" width="20.5703125" style="118" customWidth="1"/>
    <col min="5389" max="5389" width="21.140625" style="118" customWidth="1"/>
    <col min="5390" max="5390" width="9.5703125" style="118" customWidth="1"/>
    <col min="5391" max="5391" width="0.42578125" style="118" customWidth="1"/>
    <col min="5392" max="5398" width="6.42578125" style="118" customWidth="1"/>
    <col min="5399" max="5627" width="11.42578125" style="118"/>
    <col min="5628" max="5628" width="1" style="118" customWidth="1"/>
    <col min="5629" max="5629" width="4.28515625" style="118" customWidth="1"/>
    <col min="5630" max="5630" width="34.7109375" style="118" customWidth="1"/>
    <col min="5631" max="5631" width="0" style="118" hidden="1" customWidth="1"/>
    <col min="5632" max="5632" width="20" style="118" customWidth="1"/>
    <col min="5633" max="5633" width="20.85546875" style="118" customWidth="1"/>
    <col min="5634" max="5634" width="25" style="118" customWidth="1"/>
    <col min="5635" max="5635" width="18.7109375" style="118" customWidth="1"/>
    <col min="5636" max="5636" width="29.7109375" style="118" customWidth="1"/>
    <col min="5637" max="5637" width="13.42578125" style="118" customWidth="1"/>
    <col min="5638" max="5638" width="13.85546875" style="118" customWidth="1"/>
    <col min="5639" max="5643" width="16.5703125" style="118" customWidth="1"/>
    <col min="5644" max="5644" width="20.5703125" style="118" customWidth="1"/>
    <col min="5645" max="5645" width="21.140625" style="118" customWidth="1"/>
    <col min="5646" max="5646" width="9.5703125" style="118" customWidth="1"/>
    <col min="5647" max="5647" width="0.42578125" style="118" customWidth="1"/>
    <col min="5648" max="5654" width="6.42578125" style="118" customWidth="1"/>
    <col min="5655" max="5883" width="11.42578125" style="118"/>
    <col min="5884" max="5884" width="1" style="118" customWidth="1"/>
    <col min="5885" max="5885" width="4.28515625" style="118" customWidth="1"/>
    <col min="5886" max="5886" width="34.7109375" style="118" customWidth="1"/>
    <col min="5887" max="5887" width="0" style="118" hidden="1" customWidth="1"/>
    <col min="5888" max="5888" width="20" style="118" customWidth="1"/>
    <col min="5889" max="5889" width="20.85546875" style="118" customWidth="1"/>
    <col min="5890" max="5890" width="25" style="118" customWidth="1"/>
    <col min="5891" max="5891" width="18.7109375" style="118" customWidth="1"/>
    <col min="5892" max="5892" width="29.7109375" style="118" customWidth="1"/>
    <col min="5893" max="5893" width="13.42578125" style="118" customWidth="1"/>
    <col min="5894" max="5894" width="13.85546875" style="118" customWidth="1"/>
    <col min="5895" max="5899" width="16.5703125" style="118" customWidth="1"/>
    <col min="5900" max="5900" width="20.5703125" style="118" customWidth="1"/>
    <col min="5901" max="5901" width="21.140625" style="118" customWidth="1"/>
    <col min="5902" max="5902" width="9.5703125" style="118" customWidth="1"/>
    <col min="5903" max="5903" width="0.42578125" style="118" customWidth="1"/>
    <col min="5904" max="5910" width="6.42578125" style="118" customWidth="1"/>
    <col min="5911" max="6139" width="11.42578125" style="118"/>
    <col min="6140" max="6140" width="1" style="118" customWidth="1"/>
    <col min="6141" max="6141" width="4.28515625" style="118" customWidth="1"/>
    <col min="6142" max="6142" width="34.7109375" style="118" customWidth="1"/>
    <col min="6143" max="6143" width="0" style="118" hidden="1" customWidth="1"/>
    <col min="6144" max="6144" width="20" style="118" customWidth="1"/>
    <col min="6145" max="6145" width="20.85546875" style="118" customWidth="1"/>
    <col min="6146" max="6146" width="25" style="118" customWidth="1"/>
    <col min="6147" max="6147" width="18.7109375" style="118" customWidth="1"/>
    <col min="6148" max="6148" width="29.7109375" style="118" customWidth="1"/>
    <col min="6149" max="6149" width="13.42578125" style="118" customWidth="1"/>
    <col min="6150" max="6150" width="13.85546875" style="118" customWidth="1"/>
    <col min="6151" max="6155" width="16.5703125" style="118" customWidth="1"/>
    <col min="6156" max="6156" width="20.5703125" style="118" customWidth="1"/>
    <col min="6157" max="6157" width="21.140625" style="118" customWidth="1"/>
    <col min="6158" max="6158" width="9.5703125" style="118" customWidth="1"/>
    <col min="6159" max="6159" width="0.42578125" style="118" customWidth="1"/>
    <col min="6160" max="6166" width="6.42578125" style="118" customWidth="1"/>
    <col min="6167" max="6395" width="11.42578125" style="118"/>
    <col min="6396" max="6396" width="1" style="118" customWidth="1"/>
    <col min="6397" max="6397" width="4.28515625" style="118" customWidth="1"/>
    <col min="6398" max="6398" width="34.7109375" style="118" customWidth="1"/>
    <col min="6399" max="6399" width="0" style="118" hidden="1" customWidth="1"/>
    <col min="6400" max="6400" width="20" style="118" customWidth="1"/>
    <col min="6401" max="6401" width="20.85546875" style="118" customWidth="1"/>
    <col min="6402" max="6402" width="25" style="118" customWidth="1"/>
    <col min="6403" max="6403" width="18.7109375" style="118" customWidth="1"/>
    <col min="6404" max="6404" width="29.7109375" style="118" customWidth="1"/>
    <col min="6405" max="6405" width="13.42578125" style="118" customWidth="1"/>
    <col min="6406" max="6406" width="13.85546875" style="118" customWidth="1"/>
    <col min="6407" max="6411" width="16.5703125" style="118" customWidth="1"/>
    <col min="6412" max="6412" width="20.5703125" style="118" customWidth="1"/>
    <col min="6413" max="6413" width="21.140625" style="118" customWidth="1"/>
    <col min="6414" max="6414" width="9.5703125" style="118" customWidth="1"/>
    <col min="6415" max="6415" width="0.42578125" style="118" customWidth="1"/>
    <col min="6416" max="6422" width="6.42578125" style="118" customWidth="1"/>
    <col min="6423" max="6651" width="11.42578125" style="118"/>
    <col min="6652" max="6652" width="1" style="118" customWidth="1"/>
    <col min="6653" max="6653" width="4.28515625" style="118" customWidth="1"/>
    <col min="6654" max="6654" width="34.7109375" style="118" customWidth="1"/>
    <col min="6655" max="6655" width="0" style="118" hidden="1" customWidth="1"/>
    <col min="6656" max="6656" width="20" style="118" customWidth="1"/>
    <col min="6657" max="6657" width="20.85546875" style="118" customWidth="1"/>
    <col min="6658" max="6658" width="25" style="118" customWidth="1"/>
    <col min="6659" max="6659" width="18.7109375" style="118" customWidth="1"/>
    <col min="6660" max="6660" width="29.7109375" style="118" customWidth="1"/>
    <col min="6661" max="6661" width="13.42578125" style="118" customWidth="1"/>
    <col min="6662" max="6662" width="13.85546875" style="118" customWidth="1"/>
    <col min="6663" max="6667" width="16.5703125" style="118" customWidth="1"/>
    <col min="6668" max="6668" width="20.5703125" style="118" customWidth="1"/>
    <col min="6669" max="6669" width="21.140625" style="118" customWidth="1"/>
    <col min="6670" max="6670" width="9.5703125" style="118" customWidth="1"/>
    <col min="6671" max="6671" width="0.42578125" style="118" customWidth="1"/>
    <col min="6672" max="6678" width="6.42578125" style="118" customWidth="1"/>
    <col min="6679" max="6907" width="11.42578125" style="118"/>
    <col min="6908" max="6908" width="1" style="118" customWidth="1"/>
    <col min="6909" max="6909" width="4.28515625" style="118" customWidth="1"/>
    <col min="6910" max="6910" width="34.7109375" style="118" customWidth="1"/>
    <col min="6911" max="6911" width="0" style="118" hidden="1" customWidth="1"/>
    <col min="6912" max="6912" width="20" style="118" customWidth="1"/>
    <col min="6913" max="6913" width="20.85546875" style="118" customWidth="1"/>
    <col min="6914" max="6914" width="25" style="118" customWidth="1"/>
    <col min="6915" max="6915" width="18.7109375" style="118" customWidth="1"/>
    <col min="6916" max="6916" width="29.7109375" style="118" customWidth="1"/>
    <col min="6917" max="6917" width="13.42578125" style="118" customWidth="1"/>
    <col min="6918" max="6918" width="13.85546875" style="118" customWidth="1"/>
    <col min="6919" max="6923" width="16.5703125" style="118" customWidth="1"/>
    <col min="6924" max="6924" width="20.5703125" style="118" customWidth="1"/>
    <col min="6925" max="6925" width="21.140625" style="118" customWidth="1"/>
    <col min="6926" max="6926" width="9.5703125" style="118" customWidth="1"/>
    <col min="6927" max="6927" width="0.42578125" style="118" customWidth="1"/>
    <col min="6928" max="6934" width="6.42578125" style="118" customWidth="1"/>
    <col min="6935" max="7163" width="11.42578125" style="118"/>
    <col min="7164" max="7164" width="1" style="118" customWidth="1"/>
    <col min="7165" max="7165" width="4.28515625" style="118" customWidth="1"/>
    <col min="7166" max="7166" width="34.7109375" style="118" customWidth="1"/>
    <col min="7167" max="7167" width="0" style="118" hidden="1" customWidth="1"/>
    <col min="7168" max="7168" width="20" style="118" customWidth="1"/>
    <col min="7169" max="7169" width="20.85546875" style="118" customWidth="1"/>
    <col min="7170" max="7170" width="25" style="118" customWidth="1"/>
    <col min="7171" max="7171" width="18.7109375" style="118" customWidth="1"/>
    <col min="7172" max="7172" width="29.7109375" style="118" customWidth="1"/>
    <col min="7173" max="7173" width="13.42578125" style="118" customWidth="1"/>
    <col min="7174" max="7174" width="13.85546875" style="118" customWidth="1"/>
    <col min="7175" max="7179" width="16.5703125" style="118" customWidth="1"/>
    <col min="7180" max="7180" width="20.5703125" style="118" customWidth="1"/>
    <col min="7181" max="7181" width="21.140625" style="118" customWidth="1"/>
    <col min="7182" max="7182" width="9.5703125" style="118" customWidth="1"/>
    <col min="7183" max="7183" width="0.42578125" style="118" customWidth="1"/>
    <col min="7184" max="7190" width="6.42578125" style="118" customWidth="1"/>
    <col min="7191" max="7419" width="11.42578125" style="118"/>
    <col min="7420" max="7420" width="1" style="118" customWidth="1"/>
    <col min="7421" max="7421" width="4.28515625" style="118" customWidth="1"/>
    <col min="7422" max="7422" width="34.7109375" style="118" customWidth="1"/>
    <col min="7423" max="7423" width="0" style="118" hidden="1" customWidth="1"/>
    <col min="7424" max="7424" width="20" style="118" customWidth="1"/>
    <col min="7425" max="7425" width="20.85546875" style="118" customWidth="1"/>
    <col min="7426" max="7426" width="25" style="118" customWidth="1"/>
    <col min="7427" max="7427" width="18.7109375" style="118" customWidth="1"/>
    <col min="7428" max="7428" width="29.7109375" style="118" customWidth="1"/>
    <col min="7429" max="7429" width="13.42578125" style="118" customWidth="1"/>
    <col min="7430" max="7430" width="13.85546875" style="118" customWidth="1"/>
    <col min="7431" max="7435" width="16.5703125" style="118" customWidth="1"/>
    <col min="7436" max="7436" width="20.5703125" style="118" customWidth="1"/>
    <col min="7437" max="7437" width="21.140625" style="118" customWidth="1"/>
    <col min="7438" max="7438" width="9.5703125" style="118" customWidth="1"/>
    <col min="7439" max="7439" width="0.42578125" style="118" customWidth="1"/>
    <col min="7440" max="7446" width="6.42578125" style="118" customWidth="1"/>
    <col min="7447" max="7675" width="11.42578125" style="118"/>
    <col min="7676" max="7676" width="1" style="118" customWidth="1"/>
    <col min="7677" max="7677" width="4.28515625" style="118" customWidth="1"/>
    <col min="7678" max="7678" width="34.7109375" style="118" customWidth="1"/>
    <col min="7679" max="7679" width="0" style="118" hidden="1" customWidth="1"/>
    <col min="7680" max="7680" width="20" style="118" customWidth="1"/>
    <col min="7681" max="7681" width="20.85546875" style="118" customWidth="1"/>
    <col min="7682" max="7682" width="25" style="118" customWidth="1"/>
    <col min="7683" max="7683" width="18.7109375" style="118" customWidth="1"/>
    <col min="7684" max="7684" width="29.7109375" style="118" customWidth="1"/>
    <col min="7685" max="7685" width="13.42578125" style="118" customWidth="1"/>
    <col min="7686" max="7686" width="13.85546875" style="118" customWidth="1"/>
    <col min="7687" max="7691" width="16.5703125" style="118" customWidth="1"/>
    <col min="7692" max="7692" width="20.5703125" style="118" customWidth="1"/>
    <col min="7693" max="7693" width="21.140625" style="118" customWidth="1"/>
    <col min="7694" max="7694" width="9.5703125" style="118" customWidth="1"/>
    <col min="7695" max="7695" width="0.42578125" style="118" customWidth="1"/>
    <col min="7696" max="7702" width="6.42578125" style="118" customWidth="1"/>
    <col min="7703" max="7931" width="11.42578125" style="118"/>
    <col min="7932" max="7932" width="1" style="118" customWidth="1"/>
    <col min="7933" max="7933" width="4.28515625" style="118" customWidth="1"/>
    <col min="7934" max="7934" width="34.7109375" style="118" customWidth="1"/>
    <col min="7935" max="7935" width="0" style="118" hidden="1" customWidth="1"/>
    <col min="7936" max="7936" width="20" style="118" customWidth="1"/>
    <col min="7937" max="7937" width="20.85546875" style="118" customWidth="1"/>
    <col min="7938" max="7938" width="25" style="118" customWidth="1"/>
    <col min="7939" max="7939" width="18.7109375" style="118" customWidth="1"/>
    <col min="7940" max="7940" width="29.7109375" style="118" customWidth="1"/>
    <col min="7941" max="7941" width="13.42578125" style="118" customWidth="1"/>
    <col min="7942" max="7942" width="13.85546875" style="118" customWidth="1"/>
    <col min="7943" max="7947" width="16.5703125" style="118" customWidth="1"/>
    <col min="7948" max="7948" width="20.5703125" style="118" customWidth="1"/>
    <col min="7949" max="7949" width="21.140625" style="118" customWidth="1"/>
    <col min="7950" max="7950" width="9.5703125" style="118" customWidth="1"/>
    <col min="7951" max="7951" width="0.42578125" style="118" customWidth="1"/>
    <col min="7952" max="7958" width="6.42578125" style="118" customWidth="1"/>
    <col min="7959" max="8187" width="11.42578125" style="118"/>
    <col min="8188" max="8188" width="1" style="118" customWidth="1"/>
    <col min="8189" max="8189" width="4.28515625" style="118" customWidth="1"/>
    <col min="8190" max="8190" width="34.7109375" style="118" customWidth="1"/>
    <col min="8191" max="8191" width="0" style="118" hidden="1" customWidth="1"/>
    <col min="8192" max="8192" width="20" style="118" customWidth="1"/>
    <col min="8193" max="8193" width="20.85546875" style="118" customWidth="1"/>
    <col min="8194" max="8194" width="25" style="118" customWidth="1"/>
    <col min="8195" max="8195" width="18.7109375" style="118" customWidth="1"/>
    <col min="8196" max="8196" width="29.7109375" style="118" customWidth="1"/>
    <col min="8197" max="8197" width="13.42578125" style="118" customWidth="1"/>
    <col min="8198" max="8198" width="13.85546875" style="118" customWidth="1"/>
    <col min="8199" max="8203" width="16.5703125" style="118" customWidth="1"/>
    <col min="8204" max="8204" width="20.5703125" style="118" customWidth="1"/>
    <col min="8205" max="8205" width="21.140625" style="118" customWidth="1"/>
    <col min="8206" max="8206" width="9.5703125" style="118" customWidth="1"/>
    <col min="8207" max="8207" width="0.42578125" style="118" customWidth="1"/>
    <col min="8208" max="8214" width="6.42578125" style="118" customWidth="1"/>
    <col min="8215" max="8443" width="11.42578125" style="118"/>
    <col min="8444" max="8444" width="1" style="118" customWidth="1"/>
    <col min="8445" max="8445" width="4.28515625" style="118" customWidth="1"/>
    <col min="8446" max="8446" width="34.7109375" style="118" customWidth="1"/>
    <col min="8447" max="8447" width="0" style="118" hidden="1" customWidth="1"/>
    <col min="8448" max="8448" width="20" style="118" customWidth="1"/>
    <col min="8449" max="8449" width="20.85546875" style="118" customWidth="1"/>
    <col min="8450" max="8450" width="25" style="118" customWidth="1"/>
    <col min="8451" max="8451" width="18.7109375" style="118" customWidth="1"/>
    <col min="8452" max="8452" width="29.7109375" style="118" customWidth="1"/>
    <col min="8453" max="8453" width="13.42578125" style="118" customWidth="1"/>
    <col min="8454" max="8454" width="13.85546875" style="118" customWidth="1"/>
    <col min="8455" max="8459" width="16.5703125" style="118" customWidth="1"/>
    <col min="8460" max="8460" width="20.5703125" style="118" customWidth="1"/>
    <col min="8461" max="8461" width="21.140625" style="118" customWidth="1"/>
    <col min="8462" max="8462" width="9.5703125" style="118" customWidth="1"/>
    <col min="8463" max="8463" width="0.42578125" style="118" customWidth="1"/>
    <col min="8464" max="8470" width="6.42578125" style="118" customWidth="1"/>
    <col min="8471" max="8699" width="11.42578125" style="118"/>
    <col min="8700" max="8700" width="1" style="118" customWidth="1"/>
    <col min="8701" max="8701" width="4.28515625" style="118" customWidth="1"/>
    <col min="8702" max="8702" width="34.7109375" style="118" customWidth="1"/>
    <col min="8703" max="8703" width="0" style="118" hidden="1" customWidth="1"/>
    <col min="8704" max="8704" width="20" style="118" customWidth="1"/>
    <col min="8705" max="8705" width="20.85546875" style="118" customWidth="1"/>
    <col min="8706" max="8706" width="25" style="118" customWidth="1"/>
    <col min="8707" max="8707" width="18.7109375" style="118" customWidth="1"/>
    <col min="8708" max="8708" width="29.7109375" style="118" customWidth="1"/>
    <col min="8709" max="8709" width="13.42578125" style="118" customWidth="1"/>
    <col min="8710" max="8710" width="13.85546875" style="118" customWidth="1"/>
    <col min="8711" max="8715" width="16.5703125" style="118" customWidth="1"/>
    <col min="8716" max="8716" width="20.5703125" style="118" customWidth="1"/>
    <col min="8717" max="8717" width="21.140625" style="118" customWidth="1"/>
    <col min="8718" max="8718" width="9.5703125" style="118" customWidth="1"/>
    <col min="8719" max="8719" width="0.42578125" style="118" customWidth="1"/>
    <col min="8720" max="8726" width="6.42578125" style="118" customWidth="1"/>
    <col min="8727" max="8955" width="11.42578125" style="118"/>
    <col min="8956" max="8956" width="1" style="118" customWidth="1"/>
    <col min="8957" max="8957" width="4.28515625" style="118" customWidth="1"/>
    <col min="8958" max="8958" width="34.7109375" style="118" customWidth="1"/>
    <col min="8959" max="8959" width="0" style="118" hidden="1" customWidth="1"/>
    <col min="8960" max="8960" width="20" style="118" customWidth="1"/>
    <col min="8961" max="8961" width="20.85546875" style="118" customWidth="1"/>
    <col min="8962" max="8962" width="25" style="118" customWidth="1"/>
    <col min="8963" max="8963" width="18.7109375" style="118" customWidth="1"/>
    <col min="8964" max="8964" width="29.7109375" style="118" customWidth="1"/>
    <col min="8965" max="8965" width="13.42578125" style="118" customWidth="1"/>
    <col min="8966" max="8966" width="13.85546875" style="118" customWidth="1"/>
    <col min="8967" max="8971" width="16.5703125" style="118" customWidth="1"/>
    <col min="8972" max="8972" width="20.5703125" style="118" customWidth="1"/>
    <col min="8973" max="8973" width="21.140625" style="118" customWidth="1"/>
    <col min="8974" max="8974" width="9.5703125" style="118" customWidth="1"/>
    <col min="8975" max="8975" width="0.42578125" style="118" customWidth="1"/>
    <col min="8976" max="8982" width="6.42578125" style="118" customWidth="1"/>
    <col min="8983" max="9211" width="11.42578125" style="118"/>
    <col min="9212" max="9212" width="1" style="118" customWidth="1"/>
    <col min="9213" max="9213" width="4.28515625" style="118" customWidth="1"/>
    <col min="9214" max="9214" width="34.7109375" style="118" customWidth="1"/>
    <col min="9215" max="9215" width="0" style="118" hidden="1" customWidth="1"/>
    <col min="9216" max="9216" width="20" style="118" customWidth="1"/>
    <col min="9217" max="9217" width="20.85546875" style="118" customWidth="1"/>
    <col min="9218" max="9218" width="25" style="118" customWidth="1"/>
    <col min="9219" max="9219" width="18.7109375" style="118" customWidth="1"/>
    <col min="9220" max="9220" width="29.7109375" style="118" customWidth="1"/>
    <col min="9221" max="9221" width="13.42578125" style="118" customWidth="1"/>
    <col min="9222" max="9222" width="13.85546875" style="118" customWidth="1"/>
    <col min="9223" max="9227" width="16.5703125" style="118" customWidth="1"/>
    <col min="9228" max="9228" width="20.5703125" style="118" customWidth="1"/>
    <col min="9229" max="9229" width="21.140625" style="118" customWidth="1"/>
    <col min="9230" max="9230" width="9.5703125" style="118" customWidth="1"/>
    <col min="9231" max="9231" width="0.42578125" style="118" customWidth="1"/>
    <col min="9232" max="9238" width="6.42578125" style="118" customWidth="1"/>
    <col min="9239" max="9467" width="11.42578125" style="118"/>
    <col min="9468" max="9468" width="1" style="118" customWidth="1"/>
    <col min="9469" max="9469" width="4.28515625" style="118" customWidth="1"/>
    <col min="9470" max="9470" width="34.7109375" style="118" customWidth="1"/>
    <col min="9471" max="9471" width="0" style="118" hidden="1" customWidth="1"/>
    <col min="9472" max="9472" width="20" style="118" customWidth="1"/>
    <col min="9473" max="9473" width="20.85546875" style="118" customWidth="1"/>
    <col min="9474" max="9474" width="25" style="118" customWidth="1"/>
    <col min="9475" max="9475" width="18.7109375" style="118" customWidth="1"/>
    <col min="9476" max="9476" width="29.7109375" style="118" customWidth="1"/>
    <col min="9477" max="9477" width="13.42578125" style="118" customWidth="1"/>
    <col min="9478" max="9478" width="13.85546875" style="118" customWidth="1"/>
    <col min="9479" max="9483" width="16.5703125" style="118" customWidth="1"/>
    <col min="9484" max="9484" width="20.5703125" style="118" customWidth="1"/>
    <col min="9485" max="9485" width="21.140625" style="118" customWidth="1"/>
    <col min="9486" max="9486" width="9.5703125" style="118" customWidth="1"/>
    <col min="9487" max="9487" width="0.42578125" style="118" customWidth="1"/>
    <col min="9488" max="9494" width="6.42578125" style="118" customWidth="1"/>
    <col min="9495" max="9723" width="11.42578125" style="118"/>
    <col min="9724" max="9724" width="1" style="118" customWidth="1"/>
    <col min="9725" max="9725" width="4.28515625" style="118" customWidth="1"/>
    <col min="9726" max="9726" width="34.7109375" style="118" customWidth="1"/>
    <col min="9727" max="9727" width="0" style="118" hidden="1" customWidth="1"/>
    <col min="9728" max="9728" width="20" style="118" customWidth="1"/>
    <col min="9729" max="9729" width="20.85546875" style="118" customWidth="1"/>
    <col min="9730" max="9730" width="25" style="118" customWidth="1"/>
    <col min="9731" max="9731" width="18.7109375" style="118" customWidth="1"/>
    <col min="9732" max="9732" width="29.7109375" style="118" customWidth="1"/>
    <col min="9733" max="9733" width="13.42578125" style="118" customWidth="1"/>
    <col min="9734" max="9734" width="13.85546875" style="118" customWidth="1"/>
    <col min="9735" max="9739" width="16.5703125" style="118" customWidth="1"/>
    <col min="9740" max="9740" width="20.5703125" style="118" customWidth="1"/>
    <col min="9741" max="9741" width="21.140625" style="118" customWidth="1"/>
    <col min="9742" max="9742" width="9.5703125" style="118" customWidth="1"/>
    <col min="9743" max="9743" width="0.42578125" style="118" customWidth="1"/>
    <col min="9744" max="9750" width="6.42578125" style="118" customWidth="1"/>
    <col min="9751" max="9979" width="11.42578125" style="118"/>
    <col min="9980" max="9980" width="1" style="118" customWidth="1"/>
    <col min="9981" max="9981" width="4.28515625" style="118" customWidth="1"/>
    <col min="9982" max="9982" width="34.7109375" style="118" customWidth="1"/>
    <col min="9983" max="9983" width="0" style="118" hidden="1" customWidth="1"/>
    <col min="9984" max="9984" width="20" style="118" customWidth="1"/>
    <col min="9985" max="9985" width="20.85546875" style="118" customWidth="1"/>
    <col min="9986" max="9986" width="25" style="118" customWidth="1"/>
    <col min="9987" max="9987" width="18.7109375" style="118" customWidth="1"/>
    <col min="9988" max="9988" width="29.7109375" style="118" customWidth="1"/>
    <col min="9989" max="9989" width="13.42578125" style="118" customWidth="1"/>
    <col min="9990" max="9990" width="13.85546875" style="118" customWidth="1"/>
    <col min="9991" max="9995" width="16.5703125" style="118" customWidth="1"/>
    <col min="9996" max="9996" width="20.5703125" style="118" customWidth="1"/>
    <col min="9997" max="9997" width="21.140625" style="118" customWidth="1"/>
    <col min="9998" max="9998" width="9.5703125" style="118" customWidth="1"/>
    <col min="9999" max="9999" width="0.42578125" style="118" customWidth="1"/>
    <col min="10000" max="10006" width="6.42578125" style="118" customWidth="1"/>
    <col min="10007" max="10235" width="11.42578125" style="118"/>
    <col min="10236" max="10236" width="1" style="118" customWidth="1"/>
    <col min="10237" max="10237" width="4.28515625" style="118" customWidth="1"/>
    <col min="10238" max="10238" width="34.7109375" style="118" customWidth="1"/>
    <col min="10239" max="10239" width="0" style="118" hidden="1" customWidth="1"/>
    <col min="10240" max="10240" width="20" style="118" customWidth="1"/>
    <col min="10241" max="10241" width="20.85546875" style="118" customWidth="1"/>
    <col min="10242" max="10242" width="25" style="118" customWidth="1"/>
    <col min="10243" max="10243" width="18.7109375" style="118" customWidth="1"/>
    <col min="10244" max="10244" width="29.7109375" style="118" customWidth="1"/>
    <col min="10245" max="10245" width="13.42578125" style="118" customWidth="1"/>
    <col min="10246" max="10246" width="13.85546875" style="118" customWidth="1"/>
    <col min="10247" max="10251" width="16.5703125" style="118" customWidth="1"/>
    <col min="10252" max="10252" width="20.5703125" style="118" customWidth="1"/>
    <col min="10253" max="10253" width="21.140625" style="118" customWidth="1"/>
    <col min="10254" max="10254" width="9.5703125" style="118" customWidth="1"/>
    <col min="10255" max="10255" width="0.42578125" style="118" customWidth="1"/>
    <col min="10256" max="10262" width="6.42578125" style="118" customWidth="1"/>
    <col min="10263" max="10491" width="11.42578125" style="118"/>
    <col min="10492" max="10492" width="1" style="118" customWidth="1"/>
    <col min="10493" max="10493" width="4.28515625" style="118" customWidth="1"/>
    <col min="10494" max="10494" width="34.7109375" style="118" customWidth="1"/>
    <col min="10495" max="10495" width="0" style="118" hidden="1" customWidth="1"/>
    <col min="10496" max="10496" width="20" style="118" customWidth="1"/>
    <col min="10497" max="10497" width="20.85546875" style="118" customWidth="1"/>
    <col min="10498" max="10498" width="25" style="118" customWidth="1"/>
    <col min="10499" max="10499" width="18.7109375" style="118" customWidth="1"/>
    <col min="10500" max="10500" width="29.7109375" style="118" customWidth="1"/>
    <col min="10501" max="10501" width="13.42578125" style="118" customWidth="1"/>
    <col min="10502" max="10502" width="13.85546875" style="118" customWidth="1"/>
    <col min="10503" max="10507" width="16.5703125" style="118" customWidth="1"/>
    <col min="10508" max="10508" width="20.5703125" style="118" customWidth="1"/>
    <col min="10509" max="10509" width="21.140625" style="118" customWidth="1"/>
    <col min="10510" max="10510" width="9.5703125" style="118" customWidth="1"/>
    <col min="10511" max="10511" width="0.42578125" style="118" customWidth="1"/>
    <col min="10512" max="10518" width="6.42578125" style="118" customWidth="1"/>
    <col min="10519" max="10747" width="11.42578125" style="118"/>
    <col min="10748" max="10748" width="1" style="118" customWidth="1"/>
    <col min="10749" max="10749" width="4.28515625" style="118" customWidth="1"/>
    <col min="10750" max="10750" width="34.7109375" style="118" customWidth="1"/>
    <col min="10751" max="10751" width="0" style="118" hidden="1" customWidth="1"/>
    <col min="10752" max="10752" width="20" style="118" customWidth="1"/>
    <col min="10753" max="10753" width="20.85546875" style="118" customWidth="1"/>
    <col min="10754" max="10754" width="25" style="118" customWidth="1"/>
    <col min="10755" max="10755" width="18.7109375" style="118" customWidth="1"/>
    <col min="10756" max="10756" width="29.7109375" style="118" customWidth="1"/>
    <col min="10757" max="10757" width="13.42578125" style="118" customWidth="1"/>
    <col min="10758" max="10758" width="13.85546875" style="118" customWidth="1"/>
    <col min="10759" max="10763" width="16.5703125" style="118" customWidth="1"/>
    <col min="10764" max="10764" width="20.5703125" style="118" customWidth="1"/>
    <col min="10765" max="10765" width="21.140625" style="118" customWidth="1"/>
    <col min="10766" max="10766" width="9.5703125" style="118" customWidth="1"/>
    <col min="10767" max="10767" width="0.42578125" style="118" customWidth="1"/>
    <col min="10768" max="10774" width="6.42578125" style="118" customWidth="1"/>
    <col min="10775" max="11003" width="11.42578125" style="118"/>
    <col min="11004" max="11004" width="1" style="118" customWidth="1"/>
    <col min="11005" max="11005" width="4.28515625" style="118" customWidth="1"/>
    <col min="11006" max="11006" width="34.7109375" style="118" customWidth="1"/>
    <col min="11007" max="11007" width="0" style="118" hidden="1" customWidth="1"/>
    <col min="11008" max="11008" width="20" style="118" customWidth="1"/>
    <col min="11009" max="11009" width="20.85546875" style="118" customWidth="1"/>
    <col min="11010" max="11010" width="25" style="118" customWidth="1"/>
    <col min="11011" max="11011" width="18.7109375" style="118" customWidth="1"/>
    <col min="11012" max="11012" width="29.7109375" style="118" customWidth="1"/>
    <col min="11013" max="11013" width="13.42578125" style="118" customWidth="1"/>
    <col min="11014" max="11014" width="13.85546875" style="118" customWidth="1"/>
    <col min="11015" max="11019" width="16.5703125" style="118" customWidth="1"/>
    <col min="11020" max="11020" width="20.5703125" style="118" customWidth="1"/>
    <col min="11021" max="11021" width="21.140625" style="118" customWidth="1"/>
    <col min="11022" max="11022" width="9.5703125" style="118" customWidth="1"/>
    <col min="11023" max="11023" width="0.42578125" style="118" customWidth="1"/>
    <col min="11024" max="11030" width="6.42578125" style="118" customWidth="1"/>
    <col min="11031" max="11259" width="11.42578125" style="118"/>
    <col min="11260" max="11260" width="1" style="118" customWidth="1"/>
    <col min="11261" max="11261" width="4.28515625" style="118" customWidth="1"/>
    <col min="11262" max="11262" width="34.7109375" style="118" customWidth="1"/>
    <col min="11263" max="11263" width="0" style="118" hidden="1" customWidth="1"/>
    <col min="11264" max="11264" width="20" style="118" customWidth="1"/>
    <col min="11265" max="11265" width="20.85546875" style="118" customWidth="1"/>
    <col min="11266" max="11266" width="25" style="118" customWidth="1"/>
    <col min="11267" max="11267" width="18.7109375" style="118" customWidth="1"/>
    <col min="11268" max="11268" width="29.7109375" style="118" customWidth="1"/>
    <col min="11269" max="11269" width="13.42578125" style="118" customWidth="1"/>
    <col min="11270" max="11270" width="13.85546875" style="118" customWidth="1"/>
    <col min="11271" max="11275" width="16.5703125" style="118" customWidth="1"/>
    <col min="11276" max="11276" width="20.5703125" style="118" customWidth="1"/>
    <col min="11277" max="11277" width="21.140625" style="118" customWidth="1"/>
    <col min="11278" max="11278" width="9.5703125" style="118" customWidth="1"/>
    <col min="11279" max="11279" width="0.42578125" style="118" customWidth="1"/>
    <col min="11280" max="11286" width="6.42578125" style="118" customWidth="1"/>
    <col min="11287" max="11515" width="11.42578125" style="118"/>
    <col min="11516" max="11516" width="1" style="118" customWidth="1"/>
    <col min="11517" max="11517" width="4.28515625" style="118" customWidth="1"/>
    <col min="11518" max="11518" width="34.7109375" style="118" customWidth="1"/>
    <col min="11519" max="11519" width="0" style="118" hidden="1" customWidth="1"/>
    <col min="11520" max="11520" width="20" style="118" customWidth="1"/>
    <col min="11521" max="11521" width="20.85546875" style="118" customWidth="1"/>
    <col min="11522" max="11522" width="25" style="118" customWidth="1"/>
    <col min="11523" max="11523" width="18.7109375" style="118" customWidth="1"/>
    <col min="11524" max="11524" width="29.7109375" style="118" customWidth="1"/>
    <col min="11525" max="11525" width="13.42578125" style="118" customWidth="1"/>
    <col min="11526" max="11526" width="13.85546875" style="118" customWidth="1"/>
    <col min="11527" max="11531" width="16.5703125" style="118" customWidth="1"/>
    <col min="11532" max="11532" width="20.5703125" style="118" customWidth="1"/>
    <col min="11533" max="11533" width="21.140625" style="118" customWidth="1"/>
    <col min="11534" max="11534" width="9.5703125" style="118" customWidth="1"/>
    <col min="11535" max="11535" width="0.42578125" style="118" customWidth="1"/>
    <col min="11536" max="11542" width="6.42578125" style="118" customWidth="1"/>
    <col min="11543" max="11771" width="11.42578125" style="118"/>
    <col min="11772" max="11772" width="1" style="118" customWidth="1"/>
    <col min="11773" max="11773" width="4.28515625" style="118" customWidth="1"/>
    <col min="11774" max="11774" width="34.7109375" style="118" customWidth="1"/>
    <col min="11775" max="11775" width="0" style="118" hidden="1" customWidth="1"/>
    <col min="11776" max="11776" width="20" style="118" customWidth="1"/>
    <col min="11777" max="11777" width="20.85546875" style="118" customWidth="1"/>
    <col min="11778" max="11778" width="25" style="118" customWidth="1"/>
    <col min="11779" max="11779" width="18.7109375" style="118" customWidth="1"/>
    <col min="11780" max="11780" width="29.7109375" style="118" customWidth="1"/>
    <col min="11781" max="11781" width="13.42578125" style="118" customWidth="1"/>
    <col min="11782" max="11782" width="13.85546875" style="118" customWidth="1"/>
    <col min="11783" max="11787" width="16.5703125" style="118" customWidth="1"/>
    <col min="11788" max="11788" width="20.5703125" style="118" customWidth="1"/>
    <col min="11789" max="11789" width="21.140625" style="118" customWidth="1"/>
    <col min="11790" max="11790" width="9.5703125" style="118" customWidth="1"/>
    <col min="11791" max="11791" width="0.42578125" style="118" customWidth="1"/>
    <col min="11792" max="11798" width="6.42578125" style="118" customWidth="1"/>
    <col min="11799" max="12027" width="11.42578125" style="118"/>
    <col min="12028" max="12028" width="1" style="118" customWidth="1"/>
    <col min="12029" max="12029" width="4.28515625" style="118" customWidth="1"/>
    <col min="12030" max="12030" width="34.7109375" style="118" customWidth="1"/>
    <col min="12031" max="12031" width="0" style="118" hidden="1" customWidth="1"/>
    <col min="12032" max="12032" width="20" style="118" customWidth="1"/>
    <col min="12033" max="12033" width="20.85546875" style="118" customWidth="1"/>
    <col min="12034" max="12034" width="25" style="118" customWidth="1"/>
    <col min="12035" max="12035" width="18.7109375" style="118" customWidth="1"/>
    <col min="12036" max="12036" width="29.7109375" style="118" customWidth="1"/>
    <col min="12037" max="12037" width="13.42578125" style="118" customWidth="1"/>
    <col min="12038" max="12038" width="13.85546875" style="118" customWidth="1"/>
    <col min="12039" max="12043" width="16.5703125" style="118" customWidth="1"/>
    <col min="12044" max="12044" width="20.5703125" style="118" customWidth="1"/>
    <col min="12045" max="12045" width="21.140625" style="118" customWidth="1"/>
    <col min="12046" max="12046" width="9.5703125" style="118" customWidth="1"/>
    <col min="12047" max="12047" width="0.42578125" style="118" customWidth="1"/>
    <col min="12048" max="12054" width="6.42578125" style="118" customWidth="1"/>
    <col min="12055" max="12283" width="11.42578125" style="118"/>
    <col min="12284" max="12284" width="1" style="118" customWidth="1"/>
    <col min="12285" max="12285" width="4.28515625" style="118" customWidth="1"/>
    <col min="12286" max="12286" width="34.7109375" style="118" customWidth="1"/>
    <col min="12287" max="12287" width="0" style="118" hidden="1" customWidth="1"/>
    <col min="12288" max="12288" width="20" style="118" customWidth="1"/>
    <col min="12289" max="12289" width="20.85546875" style="118" customWidth="1"/>
    <col min="12290" max="12290" width="25" style="118" customWidth="1"/>
    <col min="12291" max="12291" width="18.7109375" style="118" customWidth="1"/>
    <col min="12292" max="12292" width="29.7109375" style="118" customWidth="1"/>
    <col min="12293" max="12293" width="13.42578125" style="118" customWidth="1"/>
    <col min="12294" max="12294" width="13.85546875" style="118" customWidth="1"/>
    <col min="12295" max="12299" width="16.5703125" style="118" customWidth="1"/>
    <col min="12300" max="12300" width="20.5703125" style="118" customWidth="1"/>
    <col min="12301" max="12301" width="21.140625" style="118" customWidth="1"/>
    <col min="12302" max="12302" width="9.5703125" style="118" customWidth="1"/>
    <col min="12303" max="12303" width="0.42578125" style="118" customWidth="1"/>
    <col min="12304" max="12310" width="6.42578125" style="118" customWidth="1"/>
    <col min="12311" max="12539" width="11.42578125" style="118"/>
    <col min="12540" max="12540" width="1" style="118" customWidth="1"/>
    <col min="12541" max="12541" width="4.28515625" style="118" customWidth="1"/>
    <col min="12542" max="12542" width="34.7109375" style="118" customWidth="1"/>
    <col min="12543" max="12543" width="0" style="118" hidden="1" customWidth="1"/>
    <col min="12544" max="12544" width="20" style="118" customWidth="1"/>
    <col min="12545" max="12545" width="20.85546875" style="118" customWidth="1"/>
    <col min="12546" max="12546" width="25" style="118" customWidth="1"/>
    <col min="12547" max="12547" width="18.7109375" style="118" customWidth="1"/>
    <col min="12548" max="12548" width="29.7109375" style="118" customWidth="1"/>
    <col min="12549" max="12549" width="13.42578125" style="118" customWidth="1"/>
    <col min="12550" max="12550" width="13.85546875" style="118" customWidth="1"/>
    <col min="12551" max="12555" width="16.5703125" style="118" customWidth="1"/>
    <col min="12556" max="12556" width="20.5703125" style="118" customWidth="1"/>
    <col min="12557" max="12557" width="21.140625" style="118" customWidth="1"/>
    <col min="12558" max="12558" width="9.5703125" style="118" customWidth="1"/>
    <col min="12559" max="12559" width="0.42578125" style="118" customWidth="1"/>
    <col min="12560" max="12566" width="6.42578125" style="118" customWidth="1"/>
    <col min="12567" max="12795" width="11.42578125" style="118"/>
    <col min="12796" max="12796" width="1" style="118" customWidth="1"/>
    <col min="12797" max="12797" width="4.28515625" style="118" customWidth="1"/>
    <col min="12798" max="12798" width="34.7109375" style="118" customWidth="1"/>
    <col min="12799" max="12799" width="0" style="118" hidden="1" customWidth="1"/>
    <col min="12800" max="12800" width="20" style="118" customWidth="1"/>
    <col min="12801" max="12801" width="20.85546875" style="118" customWidth="1"/>
    <col min="12802" max="12802" width="25" style="118" customWidth="1"/>
    <col min="12803" max="12803" width="18.7109375" style="118" customWidth="1"/>
    <col min="12804" max="12804" width="29.7109375" style="118" customWidth="1"/>
    <col min="12805" max="12805" width="13.42578125" style="118" customWidth="1"/>
    <col min="12806" max="12806" width="13.85546875" style="118" customWidth="1"/>
    <col min="12807" max="12811" width="16.5703125" style="118" customWidth="1"/>
    <col min="12812" max="12812" width="20.5703125" style="118" customWidth="1"/>
    <col min="12813" max="12813" width="21.140625" style="118" customWidth="1"/>
    <col min="12814" max="12814" width="9.5703125" style="118" customWidth="1"/>
    <col min="12815" max="12815" width="0.42578125" style="118" customWidth="1"/>
    <col min="12816" max="12822" width="6.42578125" style="118" customWidth="1"/>
    <col min="12823" max="13051" width="11.42578125" style="118"/>
    <col min="13052" max="13052" width="1" style="118" customWidth="1"/>
    <col min="13053" max="13053" width="4.28515625" style="118" customWidth="1"/>
    <col min="13054" max="13054" width="34.7109375" style="118" customWidth="1"/>
    <col min="13055" max="13055" width="0" style="118" hidden="1" customWidth="1"/>
    <col min="13056" max="13056" width="20" style="118" customWidth="1"/>
    <col min="13057" max="13057" width="20.85546875" style="118" customWidth="1"/>
    <col min="13058" max="13058" width="25" style="118" customWidth="1"/>
    <col min="13059" max="13059" width="18.7109375" style="118" customWidth="1"/>
    <col min="13060" max="13060" width="29.7109375" style="118" customWidth="1"/>
    <col min="13061" max="13061" width="13.42578125" style="118" customWidth="1"/>
    <col min="13062" max="13062" width="13.85546875" style="118" customWidth="1"/>
    <col min="13063" max="13067" width="16.5703125" style="118" customWidth="1"/>
    <col min="13068" max="13068" width="20.5703125" style="118" customWidth="1"/>
    <col min="13069" max="13069" width="21.140625" style="118" customWidth="1"/>
    <col min="13070" max="13070" width="9.5703125" style="118" customWidth="1"/>
    <col min="13071" max="13071" width="0.42578125" style="118" customWidth="1"/>
    <col min="13072" max="13078" width="6.42578125" style="118" customWidth="1"/>
    <col min="13079" max="13307" width="11.42578125" style="118"/>
    <col min="13308" max="13308" width="1" style="118" customWidth="1"/>
    <col min="13309" max="13309" width="4.28515625" style="118" customWidth="1"/>
    <col min="13310" max="13310" width="34.7109375" style="118" customWidth="1"/>
    <col min="13311" max="13311" width="0" style="118" hidden="1" customWidth="1"/>
    <col min="13312" max="13312" width="20" style="118" customWidth="1"/>
    <col min="13313" max="13313" width="20.85546875" style="118" customWidth="1"/>
    <col min="13314" max="13314" width="25" style="118" customWidth="1"/>
    <col min="13315" max="13315" width="18.7109375" style="118" customWidth="1"/>
    <col min="13316" max="13316" width="29.7109375" style="118" customWidth="1"/>
    <col min="13317" max="13317" width="13.42578125" style="118" customWidth="1"/>
    <col min="13318" max="13318" width="13.85546875" style="118" customWidth="1"/>
    <col min="13319" max="13323" width="16.5703125" style="118" customWidth="1"/>
    <col min="13324" max="13324" width="20.5703125" style="118" customWidth="1"/>
    <col min="13325" max="13325" width="21.140625" style="118" customWidth="1"/>
    <col min="13326" max="13326" width="9.5703125" style="118" customWidth="1"/>
    <col min="13327" max="13327" width="0.42578125" style="118" customWidth="1"/>
    <col min="13328" max="13334" width="6.42578125" style="118" customWidth="1"/>
    <col min="13335" max="13563" width="11.42578125" style="118"/>
    <col min="13564" max="13564" width="1" style="118" customWidth="1"/>
    <col min="13565" max="13565" width="4.28515625" style="118" customWidth="1"/>
    <col min="13566" max="13566" width="34.7109375" style="118" customWidth="1"/>
    <col min="13567" max="13567" width="0" style="118" hidden="1" customWidth="1"/>
    <col min="13568" max="13568" width="20" style="118" customWidth="1"/>
    <col min="13569" max="13569" width="20.85546875" style="118" customWidth="1"/>
    <col min="13570" max="13570" width="25" style="118" customWidth="1"/>
    <col min="13571" max="13571" width="18.7109375" style="118" customWidth="1"/>
    <col min="13572" max="13572" width="29.7109375" style="118" customWidth="1"/>
    <col min="13573" max="13573" width="13.42578125" style="118" customWidth="1"/>
    <col min="13574" max="13574" width="13.85546875" style="118" customWidth="1"/>
    <col min="13575" max="13579" width="16.5703125" style="118" customWidth="1"/>
    <col min="13580" max="13580" width="20.5703125" style="118" customWidth="1"/>
    <col min="13581" max="13581" width="21.140625" style="118" customWidth="1"/>
    <col min="13582" max="13582" width="9.5703125" style="118" customWidth="1"/>
    <col min="13583" max="13583" width="0.42578125" style="118" customWidth="1"/>
    <col min="13584" max="13590" width="6.42578125" style="118" customWidth="1"/>
    <col min="13591" max="13819" width="11.42578125" style="118"/>
    <col min="13820" max="13820" width="1" style="118" customWidth="1"/>
    <col min="13821" max="13821" width="4.28515625" style="118" customWidth="1"/>
    <col min="13822" max="13822" width="34.7109375" style="118" customWidth="1"/>
    <col min="13823" max="13823" width="0" style="118" hidden="1" customWidth="1"/>
    <col min="13824" max="13824" width="20" style="118" customWidth="1"/>
    <col min="13825" max="13825" width="20.85546875" style="118" customWidth="1"/>
    <col min="13826" max="13826" width="25" style="118" customWidth="1"/>
    <col min="13827" max="13827" width="18.7109375" style="118" customWidth="1"/>
    <col min="13828" max="13828" width="29.7109375" style="118" customWidth="1"/>
    <col min="13829" max="13829" width="13.42578125" style="118" customWidth="1"/>
    <col min="13830" max="13830" width="13.85546875" style="118" customWidth="1"/>
    <col min="13831" max="13835" width="16.5703125" style="118" customWidth="1"/>
    <col min="13836" max="13836" width="20.5703125" style="118" customWidth="1"/>
    <col min="13837" max="13837" width="21.140625" style="118" customWidth="1"/>
    <col min="13838" max="13838" width="9.5703125" style="118" customWidth="1"/>
    <col min="13839" max="13839" width="0.42578125" style="118" customWidth="1"/>
    <col min="13840" max="13846" width="6.42578125" style="118" customWidth="1"/>
    <col min="13847" max="14075" width="11.42578125" style="118"/>
    <col min="14076" max="14076" width="1" style="118" customWidth="1"/>
    <col min="14077" max="14077" width="4.28515625" style="118" customWidth="1"/>
    <col min="14078" max="14078" width="34.7109375" style="118" customWidth="1"/>
    <col min="14079" max="14079" width="0" style="118" hidden="1" customWidth="1"/>
    <col min="14080" max="14080" width="20" style="118" customWidth="1"/>
    <col min="14081" max="14081" width="20.85546875" style="118" customWidth="1"/>
    <col min="14082" max="14082" width="25" style="118" customWidth="1"/>
    <col min="14083" max="14083" width="18.7109375" style="118" customWidth="1"/>
    <col min="14084" max="14084" width="29.7109375" style="118" customWidth="1"/>
    <col min="14085" max="14085" width="13.42578125" style="118" customWidth="1"/>
    <col min="14086" max="14086" width="13.85546875" style="118" customWidth="1"/>
    <col min="14087" max="14091" width="16.5703125" style="118" customWidth="1"/>
    <col min="14092" max="14092" width="20.5703125" style="118" customWidth="1"/>
    <col min="14093" max="14093" width="21.140625" style="118" customWidth="1"/>
    <col min="14094" max="14094" width="9.5703125" style="118" customWidth="1"/>
    <col min="14095" max="14095" width="0.42578125" style="118" customWidth="1"/>
    <col min="14096" max="14102" width="6.42578125" style="118" customWidth="1"/>
    <col min="14103" max="14331" width="11.42578125" style="118"/>
    <col min="14332" max="14332" width="1" style="118" customWidth="1"/>
    <col min="14333" max="14333" width="4.28515625" style="118" customWidth="1"/>
    <col min="14334" max="14334" width="34.7109375" style="118" customWidth="1"/>
    <col min="14335" max="14335" width="0" style="118" hidden="1" customWidth="1"/>
    <col min="14336" max="14336" width="20" style="118" customWidth="1"/>
    <col min="14337" max="14337" width="20.85546875" style="118" customWidth="1"/>
    <col min="14338" max="14338" width="25" style="118" customWidth="1"/>
    <col min="14339" max="14339" width="18.7109375" style="118" customWidth="1"/>
    <col min="14340" max="14340" width="29.7109375" style="118" customWidth="1"/>
    <col min="14341" max="14341" width="13.42578125" style="118" customWidth="1"/>
    <col min="14342" max="14342" width="13.85546875" style="118" customWidth="1"/>
    <col min="14343" max="14347" width="16.5703125" style="118" customWidth="1"/>
    <col min="14348" max="14348" width="20.5703125" style="118" customWidth="1"/>
    <col min="14349" max="14349" width="21.140625" style="118" customWidth="1"/>
    <col min="14350" max="14350" width="9.5703125" style="118" customWidth="1"/>
    <col min="14351" max="14351" width="0.42578125" style="118" customWidth="1"/>
    <col min="14352" max="14358" width="6.42578125" style="118" customWidth="1"/>
    <col min="14359" max="14587" width="11.42578125" style="118"/>
    <col min="14588" max="14588" width="1" style="118" customWidth="1"/>
    <col min="14589" max="14589" width="4.28515625" style="118" customWidth="1"/>
    <col min="14590" max="14590" width="34.7109375" style="118" customWidth="1"/>
    <col min="14591" max="14591" width="0" style="118" hidden="1" customWidth="1"/>
    <col min="14592" max="14592" width="20" style="118" customWidth="1"/>
    <col min="14593" max="14593" width="20.85546875" style="118" customWidth="1"/>
    <col min="14594" max="14594" width="25" style="118" customWidth="1"/>
    <col min="14595" max="14595" width="18.7109375" style="118" customWidth="1"/>
    <col min="14596" max="14596" width="29.7109375" style="118" customWidth="1"/>
    <col min="14597" max="14597" width="13.42578125" style="118" customWidth="1"/>
    <col min="14598" max="14598" width="13.85546875" style="118" customWidth="1"/>
    <col min="14599" max="14603" width="16.5703125" style="118" customWidth="1"/>
    <col min="14604" max="14604" width="20.5703125" style="118" customWidth="1"/>
    <col min="14605" max="14605" width="21.140625" style="118" customWidth="1"/>
    <col min="14606" max="14606" width="9.5703125" style="118" customWidth="1"/>
    <col min="14607" max="14607" width="0.42578125" style="118" customWidth="1"/>
    <col min="14608" max="14614" width="6.42578125" style="118" customWidth="1"/>
    <col min="14615" max="14843" width="11.42578125" style="118"/>
    <col min="14844" max="14844" width="1" style="118" customWidth="1"/>
    <col min="14845" max="14845" width="4.28515625" style="118" customWidth="1"/>
    <col min="14846" max="14846" width="34.7109375" style="118" customWidth="1"/>
    <col min="14847" max="14847" width="0" style="118" hidden="1" customWidth="1"/>
    <col min="14848" max="14848" width="20" style="118" customWidth="1"/>
    <col min="14849" max="14849" width="20.85546875" style="118" customWidth="1"/>
    <col min="14850" max="14850" width="25" style="118" customWidth="1"/>
    <col min="14851" max="14851" width="18.7109375" style="118" customWidth="1"/>
    <col min="14852" max="14852" width="29.7109375" style="118" customWidth="1"/>
    <col min="14853" max="14853" width="13.42578125" style="118" customWidth="1"/>
    <col min="14854" max="14854" width="13.85546875" style="118" customWidth="1"/>
    <col min="14855" max="14859" width="16.5703125" style="118" customWidth="1"/>
    <col min="14860" max="14860" width="20.5703125" style="118" customWidth="1"/>
    <col min="14861" max="14861" width="21.140625" style="118" customWidth="1"/>
    <col min="14862" max="14862" width="9.5703125" style="118" customWidth="1"/>
    <col min="14863" max="14863" width="0.42578125" style="118" customWidth="1"/>
    <col min="14864" max="14870" width="6.42578125" style="118" customWidth="1"/>
    <col min="14871" max="15099" width="11.42578125" style="118"/>
    <col min="15100" max="15100" width="1" style="118" customWidth="1"/>
    <col min="15101" max="15101" width="4.28515625" style="118" customWidth="1"/>
    <col min="15102" max="15102" width="34.7109375" style="118" customWidth="1"/>
    <col min="15103" max="15103" width="0" style="118" hidden="1" customWidth="1"/>
    <col min="15104" max="15104" width="20" style="118" customWidth="1"/>
    <col min="15105" max="15105" width="20.85546875" style="118" customWidth="1"/>
    <col min="15106" max="15106" width="25" style="118" customWidth="1"/>
    <col min="15107" max="15107" width="18.7109375" style="118" customWidth="1"/>
    <col min="15108" max="15108" width="29.7109375" style="118" customWidth="1"/>
    <col min="15109" max="15109" width="13.42578125" style="118" customWidth="1"/>
    <col min="15110" max="15110" width="13.85546875" style="118" customWidth="1"/>
    <col min="15111" max="15115" width="16.5703125" style="118" customWidth="1"/>
    <col min="15116" max="15116" width="20.5703125" style="118" customWidth="1"/>
    <col min="15117" max="15117" width="21.140625" style="118" customWidth="1"/>
    <col min="15118" max="15118" width="9.5703125" style="118" customWidth="1"/>
    <col min="15119" max="15119" width="0.42578125" style="118" customWidth="1"/>
    <col min="15120" max="15126" width="6.42578125" style="118" customWidth="1"/>
    <col min="15127" max="15355" width="11.42578125" style="118"/>
    <col min="15356" max="15356" width="1" style="118" customWidth="1"/>
    <col min="15357" max="15357" width="4.28515625" style="118" customWidth="1"/>
    <col min="15358" max="15358" width="34.7109375" style="118" customWidth="1"/>
    <col min="15359" max="15359" width="0" style="118" hidden="1" customWidth="1"/>
    <col min="15360" max="15360" width="20" style="118" customWidth="1"/>
    <col min="15361" max="15361" width="20.85546875" style="118" customWidth="1"/>
    <col min="15362" max="15362" width="25" style="118" customWidth="1"/>
    <col min="15363" max="15363" width="18.7109375" style="118" customWidth="1"/>
    <col min="15364" max="15364" width="29.7109375" style="118" customWidth="1"/>
    <col min="15365" max="15365" width="13.42578125" style="118" customWidth="1"/>
    <col min="15366" max="15366" width="13.85546875" style="118" customWidth="1"/>
    <col min="15367" max="15371" width="16.5703125" style="118" customWidth="1"/>
    <col min="15372" max="15372" width="20.5703125" style="118" customWidth="1"/>
    <col min="15373" max="15373" width="21.140625" style="118" customWidth="1"/>
    <col min="15374" max="15374" width="9.5703125" style="118" customWidth="1"/>
    <col min="15375" max="15375" width="0.42578125" style="118" customWidth="1"/>
    <col min="15376" max="15382" width="6.42578125" style="118" customWidth="1"/>
    <col min="15383" max="15611" width="11.42578125" style="118"/>
    <col min="15612" max="15612" width="1" style="118" customWidth="1"/>
    <col min="15613" max="15613" width="4.28515625" style="118" customWidth="1"/>
    <col min="15614" max="15614" width="34.7109375" style="118" customWidth="1"/>
    <col min="15615" max="15615" width="0" style="118" hidden="1" customWidth="1"/>
    <col min="15616" max="15616" width="20" style="118" customWidth="1"/>
    <col min="15617" max="15617" width="20.85546875" style="118" customWidth="1"/>
    <col min="15618" max="15618" width="25" style="118" customWidth="1"/>
    <col min="15619" max="15619" width="18.7109375" style="118" customWidth="1"/>
    <col min="15620" max="15620" width="29.7109375" style="118" customWidth="1"/>
    <col min="15621" max="15621" width="13.42578125" style="118" customWidth="1"/>
    <col min="15622" max="15622" width="13.85546875" style="118" customWidth="1"/>
    <col min="15623" max="15627" width="16.5703125" style="118" customWidth="1"/>
    <col min="15628" max="15628" width="20.5703125" style="118" customWidth="1"/>
    <col min="15629" max="15629" width="21.140625" style="118" customWidth="1"/>
    <col min="15630" max="15630" width="9.5703125" style="118" customWidth="1"/>
    <col min="15631" max="15631" width="0.42578125" style="118" customWidth="1"/>
    <col min="15632" max="15638" width="6.42578125" style="118" customWidth="1"/>
    <col min="15639" max="15867" width="11.42578125" style="118"/>
    <col min="15868" max="15868" width="1" style="118" customWidth="1"/>
    <col min="15869" max="15869" width="4.28515625" style="118" customWidth="1"/>
    <col min="15870" max="15870" width="34.7109375" style="118" customWidth="1"/>
    <col min="15871" max="15871" width="0" style="118" hidden="1" customWidth="1"/>
    <col min="15872" max="15872" width="20" style="118" customWidth="1"/>
    <col min="15873" max="15873" width="20.85546875" style="118" customWidth="1"/>
    <col min="15874" max="15874" width="25" style="118" customWidth="1"/>
    <col min="15875" max="15875" width="18.7109375" style="118" customWidth="1"/>
    <col min="15876" max="15876" width="29.7109375" style="118" customWidth="1"/>
    <col min="15877" max="15877" width="13.42578125" style="118" customWidth="1"/>
    <col min="15878" max="15878" width="13.85546875" style="118" customWidth="1"/>
    <col min="15879" max="15883" width="16.5703125" style="118" customWidth="1"/>
    <col min="15884" max="15884" width="20.5703125" style="118" customWidth="1"/>
    <col min="15885" max="15885" width="21.140625" style="118" customWidth="1"/>
    <col min="15886" max="15886" width="9.5703125" style="118" customWidth="1"/>
    <col min="15887" max="15887" width="0.42578125" style="118" customWidth="1"/>
    <col min="15888" max="15894" width="6.42578125" style="118" customWidth="1"/>
    <col min="15895" max="16123" width="11.42578125" style="118"/>
    <col min="16124" max="16124" width="1" style="118" customWidth="1"/>
    <col min="16125" max="16125" width="4.28515625" style="118" customWidth="1"/>
    <col min="16126" max="16126" width="34.7109375" style="118" customWidth="1"/>
    <col min="16127" max="16127" width="0" style="118" hidden="1" customWidth="1"/>
    <col min="16128" max="16128" width="20" style="118" customWidth="1"/>
    <col min="16129" max="16129" width="20.85546875" style="118" customWidth="1"/>
    <col min="16130" max="16130" width="25" style="118" customWidth="1"/>
    <col min="16131" max="16131" width="18.7109375" style="118" customWidth="1"/>
    <col min="16132" max="16132" width="29.7109375" style="118" customWidth="1"/>
    <col min="16133" max="16133" width="13.42578125" style="118" customWidth="1"/>
    <col min="16134" max="16134" width="13.85546875" style="118" customWidth="1"/>
    <col min="16135" max="16139" width="16.5703125" style="118" customWidth="1"/>
    <col min="16140" max="16140" width="20.5703125" style="118" customWidth="1"/>
    <col min="16141" max="16141" width="21.140625" style="118" customWidth="1"/>
    <col min="16142" max="16142" width="9.5703125" style="118" customWidth="1"/>
    <col min="16143" max="16143" width="0.42578125" style="118" customWidth="1"/>
    <col min="16144" max="16150" width="6.42578125" style="118" customWidth="1"/>
    <col min="16151" max="16371" width="11.42578125" style="118"/>
    <col min="16372" max="16384" width="11.42578125" style="118" customWidth="1"/>
  </cols>
  <sheetData>
    <row r="2" spans="2:16" ht="26.25" x14ac:dyDescent="0.25">
      <c r="B2" s="306" t="s">
        <v>62</v>
      </c>
      <c r="C2" s="307"/>
      <c r="D2" s="307"/>
      <c r="E2" s="307"/>
      <c r="F2" s="307"/>
      <c r="G2" s="307"/>
      <c r="H2" s="307"/>
      <c r="I2" s="307"/>
      <c r="J2" s="307"/>
      <c r="K2" s="307"/>
      <c r="L2" s="307"/>
      <c r="M2" s="307"/>
      <c r="N2" s="307"/>
      <c r="O2" s="307"/>
      <c r="P2" s="307"/>
    </row>
    <row r="4" spans="2:16" ht="26.25" x14ac:dyDescent="0.25">
      <c r="B4" s="306" t="s">
        <v>47</v>
      </c>
      <c r="C4" s="307"/>
      <c r="D4" s="307"/>
      <c r="E4" s="307"/>
      <c r="F4" s="307"/>
      <c r="G4" s="307"/>
      <c r="H4" s="307"/>
      <c r="I4" s="307"/>
      <c r="J4" s="307"/>
      <c r="K4" s="307"/>
      <c r="L4" s="307"/>
      <c r="M4" s="307"/>
      <c r="N4" s="307"/>
      <c r="O4" s="307"/>
      <c r="P4" s="307"/>
    </row>
    <row r="5" spans="2:16" ht="15.75" thickBot="1" x14ac:dyDescent="0.3"/>
    <row r="6" spans="2:16" ht="21.75" thickBot="1" x14ac:dyDescent="0.3">
      <c r="B6" s="120" t="s">
        <v>4</v>
      </c>
      <c r="C6" s="311" t="s">
        <v>111</v>
      </c>
      <c r="D6" s="311"/>
      <c r="E6" s="311"/>
      <c r="F6" s="311"/>
      <c r="G6" s="311"/>
      <c r="H6" s="311"/>
      <c r="I6" s="311"/>
      <c r="J6" s="311"/>
      <c r="K6" s="311"/>
      <c r="L6" s="311"/>
      <c r="M6" s="311"/>
      <c r="N6" s="312"/>
    </row>
    <row r="7" spans="2:16" ht="16.5" thickBot="1" x14ac:dyDescent="0.3">
      <c r="B7" s="121" t="s">
        <v>5</v>
      </c>
      <c r="C7" s="311" t="s">
        <v>226</v>
      </c>
      <c r="D7" s="311"/>
      <c r="E7" s="311"/>
      <c r="F7" s="311"/>
      <c r="G7" s="311"/>
      <c r="H7" s="311"/>
      <c r="I7" s="311"/>
      <c r="J7" s="311"/>
      <c r="K7" s="311"/>
      <c r="L7" s="311"/>
      <c r="M7" s="311"/>
      <c r="N7" s="312"/>
    </row>
    <row r="8" spans="2:16" ht="16.5" thickBot="1" x14ac:dyDescent="0.3">
      <c r="B8" s="121" t="s">
        <v>6</v>
      </c>
      <c r="C8" s="311" t="s">
        <v>226</v>
      </c>
      <c r="D8" s="311"/>
      <c r="E8" s="311"/>
      <c r="F8" s="311"/>
      <c r="G8" s="311"/>
      <c r="H8" s="311"/>
      <c r="I8" s="311"/>
      <c r="J8" s="311"/>
      <c r="K8" s="311"/>
      <c r="L8" s="311"/>
      <c r="M8" s="311"/>
      <c r="N8" s="312"/>
    </row>
    <row r="9" spans="2:16" ht="16.5" thickBot="1" x14ac:dyDescent="0.3">
      <c r="B9" s="121" t="s">
        <v>7</v>
      </c>
      <c r="C9" s="311" t="s">
        <v>226</v>
      </c>
      <c r="D9" s="311"/>
      <c r="E9" s="311"/>
      <c r="F9" s="311"/>
      <c r="G9" s="311"/>
      <c r="H9" s="311"/>
      <c r="I9" s="311"/>
      <c r="J9" s="311"/>
      <c r="K9" s="311"/>
      <c r="L9" s="311"/>
      <c r="M9" s="311"/>
      <c r="N9" s="312"/>
    </row>
    <row r="10" spans="2:16" ht="16.5" thickBot="1" x14ac:dyDescent="0.3">
      <c r="B10" s="121" t="s">
        <v>8</v>
      </c>
      <c r="C10" s="379" t="s">
        <v>138</v>
      </c>
      <c r="D10" s="379"/>
      <c r="E10" s="313"/>
      <c r="F10" s="142"/>
      <c r="G10" s="142"/>
      <c r="H10" s="142"/>
      <c r="I10" s="142"/>
      <c r="J10" s="142"/>
      <c r="K10" s="142"/>
      <c r="L10" s="142"/>
      <c r="M10" s="142"/>
      <c r="N10" s="143"/>
    </row>
    <row r="11" spans="2:16" ht="16.5" thickBot="1" x14ac:dyDescent="0.3">
      <c r="B11" s="123" t="s">
        <v>9</v>
      </c>
      <c r="C11" s="124">
        <v>41972</v>
      </c>
      <c r="D11" s="125"/>
      <c r="E11" s="125"/>
      <c r="F11" s="125"/>
      <c r="G11" s="125"/>
      <c r="H11" s="125"/>
      <c r="I11" s="125"/>
      <c r="J11" s="125"/>
      <c r="K11" s="125"/>
      <c r="L11" s="125"/>
      <c r="M11" s="125"/>
      <c r="N11" s="126"/>
    </row>
    <row r="12" spans="2:16" ht="15.75" x14ac:dyDescent="0.25">
      <c r="B12" s="122"/>
      <c r="C12" s="127"/>
      <c r="D12" s="128"/>
      <c r="E12" s="128"/>
      <c r="F12" s="128"/>
      <c r="G12" s="128"/>
      <c r="H12" s="128"/>
      <c r="I12" s="117"/>
      <c r="J12" s="117"/>
      <c r="K12" s="117"/>
      <c r="L12" s="117"/>
      <c r="M12" s="117"/>
      <c r="N12" s="128"/>
    </row>
    <row r="13" spans="2:16" x14ac:dyDescent="0.25">
      <c r="I13" s="117"/>
      <c r="J13" s="117"/>
      <c r="K13" s="117"/>
      <c r="L13" s="117"/>
      <c r="M13" s="117"/>
      <c r="N13" s="130"/>
    </row>
    <row r="14" spans="2:16" ht="45.75" customHeight="1" x14ac:dyDescent="0.25">
      <c r="B14" s="380" t="s">
        <v>64</v>
      </c>
      <c r="C14" s="380"/>
      <c r="D14" s="159" t="s">
        <v>12</v>
      </c>
      <c r="E14" s="159" t="s">
        <v>13</v>
      </c>
      <c r="F14" s="159" t="s">
        <v>29</v>
      </c>
      <c r="G14" s="186"/>
      <c r="I14" s="145"/>
      <c r="J14" s="145"/>
      <c r="K14" s="145"/>
      <c r="L14" s="145"/>
      <c r="M14" s="145"/>
      <c r="N14" s="130"/>
    </row>
    <row r="15" spans="2:16" x14ac:dyDescent="0.25">
      <c r="B15" s="380"/>
      <c r="C15" s="380"/>
      <c r="D15" s="223">
        <v>10</v>
      </c>
      <c r="E15" s="144">
        <v>939726450</v>
      </c>
      <c r="F15" s="15">
        <v>450</v>
      </c>
      <c r="G15" s="187"/>
      <c r="I15" s="146"/>
      <c r="J15" s="146"/>
      <c r="K15" s="146"/>
      <c r="L15" s="146"/>
      <c r="M15" s="146"/>
      <c r="N15" s="130"/>
    </row>
    <row r="16" spans="2:16" x14ac:dyDescent="0.25">
      <c r="B16" s="380"/>
      <c r="C16" s="380"/>
      <c r="D16" s="159"/>
      <c r="E16" s="14"/>
      <c r="F16" s="15"/>
      <c r="G16" s="187"/>
      <c r="H16" s="131"/>
      <c r="I16" s="146"/>
      <c r="J16" s="146"/>
      <c r="K16" s="146"/>
      <c r="L16" s="146"/>
      <c r="M16" s="146"/>
      <c r="N16" s="129"/>
    </row>
    <row r="17" spans="1:14" ht="15.75" thickBot="1" x14ac:dyDescent="0.3">
      <c r="B17" s="308" t="s">
        <v>14</v>
      </c>
      <c r="C17" s="309"/>
      <c r="D17" s="159"/>
      <c r="E17" s="144">
        <f>SUM(E15:E16)</f>
        <v>939726450</v>
      </c>
      <c r="F17" s="16">
        <f>SUM(F15:F16)</f>
        <v>450</v>
      </c>
      <c r="G17" s="187"/>
      <c r="H17" s="131"/>
      <c r="I17" s="117"/>
      <c r="J17" s="117"/>
      <c r="K17" s="117"/>
      <c r="L17" s="117"/>
      <c r="M17" s="117"/>
      <c r="N17" s="129"/>
    </row>
    <row r="18" spans="1:14" ht="45.75" thickBot="1" x14ac:dyDescent="0.3">
      <c r="A18" s="149"/>
      <c r="B18" s="160" t="s">
        <v>15</v>
      </c>
      <c r="C18" s="160" t="s">
        <v>65</v>
      </c>
      <c r="E18" s="145"/>
      <c r="F18" s="145"/>
      <c r="G18" s="145"/>
      <c r="H18" s="145"/>
      <c r="I18" s="119"/>
      <c r="J18" s="119"/>
      <c r="K18" s="119"/>
      <c r="L18" s="119"/>
      <c r="M18" s="119"/>
    </row>
    <row r="19" spans="1:14" ht="15.75" thickBot="1" x14ac:dyDescent="0.3">
      <c r="A19" s="150">
        <v>1</v>
      </c>
      <c r="C19" s="152">
        <f>+F17*0.8</f>
        <v>360</v>
      </c>
      <c r="D19" s="148"/>
      <c r="E19" s="151">
        <f>E17</f>
        <v>939726450</v>
      </c>
      <c r="F19" s="147"/>
      <c r="G19" s="147"/>
      <c r="H19" s="147"/>
      <c r="I19" s="132"/>
      <c r="J19" s="132"/>
      <c r="K19" s="132"/>
      <c r="L19" s="132"/>
      <c r="M19" s="132"/>
    </row>
    <row r="20" spans="1:14" x14ac:dyDescent="0.25">
      <c r="A20" s="193"/>
      <c r="C20" s="194"/>
      <c r="D20" s="146"/>
      <c r="E20" s="195"/>
      <c r="F20" s="147"/>
      <c r="G20" s="147"/>
      <c r="H20" s="147"/>
      <c r="I20" s="132"/>
      <c r="J20" s="132"/>
      <c r="K20" s="132"/>
      <c r="L20" s="132"/>
      <c r="M20" s="132"/>
    </row>
    <row r="21" spans="1:14" x14ac:dyDescent="0.25">
      <c r="A21" s="193"/>
      <c r="C21" s="194"/>
      <c r="D21" s="146"/>
      <c r="E21" s="195"/>
      <c r="F21" s="147"/>
      <c r="G21" s="147"/>
      <c r="H21" s="147"/>
      <c r="I21" s="132"/>
      <c r="J21" s="132"/>
      <c r="K21" s="132"/>
      <c r="L21" s="132"/>
      <c r="M21" s="132"/>
    </row>
    <row r="22" spans="1:14" x14ac:dyDescent="0.25">
      <c r="A22" s="193"/>
      <c r="B22" s="172" t="s">
        <v>96</v>
      </c>
      <c r="C22" s="110"/>
      <c r="D22" s="110"/>
      <c r="E22" s="110"/>
      <c r="F22" s="110"/>
      <c r="G22" s="110"/>
      <c r="H22" s="110"/>
      <c r="I22" s="117"/>
      <c r="J22" s="117"/>
      <c r="K22" s="117"/>
      <c r="L22" s="117"/>
      <c r="M22" s="117"/>
      <c r="N22" s="130"/>
    </row>
    <row r="23" spans="1:14" x14ac:dyDescent="0.25">
      <c r="A23" s="193"/>
      <c r="B23" s="110"/>
      <c r="C23" s="110"/>
      <c r="D23" s="110"/>
      <c r="E23" s="110"/>
      <c r="F23" s="110"/>
      <c r="G23" s="110"/>
      <c r="H23" s="110"/>
      <c r="I23" s="117"/>
      <c r="J23" s="117"/>
      <c r="K23" s="117"/>
      <c r="L23" s="117"/>
      <c r="M23" s="117"/>
      <c r="N23" s="130"/>
    </row>
    <row r="24" spans="1:14" x14ac:dyDescent="0.25">
      <c r="A24" s="193"/>
      <c r="B24" s="184" t="s">
        <v>33</v>
      </c>
      <c r="C24" s="184" t="s">
        <v>97</v>
      </c>
      <c r="D24" s="184" t="s">
        <v>98</v>
      </c>
      <c r="E24" s="110"/>
      <c r="F24" s="110"/>
      <c r="G24" s="110"/>
      <c r="H24" s="110"/>
      <c r="I24" s="117"/>
      <c r="J24" s="117"/>
      <c r="K24" s="117"/>
      <c r="L24" s="117"/>
      <c r="M24" s="117"/>
      <c r="N24" s="130"/>
    </row>
    <row r="25" spans="1:14" ht="30" x14ac:dyDescent="0.25">
      <c r="A25" s="193"/>
      <c r="B25" s="266" t="s">
        <v>99</v>
      </c>
      <c r="C25" s="267"/>
      <c r="D25" s="267" t="s">
        <v>443</v>
      </c>
      <c r="E25" s="110"/>
      <c r="F25" s="110"/>
      <c r="G25" s="110"/>
      <c r="H25" s="110"/>
      <c r="I25" s="117"/>
      <c r="J25" s="117"/>
      <c r="K25" s="117"/>
      <c r="L25" s="117"/>
      <c r="M25" s="117"/>
      <c r="N25" s="130"/>
    </row>
    <row r="26" spans="1:14" ht="30" x14ac:dyDescent="0.25">
      <c r="A26" s="193"/>
      <c r="B26" s="266" t="s">
        <v>100</v>
      </c>
      <c r="C26" s="267" t="s">
        <v>443</v>
      </c>
      <c r="D26" s="267"/>
      <c r="E26" s="110"/>
      <c r="F26" s="110"/>
      <c r="G26" s="110"/>
      <c r="H26" s="110"/>
      <c r="I26" s="117"/>
      <c r="J26" s="117"/>
      <c r="K26" s="117"/>
      <c r="L26" s="117"/>
      <c r="M26" s="117"/>
      <c r="N26" s="130"/>
    </row>
    <row r="27" spans="1:14" x14ac:dyDescent="0.25">
      <c r="A27" s="193"/>
      <c r="B27" s="266" t="s">
        <v>101</v>
      </c>
      <c r="C27" s="267" t="s">
        <v>443</v>
      </c>
      <c r="D27" s="267"/>
      <c r="E27" s="110"/>
      <c r="F27" s="110"/>
      <c r="G27" s="110"/>
      <c r="H27" s="110"/>
      <c r="I27" s="117"/>
      <c r="J27" s="117"/>
      <c r="K27" s="117"/>
      <c r="L27" s="117"/>
      <c r="M27" s="117"/>
      <c r="N27" s="130"/>
    </row>
    <row r="28" spans="1:14" x14ac:dyDescent="0.25">
      <c r="A28" s="193"/>
      <c r="B28" s="266" t="s">
        <v>102</v>
      </c>
      <c r="C28" s="267" t="s">
        <v>443</v>
      </c>
      <c r="D28" s="267"/>
      <c r="E28" s="110"/>
      <c r="F28" s="110"/>
      <c r="G28" s="110"/>
      <c r="H28" s="110"/>
      <c r="I28" s="117"/>
      <c r="J28" s="117"/>
      <c r="K28" s="117"/>
      <c r="L28" s="117"/>
      <c r="M28" s="117"/>
      <c r="N28" s="130"/>
    </row>
    <row r="29" spans="1:14" x14ac:dyDescent="0.25">
      <c r="A29" s="193"/>
      <c r="B29" s="110"/>
      <c r="C29" s="110"/>
      <c r="D29" s="110"/>
      <c r="E29" s="110"/>
      <c r="F29" s="110"/>
      <c r="G29" s="110"/>
      <c r="H29" s="110"/>
      <c r="I29" s="117"/>
      <c r="J29" s="117"/>
      <c r="K29" s="117"/>
      <c r="L29" s="117"/>
      <c r="M29" s="117"/>
      <c r="N29" s="130"/>
    </row>
    <row r="30" spans="1:14" x14ac:dyDescent="0.25">
      <c r="A30" s="193"/>
      <c r="B30" s="110"/>
      <c r="C30" s="110"/>
      <c r="D30" s="110"/>
      <c r="E30" s="110"/>
      <c r="F30" s="110"/>
      <c r="G30" s="110"/>
      <c r="H30" s="110"/>
      <c r="I30" s="117"/>
      <c r="J30" s="117"/>
      <c r="K30" s="117"/>
      <c r="L30" s="117"/>
      <c r="M30" s="117"/>
      <c r="N30" s="130"/>
    </row>
    <row r="31" spans="1:14" x14ac:dyDescent="0.25">
      <c r="A31" s="193"/>
      <c r="B31" s="172" t="s">
        <v>103</v>
      </c>
      <c r="C31" s="110"/>
      <c r="D31" s="110"/>
      <c r="E31" s="110"/>
      <c r="F31" s="110"/>
      <c r="G31" s="110"/>
      <c r="H31" s="110"/>
      <c r="I31" s="117"/>
      <c r="J31" s="117"/>
      <c r="K31" s="117"/>
      <c r="L31" s="117"/>
      <c r="M31" s="117"/>
      <c r="N31" s="130"/>
    </row>
    <row r="32" spans="1:14" x14ac:dyDescent="0.25">
      <c r="A32" s="193"/>
      <c r="B32" s="110"/>
      <c r="C32" s="110"/>
      <c r="D32" s="110"/>
      <c r="E32" s="110"/>
      <c r="F32" s="110"/>
      <c r="G32" s="110"/>
      <c r="H32" s="110"/>
      <c r="I32" s="117"/>
      <c r="J32" s="117"/>
      <c r="K32" s="117"/>
      <c r="L32" s="117"/>
      <c r="M32" s="117"/>
      <c r="N32" s="130"/>
    </row>
    <row r="33" spans="1:26" x14ac:dyDescent="0.25">
      <c r="A33" s="193"/>
      <c r="B33" s="110"/>
      <c r="C33" s="110"/>
      <c r="D33" s="110"/>
      <c r="E33" s="110"/>
      <c r="F33" s="110"/>
      <c r="G33" s="110"/>
      <c r="H33" s="110"/>
      <c r="I33" s="117"/>
      <c r="J33" s="117"/>
      <c r="K33" s="117"/>
      <c r="L33" s="117"/>
      <c r="M33" s="117"/>
      <c r="N33" s="130"/>
    </row>
    <row r="34" spans="1:26" x14ac:dyDescent="0.25">
      <c r="A34" s="193"/>
      <c r="B34" s="184" t="s">
        <v>33</v>
      </c>
      <c r="C34" s="184" t="s">
        <v>57</v>
      </c>
      <c r="D34" s="181" t="s">
        <v>50</v>
      </c>
      <c r="E34" s="181" t="s">
        <v>16</v>
      </c>
      <c r="F34" s="110"/>
      <c r="G34" s="110"/>
      <c r="H34" s="110"/>
      <c r="I34" s="117"/>
      <c r="J34" s="117"/>
      <c r="K34" s="117"/>
      <c r="L34" s="117"/>
      <c r="M34" s="117"/>
      <c r="N34" s="130"/>
    </row>
    <row r="35" spans="1:26" ht="57" x14ac:dyDescent="0.25">
      <c r="A35" s="193"/>
      <c r="B35" s="111" t="s">
        <v>104</v>
      </c>
      <c r="C35" s="116">
        <v>40</v>
      </c>
      <c r="D35" s="177">
        <v>0</v>
      </c>
      <c r="E35" s="315">
        <f>+D35+D36</f>
        <v>10</v>
      </c>
      <c r="F35" s="110"/>
      <c r="G35" s="110"/>
      <c r="H35" s="110"/>
      <c r="I35" s="117"/>
      <c r="J35" s="117"/>
      <c r="K35" s="117"/>
      <c r="L35" s="117"/>
      <c r="M35" s="117"/>
      <c r="N35" s="130"/>
    </row>
    <row r="36" spans="1:26" ht="114" x14ac:dyDescent="0.25">
      <c r="A36" s="193"/>
      <c r="B36" s="111" t="s">
        <v>105</v>
      </c>
      <c r="C36" s="116">
        <v>60</v>
      </c>
      <c r="D36" s="177">
        <f>+F148</f>
        <v>10</v>
      </c>
      <c r="E36" s="316"/>
      <c r="F36" s="110"/>
      <c r="G36" s="110"/>
      <c r="H36" s="110"/>
      <c r="I36" s="117"/>
      <c r="J36" s="117"/>
      <c r="K36" s="117"/>
      <c r="L36" s="117"/>
      <c r="M36" s="117"/>
      <c r="N36" s="130"/>
    </row>
    <row r="37" spans="1:26" x14ac:dyDescent="0.25">
      <c r="A37" s="193"/>
      <c r="C37" s="194"/>
      <c r="D37" s="146"/>
      <c r="E37" s="195"/>
      <c r="F37" s="147"/>
      <c r="G37" s="147"/>
      <c r="H37" s="147"/>
      <c r="I37" s="132"/>
      <c r="J37" s="132"/>
      <c r="K37" s="132"/>
      <c r="L37" s="132"/>
      <c r="M37" s="132"/>
    </row>
    <row r="38" spans="1:26" x14ac:dyDescent="0.25">
      <c r="B38" s="172" t="s">
        <v>30</v>
      </c>
      <c r="M38" s="171"/>
      <c r="N38" s="171"/>
    </row>
    <row r="39" spans="1:26" ht="15.75" thickBot="1" x14ac:dyDescent="0.3">
      <c r="M39" s="171"/>
      <c r="N39" s="171"/>
    </row>
    <row r="40" spans="1:26" s="117" customFormat="1" ht="109.5" customHeight="1" x14ac:dyDescent="0.25">
      <c r="B40" s="161" t="s">
        <v>106</v>
      </c>
      <c r="C40" s="161" t="s">
        <v>107</v>
      </c>
      <c r="D40" s="161" t="s">
        <v>108</v>
      </c>
      <c r="E40" s="161" t="s">
        <v>44</v>
      </c>
      <c r="F40" s="161" t="s">
        <v>22</v>
      </c>
      <c r="G40" s="161" t="s">
        <v>66</v>
      </c>
      <c r="H40" s="161" t="s">
        <v>17</v>
      </c>
      <c r="I40" s="161" t="s">
        <v>10</v>
      </c>
      <c r="J40" s="161" t="s">
        <v>31</v>
      </c>
      <c r="K40" s="161" t="s">
        <v>60</v>
      </c>
      <c r="L40" s="161" t="s">
        <v>20</v>
      </c>
      <c r="M40" s="197" t="s">
        <v>26</v>
      </c>
      <c r="N40" s="161" t="s">
        <v>109</v>
      </c>
      <c r="O40" s="161" t="s">
        <v>35</v>
      </c>
      <c r="P40" s="162" t="s">
        <v>11</v>
      </c>
      <c r="Q40" s="162" t="s">
        <v>19</v>
      </c>
      <c r="R40" s="162" t="s">
        <v>481</v>
      </c>
    </row>
    <row r="41" spans="1:26" s="137" customFormat="1" ht="116.25" customHeight="1" x14ac:dyDescent="0.25">
      <c r="A41" s="153">
        <v>1</v>
      </c>
      <c r="B41" s="154" t="s">
        <v>111</v>
      </c>
      <c r="C41" s="154" t="s">
        <v>111</v>
      </c>
      <c r="D41" s="154" t="s">
        <v>112</v>
      </c>
      <c r="E41" s="133" t="s">
        <v>139</v>
      </c>
      <c r="F41" s="134" t="s">
        <v>97</v>
      </c>
      <c r="G41" s="199">
        <v>1</v>
      </c>
      <c r="H41" s="158">
        <v>41666</v>
      </c>
      <c r="I41" s="158">
        <v>41973</v>
      </c>
      <c r="J41" s="135" t="s">
        <v>98</v>
      </c>
      <c r="K41" s="20">
        <v>8.1</v>
      </c>
      <c r="L41" s="20">
        <v>1.9</v>
      </c>
      <c r="M41" s="230">
        <v>450</v>
      </c>
      <c r="N41" s="17">
        <f t="shared" ref="N41:N44" si="0">+M41*G41</f>
        <v>450</v>
      </c>
      <c r="O41" s="3">
        <v>767085765</v>
      </c>
      <c r="P41" s="3" t="s">
        <v>144</v>
      </c>
      <c r="Q41" s="200" t="s">
        <v>123</v>
      </c>
      <c r="R41" s="271" t="s">
        <v>226</v>
      </c>
      <c r="S41" s="136"/>
      <c r="T41" s="136"/>
      <c r="U41" s="136"/>
      <c r="V41" s="136"/>
      <c r="W41" s="136"/>
      <c r="X41" s="136"/>
      <c r="Y41" s="136"/>
      <c r="Z41" s="136"/>
    </row>
    <row r="42" spans="1:26" s="137" customFormat="1" ht="408.75" customHeight="1" x14ac:dyDescent="0.25">
      <c r="A42" s="153">
        <f>+A41+1</f>
        <v>2</v>
      </c>
      <c r="B42" s="154" t="s">
        <v>111</v>
      </c>
      <c r="C42" s="154" t="s">
        <v>111</v>
      </c>
      <c r="D42" s="154" t="s">
        <v>128</v>
      </c>
      <c r="E42" s="133" t="s">
        <v>129</v>
      </c>
      <c r="F42" s="134" t="s">
        <v>97</v>
      </c>
      <c r="G42" s="133">
        <v>1</v>
      </c>
      <c r="H42" s="158">
        <v>40723</v>
      </c>
      <c r="I42" s="158">
        <v>40908</v>
      </c>
      <c r="J42" s="135" t="s">
        <v>98</v>
      </c>
      <c r="K42" s="21">
        <v>0</v>
      </c>
      <c r="L42" s="21">
        <v>6.03</v>
      </c>
      <c r="M42" s="19">
        <v>0</v>
      </c>
      <c r="N42" s="17">
        <f t="shared" si="0"/>
        <v>0</v>
      </c>
      <c r="O42" s="3">
        <v>440000000</v>
      </c>
      <c r="P42" s="3">
        <v>569</v>
      </c>
      <c r="Q42" s="200" t="s">
        <v>447</v>
      </c>
      <c r="R42" s="270" t="s">
        <v>524</v>
      </c>
      <c r="S42" s="136"/>
      <c r="T42" s="136"/>
      <c r="U42" s="136"/>
      <c r="V42" s="136"/>
      <c r="W42" s="136"/>
      <c r="X42" s="136"/>
      <c r="Y42" s="136"/>
      <c r="Z42" s="136"/>
    </row>
    <row r="43" spans="1:26" s="137" customFormat="1" ht="78" customHeight="1" x14ac:dyDescent="0.25">
      <c r="A43" s="153">
        <f t="shared" ref="A43:A45" si="1">+A42+1</f>
        <v>3</v>
      </c>
      <c r="B43" s="204" t="s">
        <v>111</v>
      </c>
      <c r="C43" s="204" t="s">
        <v>111</v>
      </c>
      <c r="D43" s="204" t="s">
        <v>112</v>
      </c>
      <c r="E43" s="133" t="s">
        <v>140</v>
      </c>
      <c r="F43" s="134" t="s">
        <v>97</v>
      </c>
      <c r="G43" s="199">
        <v>1</v>
      </c>
      <c r="H43" s="205">
        <v>41304</v>
      </c>
      <c r="I43" s="205">
        <v>41578</v>
      </c>
      <c r="J43" s="135" t="s">
        <v>98</v>
      </c>
      <c r="K43" s="21">
        <v>9</v>
      </c>
      <c r="L43" s="21">
        <v>0</v>
      </c>
      <c r="M43" s="17">
        <v>0</v>
      </c>
      <c r="N43" s="17">
        <f t="shared" si="0"/>
        <v>0</v>
      </c>
      <c r="O43" s="3">
        <v>266036059</v>
      </c>
      <c r="P43" s="3" t="s">
        <v>145</v>
      </c>
      <c r="Q43" s="206" t="s">
        <v>123</v>
      </c>
      <c r="R43" s="206" t="s">
        <v>226</v>
      </c>
      <c r="S43" s="203"/>
      <c r="T43" s="203"/>
      <c r="U43" s="203"/>
      <c r="V43" s="203"/>
      <c r="W43" s="203"/>
      <c r="X43" s="203"/>
      <c r="Y43" s="203"/>
      <c r="Z43" s="203"/>
    </row>
    <row r="44" spans="1:26" s="137" customFormat="1" ht="237" customHeight="1" x14ac:dyDescent="0.25">
      <c r="A44" s="153">
        <f t="shared" si="1"/>
        <v>4</v>
      </c>
      <c r="B44" s="154" t="s">
        <v>111</v>
      </c>
      <c r="C44" s="154" t="s">
        <v>111</v>
      </c>
      <c r="D44" s="154" t="s">
        <v>146</v>
      </c>
      <c r="E44" s="18" t="s">
        <v>141</v>
      </c>
      <c r="F44" s="134" t="s">
        <v>97</v>
      </c>
      <c r="G44" s="199">
        <v>1</v>
      </c>
      <c r="H44" s="158">
        <v>41471</v>
      </c>
      <c r="I44" s="158">
        <v>41698</v>
      </c>
      <c r="J44" s="135" t="s">
        <v>98</v>
      </c>
      <c r="K44" s="21">
        <v>0</v>
      </c>
      <c r="L44" s="21">
        <v>7.5</v>
      </c>
      <c r="M44" s="17">
        <v>0</v>
      </c>
      <c r="N44" s="17">
        <f t="shared" si="0"/>
        <v>0</v>
      </c>
      <c r="O44" s="202">
        <v>1682637000</v>
      </c>
      <c r="P44" s="3" t="s">
        <v>147</v>
      </c>
      <c r="Q44" s="206" t="s">
        <v>148</v>
      </c>
      <c r="R44" s="206" t="s">
        <v>522</v>
      </c>
      <c r="S44" s="136"/>
      <c r="T44" s="136"/>
      <c r="U44" s="136"/>
      <c r="V44" s="136"/>
      <c r="W44" s="136"/>
      <c r="X44" s="136"/>
      <c r="Y44" s="136"/>
      <c r="Z44" s="136"/>
    </row>
    <row r="45" spans="1:26" s="137" customFormat="1" ht="408.75" customHeight="1" x14ac:dyDescent="0.25">
      <c r="A45" s="153">
        <f t="shared" si="1"/>
        <v>5</v>
      </c>
      <c r="B45" s="204" t="s">
        <v>111</v>
      </c>
      <c r="C45" s="204" t="s">
        <v>111</v>
      </c>
      <c r="D45" s="204" t="s">
        <v>112</v>
      </c>
      <c r="E45" s="133" t="s">
        <v>142</v>
      </c>
      <c r="F45" s="134" t="s">
        <v>97</v>
      </c>
      <c r="G45" s="199">
        <v>1</v>
      </c>
      <c r="H45" s="205">
        <v>41579</v>
      </c>
      <c r="I45" s="205">
        <v>41988</v>
      </c>
      <c r="J45" s="135" t="s">
        <v>98</v>
      </c>
      <c r="K45" s="21">
        <v>0</v>
      </c>
      <c r="L45" s="21">
        <v>11</v>
      </c>
      <c r="M45" s="17">
        <v>120</v>
      </c>
      <c r="N45" s="17">
        <v>120</v>
      </c>
      <c r="O45" s="3">
        <v>370065379</v>
      </c>
      <c r="P45" s="3" t="s">
        <v>149</v>
      </c>
      <c r="Q45" s="206" t="s">
        <v>448</v>
      </c>
      <c r="R45" s="206" t="s">
        <v>541</v>
      </c>
      <c r="S45" s="203"/>
      <c r="T45" s="136"/>
      <c r="U45" s="136"/>
      <c r="V45" s="136"/>
      <c r="W45" s="136"/>
      <c r="X45" s="136"/>
      <c r="Y45" s="136"/>
      <c r="Z45" s="136"/>
    </row>
    <row r="46" spans="1:26" s="137" customFormat="1" ht="316.5" customHeight="1" x14ac:dyDescent="0.25">
      <c r="A46" s="153">
        <v>6</v>
      </c>
      <c r="B46" s="204" t="s">
        <v>111</v>
      </c>
      <c r="C46" s="204" t="s">
        <v>111</v>
      </c>
      <c r="D46" s="154" t="s">
        <v>132</v>
      </c>
      <c r="E46" s="133" t="s">
        <v>143</v>
      </c>
      <c r="F46" s="134" t="s">
        <v>97</v>
      </c>
      <c r="G46" s="199">
        <v>1</v>
      </c>
      <c r="H46" s="158">
        <v>40452</v>
      </c>
      <c r="I46" s="205">
        <v>40528</v>
      </c>
      <c r="J46" s="135" t="s">
        <v>98</v>
      </c>
      <c r="K46" s="21">
        <v>2.5</v>
      </c>
      <c r="L46" s="21">
        <v>0</v>
      </c>
      <c r="M46" s="17">
        <v>0</v>
      </c>
      <c r="N46" s="17" t="s">
        <v>151</v>
      </c>
      <c r="O46" s="3">
        <v>166943370</v>
      </c>
      <c r="P46" s="3" t="s">
        <v>379</v>
      </c>
      <c r="Q46" s="206" t="s">
        <v>150</v>
      </c>
      <c r="R46" s="206" t="s">
        <v>528</v>
      </c>
      <c r="S46" s="136"/>
      <c r="T46" s="136"/>
      <c r="U46" s="136"/>
      <c r="V46" s="136"/>
      <c r="W46" s="136"/>
      <c r="X46" s="136"/>
      <c r="Y46" s="136"/>
      <c r="Z46" s="136"/>
    </row>
    <row r="47" spans="1:26" s="137" customFormat="1" x14ac:dyDescent="0.25">
      <c r="A47" s="153"/>
      <c r="B47" s="156" t="s">
        <v>16</v>
      </c>
      <c r="C47" s="155"/>
      <c r="D47" s="154"/>
      <c r="E47" s="18"/>
      <c r="F47" s="134"/>
      <c r="G47" s="134"/>
      <c r="H47" s="134"/>
      <c r="I47" s="135"/>
      <c r="J47" s="135"/>
      <c r="K47" s="198">
        <f t="shared" ref="K47:L47" si="2">SUM(K41:K46)</f>
        <v>19.600000000000001</v>
      </c>
      <c r="L47" s="198">
        <f t="shared" si="2"/>
        <v>26.43</v>
      </c>
      <c r="M47" s="198">
        <f>SUM(M41:M46)</f>
        <v>570</v>
      </c>
      <c r="N47" s="157">
        <f>SUM(N41:N45)</f>
        <v>570</v>
      </c>
      <c r="O47" s="3"/>
      <c r="P47" s="3"/>
      <c r="Q47" s="201"/>
      <c r="R47" s="201"/>
    </row>
    <row r="48" spans="1:26" s="138" customFormat="1" x14ac:dyDescent="0.25">
      <c r="E48" s="139"/>
    </row>
    <row r="49" spans="2:18" s="138" customFormat="1" x14ac:dyDescent="0.25">
      <c r="B49" s="304" t="s">
        <v>28</v>
      </c>
      <c r="C49" s="304" t="s">
        <v>27</v>
      </c>
      <c r="D49" s="381" t="s">
        <v>34</v>
      </c>
      <c r="E49" s="381"/>
    </row>
    <row r="50" spans="2:18" s="138" customFormat="1" x14ac:dyDescent="0.25">
      <c r="B50" s="305"/>
      <c r="C50" s="305"/>
      <c r="D50" s="168" t="s">
        <v>23</v>
      </c>
      <c r="E50" s="169" t="s">
        <v>24</v>
      </c>
    </row>
    <row r="51" spans="2:18" s="138" customFormat="1" ht="30.6" customHeight="1" x14ac:dyDescent="0.25">
      <c r="B51" s="166" t="s">
        <v>21</v>
      </c>
      <c r="C51" s="167">
        <f>+K47</f>
        <v>19.600000000000001</v>
      </c>
      <c r="D51" s="165"/>
      <c r="E51" s="165" t="s">
        <v>443</v>
      </c>
      <c r="F51" s="140"/>
      <c r="G51" s="140"/>
      <c r="H51" s="140"/>
      <c r="I51" s="140"/>
      <c r="J51" s="140"/>
      <c r="K51" s="140"/>
      <c r="L51" s="140"/>
      <c r="M51" s="140"/>
    </row>
    <row r="52" spans="2:18" s="138" customFormat="1" ht="30" customHeight="1" x14ac:dyDescent="0.25">
      <c r="B52" s="166" t="s">
        <v>25</v>
      </c>
      <c r="C52" s="167">
        <f>+M47</f>
        <v>570</v>
      </c>
      <c r="D52" s="165" t="s">
        <v>443</v>
      </c>
      <c r="E52" s="165"/>
    </row>
    <row r="53" spans="2:18" s="138" customFormat="1" x14ac:dyDescent="0.25">
      <c r="B53" s="402" t="s">
        <v>480</v>
      </c>
      <c r="C53" s="402"/>
      <c r="D53" s="402"/>
      <c r="E53" s="402"/>
      <c r="F53" s="259"/>
      <c r="G53" s="259"/>
      <c r="H53" s="259"/>
      <c r="I53" s="259"/>
      <c r="J53" s="259"/>
      <c r="K53" s="259"/>
      <c r="L53" s="259"/>
      <c r="M53" s="259"/>
      <c r="N53" s="259"/>
    </row>
    <row r="54" spans="2:18" ht="28.15" customHeight="1" thickBot="1" x14ac:dyDescent="0.3"/>
    <row r="55" spans="2:18" ht="27" thickBot="1" x14ac:dyDescent="0.3">
      <c r="B55" s="382" t="s">
        <v>67</v>
      </c>
      <c r="C55" s="382"/>
      <c r="D55" s="382"/>
      <c r="E55" s="382"/>
      <c r="F55" s="382"/>
      <c r="G55" s="382"/>
      <c r="H55" s="382"/>
      <c r="I55" s="382"/>
      <c r="J55" s="382"/>
      <c r="K55" s="382"/>
      <c r="L55" s="382"/>
      <c r="M55" s="382"/>
      <c r="N55" s="382"/>
    </row>
    <row r="58" spans="2:18" ht="109.5" customHeight="1" x14ac:dyDescent="0.25">
      <c r="B58" s="163" t="s">
        <v>110</v>
      </c>
      <c r="C58" s="174" t="s">
        <v>2</v>
      </c>
      <c r="D58" s="251" t="s">
        <v>69</v>
      </c>
      <c r="E58" s="174" t="s">
        <v>68</v>
      </c>
      <c r="F58" s="174" t="s">
        <v>70</v>
      </c>
      <c r="G58" s="174" t="s">
        <v>71</v>
      </c>
      <c r="H58" s="174" t="s">
        <v>72</v>
      </c>
      <c r="I58" s="174" t="s">
        <v>73</v>
      </c>
      <c r="J58" s="174" t="s">
        <v>74</v>
      </c>
      <c r="K58" s="174" t="s">
        <v>75</v>
      </c>
      <c r="L58" s="174" t="s">
        <v>76</v>
      </c>
      <c r="M58" s="190" t="s">
        <v>77</v>
      </c>
      <c r="N58" s="190" t="s">
        <v>78</v>
      </c>
      <c r="O58" s="292" t="s">
        <v>3</v>
      </c>
      <c r="P58" s="293"/>
      <c r="Q58" s="174" t="s">
        <v>18</v>
      </c>
      <c r="R58" s="174" t="s">
        <v>481</v>
      </c>
    </row>
    <row r="59" spans="2:18" x14ac:dyDescent="0.25">
      <c r="B59" s="112" t="s">
        <v>166</v>
      </c>
      <c r="C59" s="112" t="s">
        <v>222</v>
      </c>
      <c r="D59" s="235" t="s">
        <v>218</v>
      </c>
      <c r="E59" s="114">
        <v>14</v>
      </c>
      <c r="F59" s="113" t="s">
        <v>226</v>
      </c>
      <c r="G59" s="113" t="s">
        <v>226</v>
      </c>
      <c r="H59" s="113" t="s">
        <v>226</v>
      </c>
      <c r="I59" s="191" t="s">
        <v>97</v>
      </c>
      <c r="J59" s="191" t="s">
        <v>97</v>
      </c>
      <c r="K59" s="191" t="s">
        <v>97</v>
      </c>
      <c r="L59" s="191" t="s">
        <v>97</v>
      </c>
      <c r="M59" s="191" t="s">
        <v>97</v>
      </c>
      <c r="N59" s="191" t="s">
        <v>97</v>
      </c>
      <c r="O59" s="294" t="s">
        <v>477</v>
      </c>
      <c r="P59" s="294"/>
      <c r="Q59" s="170" t="s">
        <v>97</v>
      </c>
      <c r="R59" s="294" t="s">
        <v>500</v>
      </c>
    </row>
    <row r="60" spans="2:18" x14ac:dyDescent="0.25">
      <c r="B60" s="112" t="s">
        <v>167</v>
      </c>
      <c r="C60" s="112" t="s">
        <v>222</v>
      </c>
      <c r="D60" s="235" t="s">
        <v>218</v>
      </c>
      <c r="E60" s="114">
        <v>19</v>
      </c>
      <c r="F60" s="113" t="s">
        <v>226</v>
      </c>
      <c r="G60" s="113" t="s">
        <v>226</v>
      </c>
      <c r="H60" s="113" t="s">
        <v>226</v>
      </c>
      <c r="I60" s="191" t="s">
        <v>97</v>
      </c>
      <c r="J60" s="191" t="s">
        <v>97</v>
      </c>
      <c r="K60" s="191" t="s">
        <v>97</v>
      </c>
      <c r="L60" s="191" t="s">
        <v>97</v>
      </c>
      <c r="M60" s="191" t="s">
        <v>97</v>
      </c>
      <c r="N60" s="191" t="s">
        <v>97</v>
      </c>
      <c r="O60" s="294"/>
      <c r="P60" s="294"/>
      <c r="Q60" s="170" t="s">
        <v>97</v>
      </c>
      <c r="R60" s="294"/>
    </row>
    <row r="61" spans="2:18" x14ac:dyDescent="0.25">
      <c r="B61" s="112" t="s">
        <v>168</v>
      </c>
      <c r="C61" s="112" t="s">
        <v>222</v>
      </c>
      <c r="D61" s="114" t="s">
        <v>219</v>
      </c>
      <c r="E61" s="114">
        <v>15</v>
      </c>
      <c r="F61" s="113" t="s">
        <v>226</v>
      </c>
      <c r="G61" s="113" t="s">
        <v>226</v>
      </c>
      <c r="H61" s="113" t="s">
        <v>226</v>
      </c>
      <c r="I61" s="191" t="s">
        <v>97</v>
      </c>
      <c r="J61" s="191" t="s">
        <v>97</v>
      </c>
      <c r="K61" s="191" t="s">
        <v>97</v>
      </c>
      <c r="L61" s="191" t="s">
        <v>97</v>
      </c>
      <c r="M61" s="191" t="s">
        <v>97</v>
      </c>
      <c r="N61" s="191" t="s">
        <v>97</v>
      </c>
      <c r="O61" s="294"/>
      <c r="P61" s="294"/>
      <c r="Q61" s="170" t="s">
        <v>97</v>
      </c>
      <c r="R61" s="294"/>
    </row>
    <row r="62" spans="2:18" x14ac:dyDescent="0.25">
      <c r="B62" s="112" t="s">
        <v>169</v>
      </c>
      <c r="C62" s="112" t="s">
        <v>222</v>
      </c>
      <c r="D62" s="114" t="s">
        <v>218</v>
      </c>
      <c r="E62" s="114">
        <v>18</v>
      </c>
      <c r="F62" s="113" t="s">
        <v>226</v>
      </c>
      <c r="G62" s="113" t="s">
        <v>226</v>
      </c>
      <c r="H62" s="113" t="s">
        <v>226</v>
      </c>
      <c r="I62" s="191" t="s">
        <v>97</v>
      </c>
      <c r="J62" s="191" t="s">
        <v>97</v>
      </c>
      <c r="K62" s="191" t="s">
        <v>97</v>
      </c>
      <c r="L62" s="191" t="s">
        <v>97</v>
      </c>
      <c r="M62" s="191" t="s">
        <v>97</v>
      </c>
      <c r="N62" s="191" t="s">
        <v>97</v>
      </c>
      <c r="O62" s="294"/>
      <c r="P62" s="294"/>
      <c r="Q62" s="170" t="s">
        <v>97</v>
      </c>
      <c r="R62" s="294"/>
    </row>
    <row r="63" spans="2:18" x14ac:dyDescent="0.25">
      <c r="B63" s="112" t="s">
        <v>170</v>
      </c>
      <c r="C63" s="112" t="s">
        <v>222</v>
      </c>
      <c r="D63" s="114" t="s">
        <v>219</v>
      </c>
      <c r="E63" s="114">
        <v>16</v>
      </c>
      <c r="F63" s="113" t="s">
        <v>226</v>
      </c>
      <c r="G63" s="113" t="s">
        <v>226</v>
      </c>
      <c r="H63" s="113" t="s">
        <v>226</v>
      </c>
      <c r="I63" s="191" t="s">
        <v>97</v>
      </c>
      <c r="J63" s="191" t="s">
        <v>97</v>
      </c>
      <c r="K63" s="191" t="s">
        <v>97</v>
      </c>
      <c r="L63" s="191" t="s">
        <v>97</v>
      </c>
      <c r="M63" s="191" t="s">
        <v>97</v>
      </c>
      <c r="N63" s="191" t="s">
        <v>97</v>
      </c>
      <c r="O63" s="294"/>
      <c r="P63" s="294"/>
      <c r="Q63" s="170" t="s">
        <v>97</v>
      </c>
      <c r="R63" s="294"/>
    </row>
    <row r="64" spans="2:18" x14ac:dyDescent="0.25">
      <c r="B64" s="112" t="s">
        <v>171</v>
      </c>
      <c r="C64" s="112" t="s">
        <v>222</v>
      </c>
      <c r="D64" s="114" t="s">
        <v>219</v>
      </c>
      <c r="E64" s="114">
        <v>18</v>
      </c>
      <c r="F64" s="113" t="s">
        <v>226</v>
      </c>
      <c r="G64" s="113" t="s">
        <v>226</v>
      </c>
      <c r="H64" s="113" t="s">
        <v>226</v>
      </c>
      <c r="I64" s="191" t="s">
        <v>97</v>
      </c>
      <c r="J64" s="191" t="s">
        <v>97</v>
      </c>
      <c r="K64" s="191" t="s">
        <v>97</v>
      </c>
      <c r="L64" s="191" t="s">
        <v>97</v>
      </c>
      <c r="M64" s="191" t="s">
        <v>97</v>
      </c>
      <c r="N64" s="191" t="s">
        <v>97</v>
      </c>
      <c r="O64" s="294"/>
      <c r="P64" s="294"/>
      <c r="Q64" s="170" t="s">
        <v>97</v>
      </c>
      <c r="R64" s="294"/>
    </row>
    <row r="65" spans="2:18" x14ac:dyDescent="0.25">
      <c r="B65" s="112" t="s">
        <v>172</v>
      </c>
      <c r="C65" s="112" t="s">
        <v>222</v>
      </c>
      <c r="D65" s="114" t="s">
        <v>218</v>
      </c>
      <c r="E65" s="114">
        <v>50</v>
      </c>
      <c r="F65" s="113" t="s">
        <v>226</v>
      </c>
      <c r="G65" s="113" t="s">
        <v>226</v>
      </c>
      <c r="H65" s="113" t="s">
        <v>226</v>
      </c>
      <c r="I65" s="191" t="s">
        <v>97</v>
      </c>
      <c r="J65" s="191" t="s">
        <v>97</v>
      </c>
      <c r="K65" s="191" t="s">
        <v>97</v>
      </c>
      <c r="L65" s="191" t="s">
        <v>97</v>
      </c>
      <c r="M65" s="191" t="s">
        <v>97</v>
      </c>
      <c r="N65" s="191" t="s">
        <v>97</v>
      </c>
      <c r="O65" s="294"/>
      <c r="P65" s="294"/>
      <c r="Q65" s="170" t="s">
        <v>97</v>
      </c>
      <c r="R65" s="294"/>
    </row>
    <row r="66" spans="2:18" x14ac:dyDescent="0.25">
      <c r="B66" s="112" t="s">
        <v>182</v>
      </c>
      <c r="C66" s="112" t="s">
        <v>222</v>
      </c>
      <c r="D66" s="235" t="s">
        <v>219</v>
      </c>
      <c r="E66" s="114">
        <v>16</v>
      </c>
      <c r="F66" s="113" t="s">
        <v>226</v>
      </c>
      <c r="G66" s="113" t="s">
        <v>226</v>
      </c>
      <c r="H66" s="113" t="s">
        <v>226</v>
      </c>
      <c r="I66" s="191" t="s">
        <v>97</v>
      </c>
      <c r="J66" s="191" t="s">
        <v>97</v>
      </c>
      <c r="K66" s="191" t="s">
        <v>97</v>
      </c>
      <c r="L66" s="191" t="s">
        <v>97</v>
      </c>
      <c r="M66" s="191" t="s">
        <v>97</v>
      </c>
      <c r="N66" s="191" t="s">
        <v>97</v>
      </c>
      <c r="O66" s="294"/>
      <c r="P66" s="294"/>
      <c r="Q66" s="170" t="s">
        <v>97</v>
      </c>
      <c r="R66" s="294"/>
    </row>
    <row r="67" spans="2:18" x14ac:dyDescent="0.25">
      <c r="B67" s="112" t="s">
        <v>183</v>
      </c>
      <c r="C67" s="112" t="s">
        <v>222</v>
      </c>
      <c r="D67" s="114" t="s">
        <v>219</v>
      </c>
      <c r="E67" s="114">
        <v>17</v>
      </c>
      <c r="F67" s="113" t="s">
        <v>226</v>
      </c>
      <c r="G67" s="113" t="s">
        <v>226</v>
      </c>
      <c r="H67" s="113" t="s">
        <v>226</v>
      </c>
      <c r="I67" s="191" t="s">
        <v>97</v>
      </c>
      <c r="J67" s="191" t="s">
        <v>97</v>
      </c>
      <c r="K67" s="191" t="s">
        <v>97</v>
      </c>
      <c r="L67" s="191" t="s">
        <v>97</v>
      </c>
      <c r="M67" s="191" t="s">
        <v>97</v>
      </c>
      <c r="N67" s="191" t="s">
        <v>97</v>
      </c>
      <c r="O67" s="294"/>
      <c r="P67" s="294"/>
      <c r="Q67" s="170" t="s">
        <v>97</v>
      </c>
      <c r="R67" s="294"/>
    </row>
    <row r="68" spans="2:18" x14ac:dyDescent="0.25">
      <c r="B68" s="112" t="s">
        <v>184</v>
      </c>
      <c r="C68" s="112" t="s">
        <v>222</v>
      </c>
      <c r="D68" s="114" t="s">
        <v>219</v>
      </c>
      <c r="E68" s="114">
        <v>17</v>
      </c>
      <c r="F68" s="113" t="s">
        <v>226</v>
      </c>
      <c r="G68" s="113" t="s">
        <v>226</v>
      </c>
      <c r="H68" s="113" t="s">
        <v>226</v>
      </c>
      <c r="I68" s="191" t="s">
        <v>97</v>
      </c>
      <c r="J68" s="191" t="s">
        <v>97</v>
      </c>
      <c r="K68" s="191" t="s">
        <v>97</v>
      </c>
      <c r="L68" s="191" t="s">
        <v>97</v>
      </c>
      <c r="M68" s="191" t="s">
        <v>97</v>
      </c>
      <c r="N68" s="191" t="s">
        <v>97</v>
      </c>
      <c r="O68" s="294"/>
      <c r="P68" s="294"/>
      <c r="Q68" s="170" t="s">
        <v>97</v>
      </c>
      <c r="R68" s="294"/>
    </row>
    <row r="69" spans="2:18" x14ac:dyDescent="0.25">
      <c r="B69" s="112" t="s">
        <v>185</v>
      </c>
      <c r="C69" s="112" t="s">
        <v>222</v>
      </c>
      <c r="D69" s="114" t="s">
        <v>219</v>
      </c>
      <c r="E69" s="114">
        <v>10</v>
      </c>
      <c r="F69" s="113" t="s">
        <v>226</v>
      </c>
      <c r="G69" s="113" t="s">
        <v>226</v>
      </c>
      <c r="H69" s="113" t="s">
        <v>226</v>
      </c>
      <c r="I69" s="191" t="s">
        <v>97</v>
      </c>
      <c r="J69" s="191" t="s">
        <v>97</v>
      </c>
      <c r="K69" s="191" t="s">
        <v>97</v>
      </c>
      <c r="L69" s="191" t="s">
        <v>97</v>
      </c>
      <c r="M69" s="191" t="s">
        <v>97</v>
      </c>
      <c r="N69" s="191" t="s">
        <v>97</v>
      </c>
      <c r="O69" s="294"/>
      <c r="P69" s="294"/>
      <c r="Q69" s="170" t="s">
        <v>97</v>
      </c>
      <c r="R69" s="294"/>
    </row>
    <row r="70" spans="2:18" x14ac:dyDescent="0.25">
      <c r="B70" s="112" t="s">
        <v>186</v>
      </c>
      <c r="C70" s="112" t="s">
        <v>222</v>
      </c>
      <c r="D70" s="114" t="s">
        <v>219</v>
      </c>
      <c r="E70" s="114">
        <v>20</v>
      </c>
      <c r="F70" s="113" t="s">
        <v>226</v>
      </c>
      <c r="G70" s="113" t="s">
        <v>226</v>
      </c>
      <c r="H70" s="113" t="s">
        <v>226</v>
      </c>
      <c r="I70" s="191" t="s">
        <v>97</v>
      </c>
      <c r="J70" s="191" t="s">
        <v>97</v>
      </c>
      <c r="K70" s="191" t="s">
        <v>97</v>
      </c>
      <c r="L70" s="191" t="s">
        <v>97</v>
      </c>
      <c r="M70" s="191" t="s">
        <v>97</v>
      </c>
      <c r="N70" s="191" t="s">
        <v>97</v>
      </c>
      <c r="O70" s="294"/>
      <c r="P70" s="294"/>
      <c r="Q70" s="170" t="s">
        <v>97</v>
      </c>
      <c r="R70" s="294"/>
    </row>
    <row r="71" spans="2:18" x14ac:dyDescent="0.25">
      <c r="B71" s="112" t="s">
        <v>187</v>
      </c>
      <c r="C71" s="112" t="s">
        <v>222</v>
      </c>
      <c r="D71" s="114" t="s">
        <v>219</v>
      </c>
      <c r="E71" s="114">
        <v>20</v>
      </c>
      <c r="F71" s="113" t="s">
        <v>226</v>
      </c>
      <c r="G71" s="113" t="s">
        <v>226</v>
      </c>
      <c r="H71" s="113" t="s">
        <v>226</v>
      </c>
      <c r="I71" s="191" t="s">
        <v>97</v>
      </c>
      <c r="J71" s="191" t="s">
        <v>97</v>
      </c>
      <c r="K71" s="191" t="s">
        <v>97</v>
      </c>
      <c r="L71" s="191" t="s">
        <v>97</v>
      </c>
      <c r="M71" s="191" t="s">
        <v>97</v>
      </c>
      <c r="N71" s="191" t="s">
        <v>97</v>
      </c>
      <c r="O71" s="294"/>
      <c r="P71" s="294"/>
      <c r="Q71" s="170" t="s">
        <v>97</v>
      </c>
      <c r="R71" s="294"/>
    </row>
    <row r="72" spans="2:18" x14ac:dyDescent="0.25">
      <c r="B72" s="112" t="s">
        <v>188</v>
      </c>
      <c r="C72" s="112" t="s">
        <v>222</v>
      </c>
      <c r="D72" s="114" t="s">
        <v>219</v>
      </c>
      <c r="E72" s="114">
        <v>20</v>
      </c>
      <c r="F72" s="113" t="s">
        <v>226</v>
      </c>
      <c r="G72" s="113" t="s">
        <v>226</v>
      </c>
      <c r="H72" s="113" t="s">
        <v>226</v>
      </c>
      <c r="I72" s="191" t="s">
        <v>97</v>
      </c>
      <c r="J72" s="191" t="s">
        <v>97</v>
      </c>
      <c r="K72" s="191" t="s">
        <v>97</v>
      </c>
      <c r="L72" s="191" t="s">
        <v>97</v>
      </c>
      <c r="M72" s="191" t="s">
        <v>97</v>
      </c>
      <c r="N72" s="191" t="s">
        <v>97</v>
      </c>
      <c r="O72" s="294"/>
      <c r="P72" s="294"/>
      <c r="Q72" s="170" t="s">
        <v>97</v>
      </c>
      <c r="R72" s="294"/>
    </row>
    <row r="73" spans="2:18" x14ac:dyDescent="0.25">
      <c r="B73" s="112" t="s">
        <v>189</v>
      </c>
      <c r="C73" s="112" t="s">
        <v>222</v>
      </c>
      <c r="D73" s="114" t="s">
        <v>219</v>
      </c>
      <c r="E73" s="114">
        <v>10</v>
      </c>
      <c r="F73" s="113" t="s">
        <v>226</v>
      </c>
      <c r="G73" s="113" t="s">
        <v>226</v>
      </c>
      <c r="H73" s="113" t="s">
        <v>226</v>
      </c>
      <c r="I73" s="191" t="s">
        <v>97</v>
      </c>
      <c r="J73" s="191" t="s">
        <v>97</v>
      </c>
      <c r="K73" s="191" t="s">
        <v>97</v>
      </c>
      <c r="L73" s="191" t="s">
        <v>97</v>
      </c>
      <c r="M73" s="191" t="s">
        <v>97</v>
      </c>
      <c r="N73" s="191" t="s">
        <v>97</v>
      </c>
      <c r="O73" s="294"/>
      <c r="P73" s="294"/>
      <c r="Q73" s="170" t="s">
        <v>97</v>
      </c>
      <c r="R73" s="294"/>
    </row>
    <row r="74" spans="2:18" x14ac:dyDescent="0.25">
      <c r="B74" s="112" t="s">
        <v>190</v>
      </c>
      <c r="C74" s="112" t="s">
        <v>222</v>
      </c>
      <c r="D74" s="114" t="s">
        <v>219</v>
      </c>
      <c r="E74" s="114">
        <v>20</v>
      </c>
      <c r="F74" s="113" t="s">
        <v>226</v>
      </c>
      <c r="G74" s="113" t="s">
        <v>226</v>
      </c>
      <c r="H74" s="113" t="s">
        <v>226</v>
      </c>
      <c r="I74" s="191" t="s">
        <v>97</v>
      </c>
      <c r="J74" s="191" t="s">
        <v>97</v>
      </c>
      <c r="K74" s="191" t="s">
        <v>97</v>
      </c>
      <c r="L74" s="191" t="s">
        <v>97</v>
      </c>
      <c r="M74" s="191" t="s">
        <v>97</v>
      </c>
      <c r="N74" s="191" t="s">
        <v>97</v>
      </c>
      <c r="O74" s="294"/>
      <c r="P74" s="294"/>
      <c r="Q74" s="170" t="s">
        <v>97</v>
      </c>
      <c r="R74" s="294"/>
    </row>
    <row r="75" spans="2:18" x14ac:dyDescent="0.25">
      <c r="B75" s="112" t="s">
        <v>191</v>
      </c>
      <c r="C75" s="112" t="s">
        <v>222</v>
      </c>
      <c r="D75" s="114" t="s">
        <v>218</v>
      </c>
      <c r="E75" s="114">
        <v>15</v>
      </c>
      <c r="F75" s="113" t="s">
        <v>226</v>
      </c>
      <c r="G75" s="113" t="s">
        <v>226</v>
      </c>
      <c r="H75" s="113" t="s">
        <v>226</v>
      </c>
      <c r="I75" s="191" t="s">
        <v>97</v>
      </c>
      <c r="J75" s="191" t="s">
        <v>97</v>
      </c>
      <c r="K75" s="191" t="s">
        <v>97</v>
      </c>
      <c r="L75" s="191" t="s">
        <v>97</v>
      </c>
      <c r="M75" s="191" t="s">
        <v>97</v>
      </c>
      <c r="N75" s="191" t="s">
        <v>97</v>
      </c>
      <c r="O75" s="294"/>
      <c r="P75" s="294"/>
      <c r="Q75" s="170" t="s">
        <v>97</v>
      </c>
      <c r="R75" s="294"/>
    </row>
    <row r="76" spans="2:18" x14ac:dyDescent="0.25">
      <c r="B76" s="112" t="s">
        <v>192</v>
      </c>
      <c r="C76" s="112" t="s">
        <v>222</v>
      </c>
      <c r="D76" s="114" t="s">
        <v>218</v>
      </c>
      <c r="E76" s="114">
        <v>27</v>
      </c>
      <c r="F76" s="113" t="s">
        <v>226</v>
      </c>
      <c r="G76" s="113" t="s">
        <v>226</v>
      </c>
      <c r="H76" s="113" t="s">
        <v>226</v>
      </c>
      <c r="I76" s="191" t="s">
        <v>97</v>
      </c>
      <c r="J76" s="191" t="s">
        <v>97</v>
      </c>
      <c r="K76" s="191" t="s">
        <v>97</v>
      </c>
      <c r="L76" s="191" t="s">
        <v>97</v>
      </c>
      <c r="M76" s="191" t="s">
        <v>97</v>
      </c>
      <c r="N76" s="191" t="s">
        <v>97</v>
      </c>
      <c r="O76" s="294"/>
      <c r="P76" s="294"/>
      <c r="Q76" s="170" t="s">
        <v>97</v>
      </c>
      <c r="R76" s="294"/>
    </row>
    <row r="77" spans="2:18" x14ac:dyDescent="0.25">
      <c r="B77" s="112" t="s">
        <v>193</v>
      </c>
      <c r="C77" s="112" t="s">
        <v>222</v>
      </c>
      <c r="D77" s="114" t="s">
        <v>218</v>
      </c>
      <c r="E77" s="114">
        <v>19</v>
      </c>
      <c r="F77" s="113" t="s">
        <v>226</v>
      </c>
      <c r="G77" s="113" t="s">
        <v>226</v>
      </c>
      <c r="H77" s="113" t="s">
        <v>226</v>
      </c>
      <c r="I77" s="191" t="s">
        <v>97</v>
      </c>
      <c r="J77" s="191" t="s">
        <v>97</v>
      </c>
      <c r="K77" s="191" t="s">
        <v>97</v>
      </c>
      <c r="L77" s="191" t="s">
        <v>97</v>
      </c>
      <c r="M77" s="191" t="s">
        <v>97</v>
      </c>
      <c r="N77" s="191" t="s">
        <v>97</v>
      </c>
      <c r="O77" s="294"/>
      <c r="P77" s="294"/>
      <c r="Q77" s="170" t="s">
        <v>97</v>
      </c>
      <c r="R77" s="294"/>
    </row>
    <row r="78" spans="2:18" x14ac:dyDescent="0.25">
      <c r="B78" s="112" t="s">
        <v>194</v>
      </c>
      <c r="C78" s="112" t="s">
        <v>222</v>
      </c>
      <c r="D78" s="114" t="s">
        <v>219</v>
      </c>
      <c r="E78" s="114">
        <v>15</v>
      </c>
      <c r="F78" s="113" t="s">
        <v>226</v>
      </c>
      <c r="G78" s="113" t="s">
        <v>226</v>
      </c>
      <c r="H78" s="113" t="s">
        <v>226</v>
      </c>
      <c r="I78" s="191" t="s">
        <v>97</v>
      </c>
      <c r="J78" s="191" t="s">
        <v>97</v>
      </c>
      <c r="K78" s="191" t="s">
        <v>97</v>
      </c>
      <c r="L78" s="191" t="s">
        <v>97</v>
      </c>
      <c r="M78" s="191" t="s">
        <v>97</v>
      </c>
      <c r="N78" s="191" t="s">
        <v>97</v>
      </c>
      <c r="O78" s="294"/>
      <c r="P78" s="294"/>
      <c r="Q78" s="170" t="s">
        <v>97</v>
      </c>
      <c r="R78" s="294"/>
    </row>
    <row r="79" spans="2:18" x14ac:dyDescent="0.25">
      <c r="B79" s="112" t="s">
        <v>195</v>
      </c>
      <c r="C79" s="112" t="s">
        <v>222</v>
      </c>
      <c r="D79" s="114" t="s">
        <v>219</v>
      </c>
      <c r="E79" s="114">
        <v>20</v>
      </c>
      <c r="F79" s="113" t="s">
        <v>226</v>
      </c>
      <c r="G79" s="113" t="s">
        <v>226</v>
      </c>
      <c r="H79" s="113" t="s">
        <v>226</v>
      </c>
      <c r="I79" s="191" t="s">
        <v>97</v>
      </c>
      <c r="J79" s="191" t="s">
        <v>97</v>
      </c>
      <c r="K79" s="191" t="s">
        <v>97</v>
      </c>
      <c r="L79" s="191" t="s">
        <v>97</v>
      </c>
      <c r="M79" s="191" t="s">
        <v>97</v>
      </c>
      <c r="N79" s="191" t="s">
        <v>97</v>
      </c>
      <c r="O79" s="294"/>
      <c r="P79" s="294"/>
      <c r="Q79" s="170" t="s">
        <v>97</v>
      </c>
      <c r="R79" s="294"/>
    </row>
    <row r="80" spans="2:18" x14ac:dyDescent="0.25">
      <c r="B80" s="112" t="s">
        <v>196</v>
      </c>
      <c r="C80" s="112" t="s">
        <v>222</v>
      </c>
      <c r="D80" s="114" t="s">
        <v>219</v>
      </c>
      <c r="E80" s="114">
        <v>12</v>
      </c>
      <c r="F80" s="113" t="s">
        <v>226</v>
      </c>
      <c r="G80" s="113" t="s">
        <v>226</v>
      </c>
      <c r="H80" s="113" t="s">
        <v>226</v>
      </c>
      <c r="I80" s="191" t="s">
        <v>97</v>
      </c>
      <c r="J80" s="191" t="s">
        <v>97</v>
      </c>
      <c r="K80" s="191" t="s">
        <v>97</v>
      </c>
      <c r="L80" s="191" t="s">
        <v>97</v>
      </c>
      <c r="M80" s="191" t="s">
        <v>97</v>
      </c>
      <c r="N80" s="191" t="s">
        <v>97</v>
      </c>
      <c r="O80" s="294"/>
      <c r="P80" s="294"/>
      <c r="Q80" s="170" t="s">
        <v>97</v>
      </c>
      <c r="R80" s="294"/>
    </row>
    <row r="81" spans="1:19" x14ac:dyDescent="0.25">
      <c r="B81" s="112" t="s">
        <v>197</v>
      </c>
      <c r="C81" s="112" t="s">
        <v>222</v>
      </c>
      <c r="D81" s="114" t="s">
        <v>219</v>
      </c>
      <c r="E81" s="118">
        <v>11</v>
      </c>
      <c r="F81" s="113" t="s">
        <v>226</v>
      </c>
      <c r="G81" s="113" t="s">
        <v>226</v>
      </c>
      <c r="H81" s="113" t="s">
        <v>226</v>
      </c>
      <c r="I81" s="191" t="s">
        <v>97</v>
      </c>
      <c r="J81" s="191" t="s">
        <v>97</v>
      </c>
      <c r="K81" s="191" t="s">
        <v>97</v>
      </c>
      <c r="L81" s="191" t="s">
        <v>97</v>
      </c>
      <c r="M81" s="191" t="s">
        <v>97</v>
      </c>
      <c r="N81" s="191" t="s">
        <v>97</v>
      </c>
      <c r="O81" s="294"/>
      <c r="P81" s="294"/>
      <c r="Q81" s="170" t="s">
        <v>97</v>
      </c>
      <c r="R81" s="294"/>
    </row>
    <row r="82" spans="1:19" x14ac:dyDescent="0.25">
      <c r="B82" s="112" t="s">
        <v>198</v>
      </c>
      <c r="C82" s="112" t="s">
        <v>222</v>
      </c>
      <c r="D82" s="114" t="s">
        <v>219</v>
      </c>
      <c r="E82" s="114">
        <v>20</v>
      </c>
      <c r="F82" s="113" t="s">
        <v>226</v>
      </c>
      <c r="G82" s="113" t="s">
        <v>226</v>
      </c>
      <c r="H82" s="113" t="s">
        <v>226</v>
      </c>
      <c r="I82" s="191" t="s">
        <v>97</v>
      </c>
      <c r="J82" s="191" t="s">
        <v>97</v>
      </c>
      <c r="K82" s="191" t="s">
        <v>97</v>
      </c>
      <c r="L82" s="191" t="s">
        <v>97</v>
      </c>
      <c r="M82" s="191" t="s">
        <v>97</v>
      </c>
      <c r="N82" s="191" t="s">
        <v>97</v>
      </c>
      <c r="O82" s="294"/>
      <c r="P82" s="294"/>
      <c r="Q82" s="170" t="s">
        <v>97</v>
      </c>
      <c r="R82" s="294"/>
    </row>
    <row r="83" spans="1:19" x14ac:dyDescent="0.25">
      <c r="B83" s="112" t="s">
        <v>199</v>
      </c>
      <c r="C83" s="112" t="s">
        <v>222</v>
      </c>
      <c r="D83" s="114" t="s">
        <v>219</v>
      </c>
      <c r="E83" s="114">
        <v>11</v>
      </c>
      <c r="F83" s="113" t="s">
        <v>226</v>
      </c>
      <c r="G83" s="113" t="s">
        <v>226</v>
      </c>
      <c r="H83" s="113" t="s">
        <v>226</v>
      </c>
      <c r="I83" s="191" t="s">
        <v>97</v>
      </c>
      <c r="J83" s="191" t="s">
        <v>97</v>
      </c>
      <c r="K83" s="191" t="s">
        <v>97</v>
      </c>
      <c r="L83" s="191" t="s">
        <v>97</v>
      </c>
      <c r="M83" s="191" t="s">
        <v>97</v>
      </c>
      <c r="N83" s="191" t="s">
        <v>97</v>
      </c>
      <c r="O83" s="294"/>
      <c r="P83" s="294"/>
      <c r="Q83" s="170" t="s">
        <v>97</v>
      </c>
      <c r="R83" s="294"/>
    </row>
    <row r="84" spans="1:19" x14ac:dyDescent="0.25">
      <c r="B84" s="118" t="s">
        <v>1</v>
      </c>
    </row>
    <row r="85" spans="1:19" x14ac:dyDescent="0.25">
      <c r="B85" s="118" t="s">
        <v>36</v>
      </c>
    </row>
    <row r="86" spans="1:19" x14ac:dyDescent="0.25">
      <c r="B86" s="118" t="s">
        <v>61</v>
      </c>
    </row>
    <row r="88" spans="1:19" ht="15.75" thickBot="1" x14ac:dyDescent="0.3"/>
    <row r="89" spans="1:19" ht="27" thickBot="1" x14ac:dyDescent="0.3">
      <c r="B89" s="317" t="s">
        <v>37</v>
      </c>
      <c r="C89" s="318"/>
      <c r="D89" s="318"/>
      <c r="E89" s="318"/>
      <c r="F89" s="318"/>
      <c r="G89" s="318"/>
      <c r="H89" s="318"/>
      <c r="I89" s="318"/>
      <c r="J89" s="318"/>
      <c r="K89" s="318"/>
      <c r="L89" s="318"/>
      <c r="M89" s="318"/>
      <c r="N89" s="319"/>
    </row>
    <row r="94" spans="1:19" ht="76.5" customHeight="1" x14ac:dyDescent="0.25">
      <c r="B94" s="163" t="s">
        <v>0</v>
      </c>
      <c r="C94" s="163" t="s">
        <v>38</v>
      </c>
      <c r="D94" s="163" t="s">
        <v>39</v>
      </c>
      <c r="E94" s="163" t="s">
        <v>79</v>
      </c>
      <c r="F94" s="163" t="s">
        <v>81</v>
      </c>
      <c r="G94" s="163" t="s">
        <v>82</v>
      </c>
      <c r="H94" s="163" t="s">
        <v>83</v>
      </c>
      <c r="I94" s="163" t="s">
        <v>80</v>
      </c>
      <c r="J94" s="292" t="s">
        <v>84</v>
      </c>
      <c r="K94" s="339"/>
      <c r="L94" s="293"/>
      <c r="M94" s="163" t="s">
        <v>85</v>
      </c>
      <c r="N94" s="163" t="s">
        <v>40</v>
      </c>
      <c r="O94" s="163" t="s">
        <v>41</v>
      </c>
      <c r="P94" s="292" t="s">
        <v>3</v>
      </c>
      <c r="Q94" s="293"/>
      <c r="R94" s="292" t="s">
        <v>481</v>
      </c>
      <c r="S94" s="293"/>
    </row>
    <row r="95" spans="1:19" ht="60.75" customHeight="1" x14ac:dyDescent="0.25">
      <c r="A95" s="119"/>
      <c r="B95" s="346" t="s">
        <v>42</v>
      </c>
      <c r="C95" s="347" t="s">
        <v>97</v>
      </c>
      <c r="D95" s="347" t="s">
        <v>267</v>
      </c>
      <c r="E95" s="347">
        <v>35422210</v>
      </c>
      <c r="F95" s="347" t="s">
        <v>269</v>
      </c>
      <c r="G95" s="347" t="s">
        <v>270</v>
      </c>
      <c r="H95" s="400">
        <v>37526</v>
      </c>
      <c r="I95" s="347" t="s">
        <v>268</v>
      </c>
      <c r="J95" s="288" t="s">
        <v>271</v>
      </c>
      <c r="K95" s="289" t="s">
        <v>272</v>
      </c>
      <c r="L95" s="289" t="s">
        <v>275</v>
      </c>
      <c r="M95" s="366" t="s">
        <v>97</v>
      </c>
      <c r="N95" s="347" t="s">
        <v>98</v>
      </c>
      <c r="O95" s="347" t="s">
        <v>97</v>
      </c>
      <c r="P95" s="357" t="s">
        <v>466</v>
      </c>
      <c r="Q95" s="358"/>
      <c r="R95" s="357" t="s">
        <v>488</v>
      </c>
      <c r="S95" s="358"/>
    </row>
    <row r="96" spans="1:19" ht="144.75" customHeight="1" x14ac:dyDescent="0.25">
      <c r="A96" s="119"/>
      <c r="B96" s="346"/>
      <c r="C96" s="348"/>
      <c r="D96" s="348"/>
      <c r="E96" s="348"/>
      <c r="F96" s="348"/>
      <c r="G96" s="348"/>
      <c r="H96" s="403"/>
      <c r="I96" s="348"/>
      <c r="J96" s="290" t="s">
        <v>111</v>
      </c>
      <c r="K96" s="291" t="s">
        <v>273</v>
      </c>
      <c r="L96" s="291" t="s">
        <v>274</v>
      </c>
      <c r="M96" s="367"/>
      <c r="N96" s="348"/>
      <c r="O96" s="348"/>
      <c r="P96" s="359"/>
      <c r="Q96" s="360"/>
      <c r="R96" s="361"/>
      <c r="S96" s="362"/>
    </row>
    <row r="97" spans="1:19" ht="90" x14ac:dyDescent="0.25">
      <c r="A97" s="119"/>
      <c r="B97" s="346" t="s">
        <v>42</v>
      </c>
      <c r="C97" s="346" t="s">
        <v>97</v>
      </c>
      <c r="D97" s="346" t="s">
        <v>276</v>
      </c>
      <c r="E97" s="346">
        <v>24790480</v>
      </c>
      <c r="F97" s="346" t="s">
        <v>289</v>
      </c>
      <c r="G97" s="346" t="s">
        <v>277</v>
      </c>
      <c r="H97" s="350">
        <v>37371</v>
      </c>
      <c r="I97" s="346" t="s">
        <v>226</v>
      </c>
      <c r="J97" s="278" t="s">
        <v>278</v>
      </c>
      <c r="K97" s="278" t="s">
        <v>279</v>
      </c>
      <c r="L97" s="278" t="s">
        <v>280</v>
      </c>
      <c r="M97" s="345" t="s">
        <v>97</v>
      </c>
      <c r="N97" s="345" t="s">
        <v>97</v>
      </c>
      <c r="O97" s="345" t="s">
        <v>97</v>
      </c>
      <c r="P97" s="346" t="s">
        <v>462</v>
      </c>
      <c r="Q97" s="346"/>
      <c r="R97" s="346" t="s">
        <v>226</v>
      </c>
      <c r="S97" s="346"/>
    </row>
    <row r="98" spans="1:19" ht="79.5" customHeight="1" x14ac:dyDescent="0.25">
      <c r="A98" s="119"/>
      <c r="B98" s="346"/>
      <c r="C98" s="346"/>
      <c r="D98" s="346"/>
      <c r="E98" s="346"/>
      <c r="F98" s="346"/>
      <c r="G98" s="346"/>
      <c r="H98" s="350"/>
      <c r="I98" s="346"/>
      <c r="J98" s="278" t="s">
        <v>281</v>
      </c>
      <c r="K98" s="278" t="s">
        <v>282</v>
      </c>
      <c r="L98" s="278" t="s">
        <v>283</v>
      </c>
      <c r="M98" s="345"/>
      <c r="N98" s="345"/>
      <c r="O98" s="345"/>
      <c r="P98" s="346"/>
      <c r="Q98" s="346"/>
      <c r="R98" s="346"/>
      <c r="S98" s="346"/>
    </row>
    <row r="99" spans="1:19" ht="110.25" customHeight="1" x14ac:dyDescent="0.25">
      <c r="A99" s="119"/>
      <c r="B99" s="346"/>
      <c r="C99" s="346"/>
      <c r="D99" s="346"/>
      <c r="E99" s="346"/>
      <c r="F99" s="346"/>
      <c r="G99" s="346"/>
      <c r="H99" s="350"/>
      <c r="I99" s="346"/>
      <c r="J99" s="278" t="s">
        <v>284</v>
      </c>
      <c r="K99" s="278" t="s">
        <v>285</v>
      </c>
      <c r="L99" s="278" t="s">
        <v>286</v>
      </c>
      <c r="M99" s="345"/>
      <c r="N99" s="345"/>
      <c r="O99" s="345"/>
      <c r="P99" s="346"/>
      <c r="Q99" s="346"/>
      <c r="R99" s="346"/>
      <c r="S99" s="346"/>
    </row>
    <row r="100" spans="1:19" ht="84.75" customHeight="1" x14ac:dyDescent="0.25">
      <c r="A100" s="119"/>
      <c r="B100" s="346"/>
      <c r="C100" s="346"/>
      <c r="D100" s="346"/>
      <c r="E100" s="346"/>
      <c r="F100" s="346"/>
      <c r="G100" s="346"/>
      <c r="H100" s="350"/>
      <c r="I100" s="346"/>
      <c r="J100" s="279" t="s">
        <v>111</v>
      </c>
      <c r="K100" s="280" t="s">
        <v>287</v>
      </c>
      <c r="L100" s="279" t="s">
        <v>288</v>
      </c>
      <c r="M100" s="345"/>
      <c r="N100" s="345"/>
      <c r="O100" s="345"/>
      <c r="P100" s="346"/>
      <c r="Q100" s="346"/>
      <c r="R100" s="346"/>
      <c r="S100" s="346"/>
    </row>
    <row r="101" spans="1:19" ht="30" customHeight="1" x14ac:dyDescent="0.25">
      <c r="A101" s="258"/>
      <c r="B101" s="346" t="s">
        <v>295</v>
      </c>
      <c r="C101" s="346" t="s">
        <v>97</v>
      </c>
      <c r="D101" s="346" t="s">
        <v>294</v>
      </c>
      <c r="E101" s="346">
        <v>16070849</v>
      </c>
      <c r="F101" s="346" t="s">
        <v>296</v>
      </c>
      <c r="G101" s="346" t="s">
        <v>255</v>
      </c>
      <c r="H101" s="383">
        <v>40799</v>
      </c>
      <c r="I101" s="346" t="s">
        <v>226</v>
      </c>
      <c r="J101" s="278" t="s">
        <v>467</v>
      </c>
      <c r="K101" s="278" t="s">
        <v>489</v>
      </c>
      <c r="L101" s="278" t="s">
        <v>302</v>
      </c>
      <c r="M101" s="346" t="s">
        <v>97</v>
      </c>
      <c r="N101" s="346" t="s">
        <v>97</v>
      </c>
      <c r="O101" s="346" t="s">
        <v>97</v>
      </c>
      <c r="P101" s="357" t="s">
        <v>469</v>
      </c>
      <c r="Q101" s="358"/>
      <c r="R101" s="357" t="s">
        <v>529</v>
      </c>
      <c r="S101" s="358"/>
    </row>
    <row r="102" spans="1:19" ht="45" x14ac:dyDescent="0.25">
      <c r="A102" s="258"/>
      <c r="B102" s="346"/>
      <c r="C102" s="346"/>
      <c r="D102" s="346"/>
      <c r="E102" s="346"/>
      <c r="F102" s="346"/>
      <c r="G102" s="346"/>
      <c r="H102" s="383"/>
      <c r="I102" s="346"/>
      <c r="J102" s="278" t="s">
        <v>298</v>
      </c>
      <c r="K102" s="278" t="s">
        <v>297</v>
      </c>
      <c r="L102" s="278" t="s">
        <v>299</v>
      </c>
      <c r="M102" s="346"/>
      <c r="N102" s="346"/>
      <c r="O102" s="346"/>
      <c r="P102" s="359"/>
      <c r="Q102" s="360"/>
      <c r="R102" s="359"/>
      <c r="S102" s="360"/>
    </row>
    <row r="103" spans="1:19" ht="110.25" customHeight="1" x14ac:dyDescent="0.25">
      <c r="A103" s="258"/>
      <c r="B103" s="346"/>
      <c r="C103" s="346"/>
      <c r="D103" s="346"/>
      <c r="E103" s="346"/>
      <c r="F103" s="346"/>
      <c r="G103" s="346"/>
      <c r="H103" s="383"/>
      <c r="I103" s="346"/>
      <c r="J103" s="278" t="s">
        <v>300</v>
      </c>
      <c r="K103" s="278" t="s">
        <v>301</v>
      </c>
      <c r="L103" s="278" t="s">
        <v>468</v>
      </c>
      <c r="M103" s="346"/>
      <c r="N103" s="346"/>
      <c r="O103" s="346"/>
      <c r="P103" s="361"/>
      <c r="Q103" s="362"/>
      <c r="R103" s="361"/>
      <c r="S103" s="362"/>
    </row>
    <row r="104" spans="1:19" ht="30" customHeight="1" x14ac:dyDescent="0.25">
      <c r="A104" s="119"/>
      <c r="B104" s="346" t="s">
        <v>295</v>
      </c>
      <c r="C104" s="346" t="s">
        <v>97</v>
      </c>
      <c r="D104" s="346" t="s">
        <v>303</v>
      </c>
      <c r="E104" s="346">
        <v>30238585</v>
      </c>
      <c r="F104" s="346" t="s">
        <v>304</v>
      </c>
      <c r="G104" s="346" t="s">
        <v>255</v>
      </c>
      <c r="H104" s="383">
        <v>40347</v>
      </c>
      <c r="I104" s="346" t="s">
        <v>226</v>
      </c>
      <c r="J104" s="278" t="s">
        <v>306</v>
      </c>
      <c r="K104" s="278" t="s">
        <v>263</v>
      </c>
      <c r="L104" s="278" t="s">
        <v>305</v>
      </c>
      <c r="M104" s="346" t="s">
        <v>97</v>
      </c>
      <c r="N104" s="346" t="s">
        <v>97</v>
      </c>
      <c r="O104" s="346" t="s">
        <v>97</v>
      </c>
      <c r="P104" s="357" t="s">
        <v>470</v>
      </c>
      <c r="Q104" s="358"/>
      <c r="R104" s="357" t="s">
        <v>490</v>
      </c>
      <c r="S104" s="358"/>
    </row>
    <row r="105" spans="1:19" ht="30" x14ac:dyDescent="0.25">
      <c r="A105" s="119"/>
      <c r="B105" s="346"/>
      <c r="C105" s="346"/>
      <c r="D105" s="346"/>
      <c r="E105" s="346"/>
      <c r="F105" s="346"/>
      <c r="G105" s="346"/>
      <c r="H105" s="383"/>
      <c r="I105" s="346"/>
      <c r="J105" s="278" t="s">
        <v>307</v>
      </c>
      <c r="K105" s="278" t="s">
        <v>263</v>
      </c>
      <c r="L105" s="278" t="s">
        <v>308</v>
      </c>
      <c r="M105" s="346"/>
      <c r="N105" s="346"/>
      <c r="O105" s="346"/>
      <c r="P105" s="359"/>
      <c r="Q105" s="360"/>
      <c r="R105" s="359"/>
      <c r="S105" s="360"/>
    </row>
    <row r="106" spans="1:19" ht="119.25" customHeight="1" x14ac:dyDescent="0.25">
      <c r="A106" s="119"/>
      <c r="B106" s="346"/>
      <c r="C106" s="346"/>
      <c r="D106" s="346"/>
      <c r="E106" s="346"/>
      <c r="F106" s="346"/>
      <c r="G106" s="346"/>
      <c r="H106" s="383"/>
      <c r="I106" s="346"/>
      <c r="J106" s="278" t="s">
        <v>111</v>
      </c>
      <c r="K106" s="278" t="s">
        <v>287</v>
      </c>
      <c r="L106" s="278" t="s">
        <v>309</v>
      </c>
      <c r="M106" s="346"/>
      <c r="N106" s="346"/>
      <c r="O106" s="346"/>
      <c r="P106" s="361"/>
      <c r="Q106" s="362"/>
      <c r="R106" s="361"/>
      <c r="S106" s="362"/>
    </row>
    <row r="107" spans="1:19" ht="90" x14ac:dyDescent="0.25">
      <c r="A107" s="119"/>
      <c r="B107" s="346" t="s">
        <v>295</v>
      </c>
      <c r="C107" s="347" t="s">
        <v>97</v>
      </c>
      <c r="D107" s="347" t="s">
        <v>310</v>
      </c>
      <c r="E107" s="347">
        <v>42126387</v>
      </c>
      <c r="F107" s="347" t="s">
        <v>232</v>
      </c>
      <c r="G107" s="347" t="s">
        <v>312</v>
      </c>
      <c r="H107" s="400">
        <v>41026</v>
      </c>
      <c r="I107" s="347" t="s">
        <v>311</v>
      </c>
      <c r="J107" s="278" t="s">
        <v>313</v>
      </c>
      <c r="K107" s="278" t="s">
        <v>314</v>
      </c>
      <c r="L107" s="278" t="s">
        <v>315</v>
      </c>
      <c r="M107" s="347" t="s">
        <v>97</v>
      </c>
      <c r="N107" s="347" t="s">
        <v>97</v>
      </c>
      <c r="O107" s="347" t="s">
        <v>97</v>
      </c>
      <c r="P107" s="357" t="s">
        <v>471</v>
      </c>
      <c r="Q107" s="358"/>
      <c r="R107" s="357" t="s">
        <v>492</v>
      </c>
      <c r="S107" s="358"/>
    </row>
    <row r="108" spans="1:19" ht="60" x14ac:dyDescent="0.25">
      <c r="A108" s="119"/>
      <c r="B108" s="346"/>
      <c r="C108" s="349"/>
      <c r="D108" s="349"/>
      <c r="E108" s="349"/>
      <c r="F108" s="349"/>
      <c r="G108" s="349"/>
      <c r="H108" s="401"/>
      <c r="I108" s="349"/>
      <c r="J108" s="278" t="s">
        <v>111</v>
      </c>
      <c r="K108" s="278" t="s">
        <v>491</v>
      </c>
      <c r="L108" s="278" t="s">
        <v>232</v>
      </c>
      <c r="M108" s="349"/>
      <c r="N108" s="349"/>
      <c r="O108" s="349"/>
      <c r="P108" s="361"/>
      <c r="Q108" s="362"/>
      <c r="R108" s="361"/>
      <c r="S108" s="362"/>
    </row>
    <row r="109" spans="1:19" ht="214.5" customHeight="1" x14ac:dyDescent="0.25">
      <c r="B109" s="277" t="s">
        <v>295</v>
      </c>
      <c r="C109" s="285" t="s">
        <v>226</v>
      </c>
      <c r="D109" s="278" t="s">
        <v>373</v>
      </c>
      <c r="E109" s="285">
        <v>1088294691</v>
      </c>
      <c r="F109" s="277" t="s">
        <v>232</v>
      </c>
      <c r="G109" s="285" t="s">
        <v>231</v>
      </c>
      <c r="H109" s="286">
        <v>41726</v>
      </c>
      <c r="I109" s="285" t="s">
        <v>374</v>
      </c>
      <c r="J109" s="278" t="s">
        <v>111</v>
      </c>
      <c r="K109" s="278" t="s">
        <v>493</v>
      </c>
      <c r="L109" s="278" t="s">
        <v>472</v>
      </c>
      <c r="M109" s="285" t="s">
        <v>97</v>
      </c>
      <c r="N109" s="285" t="s">
        <v>97</v>
      </c>
      <c r="O109" s="285" t="s">
        <v>226</v>
      </c>
      <c r="P109" s="364" t="s">
        <v>473</v>
      </c>
      <c r="Q109" s="365"/>
      <c r="R109" s="364" t="s">
        <v>530</v>
      </c>
      <c r="S109" s="365"/>
    </row>
    <row r="111" spans="1:19" ht="15.75" thickBot="1" x14ac:dyDescent="0.3"/>
    <row r="112" spans="1:19" ht="27" thickBot="1" x14ac:dyDescent="0.3">
      <c r="B112" s="317" t="s">
        <v>45</v>
      </c>
      <c r="C112" s="318"/>
      <c r="D112" s="318"/>
      <c r="E112" s="318"/>
      <c r="F112" s="318"/>
      <c r="G112" s="318"/>
      <c r="H112" s="318"/>
      <c r="I112" s="318"/>
      <c r="J112" s="318"/>
      <c r="K112" s="318"/>
      <c r="L112" s="318"/>
      <c r="M112" s="318"/>
      <c r="N112" s="319"/>
    </row>
    <row r="115" spans="1:26" ht="46.15" customHeight="1" x14ac:dyDescent="0.25">
      <c r="B115" s="174" t="s">
        <v>33</v>
      </c>
      <c r="C115" s="174" t="s">
        <v>46</v>
      </c>
      <c r="D115" s="292" t="s">
        <v>3</v>
      </c>
      <c r="E115" s="293"/>
    </row>
    <row r="116" spans="1:26" ht="45" x14ac:dyDescent="0.25">
      <c r="B116" s="175" t="s">
        <v>86</v>
      </c>
      <c r="C116" s="170" t="s">
        <v>97</v>
      </c>
      <c r="D116" s="294"/>
      <c r="E116" s="370"/>
    </row>
    <row r="119" spans="1:26" ht="26.25" x14ac:dyDescent="0.25">
      <c r="B119" s="306" t="s">
        <v>63</v>
      </c>
      <c r="C119" s="307"/>
      <c r="D119" s="307"/>
      <c r="E119" s="307"/>
      <c r="F119" s="307"/>
      <c r="G119" s="307"/>
      <c r="H119" s="307"/>
      <c r="I119" s="307"/>
      <c r="J119" s="307"/>
      <c r="K119" s="307"/>
      <c r="L119" s="307"/>
      <c r="M119" s="307"/>
      <c r="N119" s="307"/>
      <c r="O119" s="307"/>
      <c r="P119" s="307"/>
    </row>
    <row r="121" spans="1:26" ht="15.75" thickBot="1" x14ac:dyDescent="0.3"/>
    <row r="122" spans="1:26" ht="27" thickBot="1" x14ac:dyDescent="0.3">
      <c r="B122" s="317" t="s">
        <v>53</v>
      </c>
      <c r="C122" s="318"/>
      <c r="D122" s="318"/>
      <c r="E122" s="318"/>
      <c r="F122" s="318"/>
      <c r="G122" s="318"/>
      <c r="H122" s="318"/>
      <c r="I122" s="318"/>
      <c r="J122" s="318"/>
      <c r="K122" s="318"/>
      <c r="L122" s="318"/>
      <c r="M122" s="318"/>
      <c r="N122" s="319"/>
    </row>
    <row r="123" spans="1:26" ht="15.75" thickBot="1" x14ac:dyDescent="0.3"/>
    <row r="124" spans="1:26" s="117" customFormat="1" ht="109.5" customHeight="1" x14ac:dyDescent="0.25">
      <c r="B124" s="161" t="s">
        <v>106</v>
      </c>
      <c r="C124" s="161" t="s">
        <v>107</v>
      </c>
      <c r="D124" s="161" t="s">
        <v>108</v>
      </c>
      <c r="E124" s="161" t="s">
        <v>44</v>
      </c>
      <c r="F124" s="161" t="s">
        <v>22</v>
      </c>
      <c r="G124" s="161" t="s">
        <v>66</v>
      </c>
      <c r="H124" s="161" t="s">
        <v>17</v>
      </c>
      <c r="I124" s="161" t="s">
        <v>10</v>
      </c>
      <c r="J124" s="161" t="s">
        <v>31</v>
      </c>
      <c r="K124" s="161" t="s">
        <v>60</v>
      </c>
      <c r="L124" s="161" t="s">
        <v>20</v>
      </c>
      <c r="M124" s="197" t="s">
        <v>26</v>
      </c>
      <c r="N124" s="161" t="s">
        <v>109</v>
      </c>
      <c r="O124" s="161" t="s">
        <v>35</v>
      </c>
      <c r="P124" s="162" t="s">
        <v>11</v>
      </c>
      <c r="Q124" s="162" t="s">
        <v>19</v>
      </c>
    </row>
    <row r="125" spans="1:26" s="137" customFormat="1" ht="409.5" customHeight="1" x14ac:dyDescent="0.25">
      <c r="A125" s="153">
        <v>1</v>
      </c>
      <c r="B125" s="154" t="s">
        <v>376</v>
      </c>
      <c r="C125" s="204" t="s">
        <v>376</v>
      </c>
      <c r="D125" s="154" t="s">
        <v>399</v>
      </c>
      <c r="E125" s="133" t="s">
        <v>398</v>
      </c>
      <c r="F125" s="134" t="s">
        <v>98</v>
      </c>
      <c r="G125" s="199">
        <v>1</v>
      </c>
      <c r="H125" s="158">
        <v>40723</v>
      </c>
      <c r="I125" s="205">
        <v>40908</v>
      </c>
      <c r="J125" s="135" t="s">
        <v>455</v>
      </c>
      <c r="K125" s="219">
        <v>0</v>
      </c>
      <c r="L125" s="219">
        <v>6</v>
      </c>
      <c r="M125" s="196">
        <v>494</v>
      </c>
      <c r="N125" s="196">
        <f>+M125*G125</f>
        <v>494</v>
      </c>
      <c r="O125" s="3">
        <v>220000000</v>
      </c>
      <c r="P125" s="3" t="s">
        <v>400</v>
      </c>
      <c r="Q125" s="206" t="s">
        <v>542</v>
      </c>
      <c r="R125" s="136"/>
      <c r="S125" s="136"/>
      <c r="T125" s="136"/>
      <c r="U125" s="136"/>
      <c r="V125" s="136"/>
      <c r="W125" s="136"/>
      <c r="X125" s="136"/>
      <c r="Y125" s="136"/>
      <c r="Z125" s="136"/>
    </row>
    <row r="126" spans="1:26" s="137" customFormat="1" ht="111" customHeight="1" x14ac:dyDescent="0.25">
      <c r="A126" s="153">
        <f>+A125+1</f>
        <v>2</v>
      </c>
      <c r="B126" s="204" t="s">
        <v>376</v>
      </c>
      <c r="C126" s="204" t="s">
        <v>376</v>
      </c>
      <c r="D126" s="204" t="s">
        <v>402</v>
      </c>
      <c r="E126" s="133" t="s">
        <v>401</v>
      </c>
      <c r="F126" s="134" t="s">
        <v>98</v>
      </c>
      <c r="G126" s="199">
        <v>1</v>
      </c>
      <c r="H126" s="205">
        <v>41441</v>
      </c>
      <c r="I126" s="205">
        <v>41698</v>
      </c>
      <c r="J126" s="135" t="s">
        <v>98</v>
      </c>
      <c r="K126" s="219">
        <v>0</v>
      </c>
      <c r="L126" s="219">
        <v>7.15</v>
      </c>
      <c r="M126" s="196">
        <v>0</v>
      </c>
      <c r="N126" s="196">
        <f>+M126*G126</f>
        <v>0</v>
      </c>
      <c r="O126" s="3">
        <v>1682637000</v>
      </c>
      <c r="P126" s="3" t="s">
        <v>392</v>
      </c>
      <c r="Q126" s="206" t="s">
        <v>456</v>
      </c>
      <c r="R126" s="136"/>
      <c r="S126" s="136"/>
      <c r="T126" s="136"/>
      <c r="U126" s="136"/>
      <c r="V126" s="136"/>
      <c r="W126" s="136"/>
      <c r="X126" s="136"/>
      <c r="Y126" s="136"/>
      <c r="Z126" s="136"/>
    </row>
    <row r="127" spans="1:26" s="137" customFormat="1" x14ac:dyDescent="0.25">
      <c r="A127" s="153"/>
      <c r="B127" s="156" t="s">
        <v>16</v>
      </c>
      <c r="C127" s="155"/>
      <c r="D127" s="154"/>
      <c r="E127" s="133"/>
      <c r="F127" s="134"/>
      <c r="G127" s="134"/>
      <c r="H127" s="134"/>
      <c r="I127" s="135"/>
      <c r="J127" s="135"/>
      <c r="K127" s="157">
        <f>SUM(K125:K126)</f>
        <v>0</v>
      </c>
      <c r="L127" s="157">
        <f>SUM(L125:L126)</f>
        <v>13.15</v>
      </c>
      <c r="M127" s="198">
        <f>SUM(M125:M126)</f>
        <v>494</v>
      </c>
      <c r="N127" s="157">
        <f>SUM(N125:N126)</f>
        <v>494</v>
      </c>
      <c r="O127" s="3"/>
      <c r="P127" s="3"/>
      <c r="Q127" s="201"/>
    </row>
    <row r="128" spans="1:26" x14ac:dyDescent="0.25">
      <c r="B128" s="138"/>
      <c r="C128" s="138"/>
      <c r="D128" s="138"/>
      <c r="E128" s="139"/>
      <c r="F128" s="138"/>
      <c r="G128" s="138"/>
      <c r="H128" s="138"/>
      <c r="I128" s="138"/>
      <c r="J128" s="138"/>
      <c r="K128" s="138"/>
      <c r="L128" s="138"/>
      <c r="M128" s="138"/>
      <c r="N128" s="138"/>
      <c r="O128" s="138"/>
      <c r="P128" s="138"/>
    </row>
    <row r="129" spans="2:17" ht="30" x14ac:dyDescent="0.25">
      <c r="B129" s="260" t="s">
        <v>32</v>
      </c>
      <c r="C129" s="179">
        <f>+K127</f>
        <v>0</v>
      </c>
      <c r="H129" s="140"/>
      <c r="I129" s="140"/>
      <c r="J129" s="140"/>
      <c r="K129" s="140"/>
      <c r="L129" s="140"/>
      <c r="M129" s="140"/>
      <c r="N129" s="138"/>
      <c r="O129" s="138"/>
      <c r="P129" s="138"/>
    </row>
    <row r="130" spans="2:17" ht="15.75" thickBot="1" x14ac:dyDescent="0.3"/>
    <row r="131" spans="2:17" ht="37.15" customHeight="1" thickBot="1" x14ac:dyDescent="0.3">
      <c r="B131" s="182" t="s">
        <v>48</v>
      </c>
      <c r="C131" s="183" t="s">
        <v>49</v>
      </c>
      <c r="D131" s="182" t="s">
        <v>50</v>
      </c>
      <c r="E131" s="183" t="s">
        <v>54</v>
      </c>
    </row>
    <row r="132" spans="2:17" ht="28.5" x14ac:dyDescent="0.25">
      <c r="B132" s="173" t="s">
        <v>87</v>
      </c>
      <c r="C132" s="176">
        <v>20</v>
      </c>
      <c r="D132" s="176">
        <v>0</v>
      </c>
      <c r="E132" s="320">
        <f>+D132+D133+D134</f>
        <v>0</v>
      </c>
    </row>
    <row r="133" spans="2:17" ht="28.5" x14ac:dyDescent="0.25">
      <c r="B133" s="173" t="s">
        <v>88</v>
      </c>
      <c r="C133" s="164">
        <v>30</v>
      </c>
      <c r="D133" s="177">
        <v>0</v>
      </c>
      <c r="E133" s="321"/>
    </row>
    <row r="134" spans="2:17" ht="29.25" thickBot="1" x14ac:dyDescent="0.3">
      <c r="B134" s="173" t="s">
        <v>89</v>
      </c>
      <c r="C134" s="178">
        <v>40</v>
      </c>
      <c r="D134" s="178">
        <v>0</v>
      </c>
      <c r="E134" s="322"/>
    </row>
    <row r="135" spans="2:17" ht="15.75" thickBot="1" x14ac:dyDescent="0.3"/>
    <row r="136" spans="2:17" ht="27" thickBot="1" x14ac:dyDescent="0.3">
      <c r="B136" s="317" t="s">
        <v>51</v>
      </c>
      <c r="C136" s="318"/>
      <c r="D136" s="318"/>
      <c r="E136" s="318"/>
      <c r="F136" s="318"/>
      <c r="G136" s="318"/>
      <c r="H136" s="318"/>
      <c r="I136" s="318"/>
      <c r="J136" s="318"/>
      <c r="K136" s="318"/>
      <c r="L136" s="318"/>
      <c r="M136" s="318"/>
      <c r="N136" s="319"/>
    </row>
    <row r="138" spans="2:17" ht="76.5" customHeight="1" x14ac:dyDescent="0.25">
      <c r="B138" s="163" t="s">
        <v>0</v>
      </c>
      <c r="C138" s="163" t="s">
        <v>38</v>
      </c>
      <c r="D138" s="163" t="s">
        <v>39</v>
      </c>
      <c r="E138" s="163" t="s">
        <v>79</v>
      </c>
      <c r="F138" s="163" t="s">
        <v>81</v>
      </c>
      <c r="G138" s="163" t="s">
        <v>82</v>
      </c>
      <c r="H138" s="163" t="s">
        <v>83</v>
      </c>
      <c r="I138" s="163" t="s">
        <v>80</v>
      </c>
      <c r="J138" s="292" t="s">
        <v>84</v>
      </c>
      <c r="K138" s="339"/>
      <c r="L138" s="293"/>
      <c r="M138" s="163" t="s">
        <v>85</v>
      </c>
      <c r="N138" s="163" t="s">
        <v>40</v>
      </c>
      <c r="O138" s="163" t="s">
        <v>41</v>
      </c>
      <c r="P138" s="292" t="s">
        <v>3</v>
      </c>
      <c r="Q138" s="293"/>
    </row>
    <row r="139" spans="2:17" ht="76.5" customHeight="1" x14ac:dyDescent="0.25">
      <c r="B139" s="298" t="s">
        <v>93</v>
      </c>
      <c r="C139" s="295" t="s">
        <v>98</v>
      </c>
      <c r="D139" s="295" t="s">
        <v>413</v>
      </c>
      <c r="E139" s="315">
        <v>33917804</v>
      </c>
      <c r="F139" s="295" t="s">
        <v>419</v>
      </c>
      <c r="G139" s="295" t="s">
        <v>406</v>
      </c>
      <c r="H139" s="396">
        <v>40865</v>
      </c>
      <c r="I139" s="398" t="s">
        <v>226</v>
      </c>
      <c r="J139" s="209" t="s">
        <v>376</v>
      </c>
      <c r="K139" s="218" t="s">
        <v>409</v>
      </c>
      <c r="L139" s="218" t="s">
        <v>420</v>
      </c>
      <c r="M139" s="398" t="s">
        <v>97</v>
      </c>
      <c r="N139" s="398" t="s">
        <v>98</v>
      </c>
      <c r="O139" s="398" t="s">
        <v>98</v>
      </c>
      <c r="P139" s="297" t="s">
        <v>478</v>
      </c>
      <c r="Q139" s="298"/>
    </row>
    <row r="140" spans="2:17" ht="76.5" customHeight="1" x14ac:dyDescent="0.25">
      <c r="B140" s="343"/>
      <c r="C140" s="296"/>
      <c r="D140" s="296"/>
      <c r="E140" s="316"/>
      <c r="F140" s="296"/>
      <c r="G140" s="296"/>
      <c r="H140" s="397"/>
      <c r="I140" s="399"/>
      <c r="J140" s="209" t="s">
        <v>256</v>
      </c>
      <c r="K140" s="218" t="s">
        <v>411</v>
      </c>
      <c r="L140" s="218" t="s">
        <v>421</v>
      </c>
      <c r="M140" s="399"/>
      <c r="N140" s="399"/>
      <c r="O140" s="399"/>
      <c r="P140" s="299"/>
      <c r="Q140" s="300"/>
    </row>
    <row r="141" spans="2:17" ht="76.5" customHeight="1" x14ac:dyDescent="0.25">
      <c r="B141" s="295" t="s">
        <v>94</v>
      </c>
      <c r="C141" s="295" t="s">
        <v>98</v>
      </c>
      <c r="D141" s="295" t="s">
        <v>422</v>
      </c>
      <c r="E141" s="315">
        <v>42149177</v>
      </c>
      <c r="F141" s="295" t="s">
        <v>419</v>
      </c>
      <c r="G141" s="295" t="s">
        <v>406</v>
      </c>
      <c r="H141" s="301">
        <v>40865</v>
      </c>
      <c r="I141" s="295" t="s">
        <v>407</v>
      </c>
      <c r="J141" s="209" t="s">
        <v>376</v>
      </c>
      <c r="K141" s="218" t="s">
        <v>424</v>
      </c>
      <c r="L141" s="218" t="s">
        <v>423</v>
      </c>
      <c r="M141" s="295" t="s">
        <v>97</v>
      </c>
      <c r="N141" s="295" t="s">
        <v>97</v>
      </c>
      <c r="O141" s="295" t="s">
        <v>98</v>
      </c>
      <c r="P141" s="297" t="s">
        <v>479</v>
      </c>
      <c r="Q141" s="298"/>
    </row>
    <row r="142" spans="2:17" ht="76.5" customHeight="1" x14ac:dyDescent="0.25">
      <c r="B142" s="303"/>
      <c r="C142" s="303"/>
      <c r="D142" s="303"/>
      <c r="E142" s="321"/>
      <c r="F142" s="303"/>
      <c r="G142" s="303"/>
      <c r="H142" s="341"/>
      <c r="I142" s="303"/>
      <c r="J142" s="209" t="s">
        <v>425</v>
      </c>
      <c r="K142" s="218" t="s">
        <v>427</v>
      </c>
      <c r="L142" s="218" t="s">
        <v>426</v>
      </c>
      <c r="M142" s="303"/>
      <c r="N142" s="303"/>
      <c r="O142" s="303"/>
      <c r="P142" s="299"/>
      <c r="Q142" s="300"/>
    </row>
    <row r="143" spans="2:17" ht="76.5" customHeight="1" x14ac:dyDescent="0.25">
      <c r="B143" s="296"/>
      <c r="C143" s="296"/>
      <c r="D143" s="296"/>
      <c r="E143" s="316"/>
      <c r="F143" s="296"/>
      <c r="G143" s="296"/>
      <c r="H143" s="302"/>
      <c r="I143" s="296"/>
      <c r="J143" s="209" t="s">
        <v>428</v>
      </c>
      <c r="K143" s="218" t="s">
        <v>429</v>
      </c>
      <c r="L143" s="218" t="s">
        <v>430</v>
      </c>
      <c r="M143" s="296"/>
      <c r="N143" s="296"/>
      <c r="O143" s="296"/>
      <c r="P143" s="342"/>
      <c r="Q143" s="343"/>
    </row>
    <row r="144" spans="2:17" ht="82.5" customHeight="1" x14ac:dyDescent="0.25">
      <c r="B144" s="209" t="s">
        <v>95</v>
      </c>
      <c r="C144" s="209" t="s">
        <v>97</v>
      </c>
      <c r="D144" s="207" t="s">
        <v>494</v>
      </c>
      <c r="E144" s="207">
        <v>42099913</v>
      </c>
      <c r="F144" s="263" t="s">
        <v>415</v>
      </c>
      <c r="G144" s="207" t="s">
        <v>416</v>
      </c>
      <c r="H144" s="217">
        <v>2005</v>
      </c>
      <c r="I144" s="217" t="s">
        <v>226</v>
      </c>
      <c r="J144" s="209" t="s">
        <v>376</v>
      </c>
      <c r="K144" s="218" t="s">
        <v>417</v>
      </c>
      <c r="L144" s="209" t="s">
        <v>418</v>
      </c>
      <c r="M144" s="207" t="s">
        <v>97</v>
      </c>
      <c r="N144" s="207" t="s">
        <v>97</v>
      </c>
      <c r="O144" s="207" t="s">
        <v>97</v>
      </c>
      <c r="P144" s="294" t="s">
        <v>438</v>
      </c>
      <c r="Q144" s="294"/>
    </row>
    <row r="146" spans="2:7" ht="15.75" thickBot="1" x14ac:dyDescent="0.3"/>
    <row r="147" spans="2:7" ht="44.25" customHeight="1" x14ac:dyDescent="0.25">
      <c r="B147" s="181" t="s">
        <v>33</v>
      </c>
      <c r="C147" s="181" t="s">
        <v>48</v>
      </c>
      <c r="D147" s="163" t="s">
        <v>49</v>
      </c>
      <c r="E147" s="163" t="s">
        <v>50</v>
      </c>
      <c r="F147" s="183" t="s">
        <v>55</v>
      </c>
      <c r="G147" s="188"/>
    </row>
    <row r="148" spans="2:7" ht="164.25" customHeight="1" x14ac:dyDescent="0.2">
      <c r="B148" s="369" t="s">
        <v>52</v>
      </c>
      <c r="C148" s="115" t="s">
        <v>90</v>
      </c>
      <c r="D148" s="177">
        <v>25</v>
      </c>
      <c r="E148" s="177">
        <v>0</v>
      </c>
      <c r="F148" s="336">
        <f>+E148+E149+E150</f>
        <v>10</v>
      </c>
      <c r="G148" s="189"/>
    </row>
    <row r="149" spans="2:7" ht="122.25" customHeight="1" x14ac:dyDescent="0.2">
      <c r="B149" s="369"/>
      <c r="C149" s="115" t="s">
        <v>91</v>
      </c>
      <c r="D149" s="180">
        <v>25</v>
      </c>
      <c r="E149" s="177">
        <v>0</v>
      </c>
      <c r="F149" s="337"/>
      <c r="G149" s="189"/>
    </row>
    <row r="150" spans="2:7" ht="103.5" customHeight="1" x14ac:dyDescent="0.2">
      <c r="B150" s="369"/>
      <c r="C150" s="115" t="s">
        <v>92</v>
      </c>
      <c r="D150" s="177">
        <v>10</v>
      </c>
      <c r="E150" s="177">
        <v>10</v>
      </c>
      <c r="F150" s="338"/>
      <c r="G150" s="189"/>
    </row>
    <row r="151" spans="2:7" ht="37.5" customHeight="1" x14ac:dyDescent="0.2">
      <c r="B151" s="261"/>
      <c r="C151" s="262"/>
      <c r="D151" s="257"/>
      <c r="E151" s="257"/>
      <c r="F151" s="189"/>
      <c r="G151" s="189"/>
    </row>
    <row r="152" spans="2:7" ht="10.5" customHeight="1" x14ac:dyDescent="0.2">
      <c r="B152" s="261"/>
      <c r="C152" s="262"/>
      <c r="D152" s="257"/>
      <c r="E152" s="257"/>
      <c r="F152" s="189"/>
      <c r="G152" s="189"/>
    </row>
    <row r="153" spans="2:7" x14ac:dyDescent="0.25">
      <c r="C153" s="110"/>
    </row>
    <row r="154" spans="2:7" x14ac:dyDescent="0.25">
      <c r="B154" s="172" t="s">
        <v>56</v>
      </c>
    </row>
    <row r="155" spans="2:7" x14ac:dyDescent="0.25">
      <c r="B155" s="184" t="s">
        <v>33</v>
      </c>
      <c r="C155" s="184" t="s">
        <v>57</v>
      </c>
      <c r="D155" s="181" t="s">
        <v>50</v>
      </c>
      <c r="E155" s="181" t="s">
        <v>16</v>
      </c>
    </row>
    <row r="156" spans="2:7" ht="74.25" customHeight="1" x14ac:dyDescent="0.25">
      <c r="B156" s="111" t="s">
        <v>58</v>
      </c>
      <c r="C156" s="116">
        <v>40</v>
      </c>
      <c r="D156" s="177">
        <f>+E132</f>
        <v>0</v>
      </c>
      <c r="E156" s="315">
        <f>+D156+D157</f>
        <v>10</v>
      </c>
    </row>
    <row r="157" spans="2:7" ht="114" x14ac:dyDescent="0.25">
      <c r="B157" s="111" t="s">
        <v>59</v>
      </c>
      <c r="C157" s="116">
        <v>60</v>
      </c>
      <c r="D157" s="177">
        <f>+F148</f>
        <v>10</v>
      </c>
      <c r="E157" s="316"/>
    </row>
    <row r="158" spans="2:7" x14ac:dyDescent="0.25">
      <c r="B158" s="118" t="s">
        <v>375</v>
      </c>
    </row>
  </sheetData>
  <sheetProtection password="FF39" sheet="1" objects="1" scenarios="1"/>
  <mergeCells count="126">
    <mergeCell ref="D97:D100"/>
    <mergeCell ref="E35:E36"/>
    <mergeCell ref="R59:R83"/>
    <mergeCell ref="R94:S94"/>
    <mergeCell ref="R95:S96"/>
    <mergeCell ref="R97:S100"/>
    <mergeCell ref="R101:S103"/>
    <mergeCell ref="R104:S106"/>
    <mergeCell ref="R107:S108"/>
    <mergeCell ref="H95:H96"/>
    <mergeCell ref="O95:O96"/>
    <mergeCell ref="R109:S109"/>
    <mergeCell ref="B53:E53"/>
    <mergeCell ref="B107:B108"/>
    <mergeCell ref="C107:C108"/>
    <mergeCell ref="D107:D108"/>
    <mergeCell ref="E107:E108"/>
    <mergeCell ref="F107:F108"/>
    <mergeCell ref="P107:Q108"/>
    <mergeCell ref="P109:Q109"/>
    <mergeCell ref="N104:N106"/>
    <mergeCell ref="O104:O106"/>
    <mergeCell ref="P104:Q106"/>
    <mergeCell ref="O107:O108"/>
    <mergeCell ref="O59:P83"/>
    <mergeCell ref="P95:Q96"/>
    <mergeCell ref="M95:M96"/>
    <mergeCell ref="B97:B100"/>
    <mergeCell ref="M104:M106"/>
    <mergeCell ref="F104:F106"/>
    <mergeCell ref="G104:G106"/>
    <mergeCell ref="B104:B106"/>
    <mergeCell ref="C104:C106"/>
    <mergeCell ref="P94:Q94"/>
    <mergeCell ref="G95:G96"/>
    <mergeCell ref="B49:B50"/>
    <mergeCell ref="C49:C50"/>
    <mergeCell ref="D49:E49"/>
    <mergeCell ref="P97:Q100"/>
    <mergeCell ref="F101:F103"/>
    <mergeCell ref="G101:G103"/>
    <mergeCell ref="H101:H103"/>
    <mergeCell ref="I101:I103"/>
    <mergeCell ref="M101:M103"/>
    <mergeCell ref="N101:N103"/>
    <mergeCell ref="O101:O103"/>
    <mergeCell ref="P101:Q103"/>
    <mergeCell ref="H97:H100"/>
    <mergeCell ref="I97:I100"/>
    <mergeCell ref="M97:M100"/>
    <mergeCell ref="N97:N100"/>
    <mergeCell ref="B101:B103"/>
    <mergeCell ref="C101:C103"/>
    <mergeCell ref="D101:D103"/>
    <mergeCell ref="E101:E103"/>
    <mergeCell ref="O97:O100"/>
    <mergeCell ref="B55:N55"/>
    <mergeCell ref="O58:P58"/>
    <mergeCell ref="C97:C100"/>
    <mergeCell ref="C9:N9"/>
    <mergeCell ref="B2:P2"/>
    <mergeCell ref="B4:P4"/>
    <mergeCell ref="C6:N6"/>
    <mergeCell ref="C7:N7"/>
    <mergeCell ref="C8:N8"/>
    <mergeCell ref="C10:E10"/>
    <mergeCell ref="B14:C16"/>
    <mergeCell ref="B17:C17"/>
    <mergeCell ref="D116:E116"/>
    <mergeCell ref="I95:I96"/>
    <mergeCell ref="B89:N89"/>
    <mergeCell ref="J94:L94"/>
    <mergeCell ref="H107:H108"/>
    <mergeCell ref="I107:I108"/>
    <mergeCell ref="M107:M108"/>
    <mergeCell ref="N107:N108"/>
    <mergeCell ref="B112:N112"/>
    <mergeCell ref="D115:E115"/>
    <mergeCell ref="E97:E100"/>
    <mergeCell ref="F97:F100"/>
    <mergeCell ref="G97:G100"/>
    <mergeCell ref="D104:D106"/>
    <mergeCell ref="E104:E106"/>
    <mergeCell ref="H104:H106"/>
    <mergeCell ref="I104:I106"/>
    <mergeCell ref="G107:G108"/>
    <mergeCell ref="N95:N96"/>
    <mergeCell ref="D95:D96"/>
    <mergeCell ref="B95:B96"/>
    <mergeCell ref="C95:C96"/>
    <mergeCell ref="E95:E96"/>
    <mergeCell ref="F95:F96"/>
    <mergeCell ref="B148:B150"/>
    <mergeCell ref="F148:F150"/>
    <mergeCell ref="E156:E157"/>
    <mergeCell ref="B122:N122"/>
    <mergeCell ref="E132:E134"/>
    <mergeCell ref="B136:N136"/>
    <mergeCell ref="J138:L138"/>
    <mergeCell ref="N139:N140"/>
    <mergeCell ref="B119:P119"/>
    <mergeCell ref="O139:O140"/>
    <mergeCell ref="P138:Q138"/>
    <mergeCell ref="P144:Q144"/>
    <mergeCell ref="B139:B140"/>
    <mergeCell ref="C139:C140"/>
    <mergeCell ref="D139:D140"/>
    <mergeCell ref="E139:E140"/>
    <mergeCell ref="F139:F140"/>
    <mergeCell ref="G139:G140"/>
    <mergeCell ref="P139:Q140"/>
    <mergeCell ref="B141:B143"/>
    <mergeCell ref="C141:C143"/>
    <mergeCell ref="D141:D143"/>
    <mergeCell ref="E141:E143"/>
    <mergeCell ref="F141:F143"/>
    <mergeCell ref="G141:G143"/>
    <mergeCell ref="H141:H143"/>
    <mergeCell ref="I141:I143"/>
    <mergeCell ref="M141:M143"/>
    <mergeCell ref="N141:N143"/>
    <mergeCell ref="O141:O143"/>
    <mergeCell ref="P141:Q143"/>
    <mergeCell ref="H139:H140"/>
    <mergeCell ref="I139:I140"/>
    <mergeCell ref="M139:M140"/>
  </mergeCells>
  <dataValidations count="2">
    <dataValidation type="list" allowBlank="1" showInputMessage="1" showErrorMessage="1" sqref="WVE983073 A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A19:A37 IS19:IS37 SO19:SO37 ACK19:ACK37 AMG19:AMG37 AWC19:AWC37 BFY19:BFY37 BPU19:BPU37 BZQ19:BZQ37 CJM19:CJM37 CTI19:CTI37 DDE19:DDE37 DNA19:DNA37 DWW19:DWW37 EGS19:EGS37 EQO19:EQO37 FAK19:FAK37 FKG19:FKG37 FUC19:FUC37 GDY19:GDY37 GNU19:GNU37 GXQ19:GXQ37 HHM19:HHM37 HRI19:HRI37 IBE19:IBE37 ILA19:ILA37 IUW19:IUW37 JES19:JES37 JOO19:JOO37 JYK19:JYK37 KIG19:KIG37 KSC19:KSC37 LBY19:LBY37 LLU19:LLU37 LVQ19:LVQ37 MFM19:MFM37 MPI19:MPI37 MZE19:MZE37 NJA19:NJA37 NSW19:NSW37 OCS19:OCS37 OMO19:OMO37 OWK19:OWK37 PGG19:PGG37 PQC19:PQC37 PZY19:PZY37 QJU19:QJU37 QTQ19:QTQ37 RDM19:RDM37 RNI19:RNI37 RXE19:RXE37 SHA19:SHA37 SQW19:SQW37 TAS19:TAS37 TKO19:TKO37 TUK19:TUK37 UEG19:UEG37 UOC19:UOC37 UXY19:UXY37 VHU19:VHU37 VRQ19:VRQ37 WBM19:WBM37 WLI19:WLI37 WVE19:WVE37">
      <formula1>"1,2,3,4,5"</formula1>
    </dataValidation>
    <dataValidation type="decimal" allowBlank="1" showInputMessage="1" showErrorMessage="1" sqref="WVH983073 WLL983073 C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C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C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C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C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C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C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C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C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C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C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C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C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C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C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IV19:IV37 SR19:SR37 ACN19:ACN37 AMJ19:AMJ37 AWF19:AWF37 BGB19:BGB37 BPX19:BPX37 BZT19:BZT37 CJP19:CJP37 CTL19:CTL37 DDH19:DDH37 DND19:DND37 DWZ19:DWZ37 EGV19:EGV37 EQR19:EQR37 FAN19:FAN37 FKJ19:FKJ37 FUF19:FUF37 GEB19:GEB37 GNX19:GNX37 GXT19:GXT37 HHP19:HHP37 HRL19:HRL37 IBH19:IBH37 ILD19:ILD37 IUZ19:IUZ37 JEV19:JEV37 JOR19:JOR37 JYN19:JYN37 KIJ19:KIJ37 KSF19:KSF37 LCB19:LCB37 LLX19:LLX37 LVT19:LVT37 MFP19:MFP37 MPL19:MPL37 MZH19:MZH37 NJD19:NJD37 NSZ19:NSZ37 OCV19:OCV37 OMR19:OMR37 OWN19:OWN37 PGJ19:PGJ37 PQF19:PQF37 QAB19:QAB37 QJX19:QJX37 QTT19:QTT37 RDP19:RDP37 RNL19:RNL37 RXH19:RXH37 SHD19:SHD37 SQZ19:SQZ37 TAV19:TAV37 TKR19:TKR37 TUN19:TUN37 UEJ19:UEJ37 UOF19:UOF37 UYB19:UYB37 VHX19:VHX37 VRT19:VRT37 WBP19:WBP37 WLL19:WLL37 WVH19:WVH37">
      <formula1>0</formula1>
      <formula2>1</formula2>
    </dataValidation>
  </dataValidations>
  <pageMargins left="0.98425196850393704" right="0.51181102362204722" top="0.55118110236220474" bottom="0.55118110236220474" header="0.31496062992125984" footer="0.31496062992125984"/>
  <pageSetup paperSize="5" scale="40" orientation="landscape" horizontalDpi="4294967295" verticalDpi="4294967295" r:id="rId1"/>
  <ignoredErrors>
    <ignoredError sqref="K47:N4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Tecnica - Grupo 7</vt:lpstr>
      <vt:lpstr>Tecnica - Grupo 8</vt:lpstr>
      <vt:lpstr>Tecnica - Grupo 9</vt:lpstr>
      <vt:lpstr>Tecnica - Grupo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Oscar Eduardo Sosa Bernal</cp:lastModifiedBy>
  <cp:lastPrinted>2014-12-02T18:11:16Z</cp:lastPrinted>
  <dcterms:created xsi:type="dcterms:W3CDTF">2014-10-22T15:49:24Z</dcterms:created>
  <dcterms:modified xsi:type="dcterms:W3CDTF">2014-12-09T23:00:52Z</dcterms:modified>
</cp:coreProperties>
</file>