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VALUACIONES TÉCNICAS\"/>
    </mc:Choice>
  </mc:AlternateContent>
  <bookViews>
    <workbookView xWindow="120" yWindow="135" windowWidth="15480" windowHeight="6660" tabRatio="598" activeTab="1"/>
  </bookViews>
  <sheets>
    <sheet name="JURIDICA" sheetId="9" r:id="rId1"/>
    <sheet name="TECNICA" sheetId="8" r:id="rId2"/>
    <sheet name="FINANCIERA" sheetId="10" r:id="rId3"/>
    <sheet name="Hoja2" sheetId="12" r:id="rId4"/>
  </sheets>
  <calcPr calcId="152511"/>
</workbook>
</file>

<file path=xl/calcChain.xml><?xml version="1.0" encoding="utf-8"?>
<calcChain xmlns="http://schemas.openxmlformats.org/spreadsheetml/2006/main">
  <c r="F220" i="8" l="1"/>
  <c r="J137" i="8"/>
  <c r="E136" i="8"/>
  <c r="C13" i="10" l="1"/>
  <c r="C12" i="10"/>
  <c r="F314" i="8"/>
  <c r="D325" i="8" s="1"/>
  <c r="E298" i="8"/>
  <c r="D324" i="8" s="1"/>
  <c r="N292" i="8"/>
  <c r="M292" i="8"/>
  <c r="K292" i="8"/>
  <c r="C294" i="8" s="1"/>
  <c r="O290" i="8"/>
  <c r="O289" i="8"/>
  <c r="O288" i="8"/>
  <c r="A289" i="8"/>
  <c r="A290" i="8" s="1"/>
  <c r="A291" i="8" s="1"/>
  <c r="O242" i="8"/>
  <c r="M242" i="8"/>
  <c r="A240" i="8"/>
  <c r="D235" i="8"/>
  <c r="E235" i="8" s="1"/>
  <c r="D231" i="8"/>
  <c r="E204" i="8"/>
  <c r="D230" i="8" s="1"/>
  <c r="N198" i="8"/>
  <c r="M198" i="8"/>
  <c r="K198" i="8"/>
  <c r="C200" i="8" s="1"/>
  <c r="O196" i="8"/>
  <c r="O195" i="8"/>
  <c r="O194" i="8"/>
  <c r="A194" i="8"/>
  <c r="A195" i="8" s="1"/>
  <c r="A196" i="8" s="1"/>
  <c r="A197" i="8" s="1"/>
  <c r="C147" i="8"/>
  <c r="A141" i="8"/>
  <c r="D126" i="8"/>
  <c r="E126" i="8" s="1"/>
  <c r="C126" i="8"/>
  <c r="F116" i="8"/>
  <c r="E100" i="8"/>
  <c r="N94" i="8"/>
  <c r="M94" i="8"/>
  <c r="K94" i="8"/>
  <c r="C96" i="8" s="1"/>
  <c r="C54" i="8"/>
  <c r="C53" i="8"/>
  <c r="O49" i="8"/>
  <c r="M49" i="8"/>
  <c r="A48" i="8"/>
  <c r="J42" i="8"/>
  <c r="E41" i="8"/>
  <c r="E29" i="8"/>
  <c r="F17" i="8"/>
  <c r="G17" i="8" s="1"/>
  <c r="F16" i="8"/>
  <c r="G16" i="8" s="1"/>
  <c r="E16" i="8"/>
  <c r="G15" i="8"/>
  <c r="O198" i="8" l="1"/>
  <c r="O292" i="8"/>
  <c r="O94" i="8"/>
  <c r="G22" i="8"/>
  <c r="E230" i="8"/>
  <c r="E324" i="8"/>
</calcChain>
</file>

<file path=xl/sharedStrings.xml><?xml version="1.0" encoding="utf-8"?>
<sst xmlns="http://schemas.openxmlformats.org/spreadsheetml/2006/main" count="925" uniqueCount="338">
  <si>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</si>
  <si>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</si>
  <si>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</si>
  <si>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</si>
  <si>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</si>
  <si>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</si>
  <si>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</si>
  <si>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</si>
  <si>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</si>
  <si>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</si>
  <si>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</si>
  <si>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</si>
  <si>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</si>
  <si>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</si>
  <si>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</si>
  <si>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</si>
  <si>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</si>
  <si>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</si>
  <si>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</si>
  <si>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</si>
  <si>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</si>
  <si>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</si>
  <si>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</si>
  <si>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</si>
  <si>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</si>
  <si>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</si>
  <si>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</si>
  <si>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</si>
  <si>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</si>
  <si>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</si>
  <si>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</si>
  <si>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</si>
  <si>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</si>
  <si>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</si>
  <si>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</si>
  <si>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</si>
  <si>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</si>
  <si>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</si>
  <si>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</si>
  <si>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</si>
  <si>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</si>
  <si>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</si>
  <si>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</si>
  <si>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</si>
  <si>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</si>
  <si>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</si>
  <si>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</si>
  <si>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</si>
  <si>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</si>
  <si>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</si>
  <si>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</si>
  <si>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</si>
  <si>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</si>
  <si>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</si>
  <si>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</si>
  <si>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</si>
  <si>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</si>
  <si>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</si>
  <si>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</si>
  <si>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</si>
  <si>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</si>
  <si>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</si>
  <si>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</si>
  <si>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</si>
  <si>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</si>
  <si>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</si>
  <si>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</si>
  <si>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</si>
  <si>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</si>
  <si>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</si>
  <si>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</si>
  <si>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</si>
  <si>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</si>
  <si>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</si>
  <si>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</si>
  <si>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</si>
  <si>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</si>
  <si>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</si>
  <si>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</si>
  <si>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</si>
  <si>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</si>
  <si>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</si>
  <si>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</si>
  <si>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</si>
  <si>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</si>
  <si>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</si>
  <si>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</si>
  <si>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</si>
  <si>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</si>
  <si>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</si>
  <si>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</si>
  <si>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</si>
  <si>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</si>
  <si>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</si>
  <si>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</si>
  <si>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</si>
  <si>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</si>
  <si>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</si>
  <si>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</si>
  <si>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</si>
  <si>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</si>
  <si>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</si>
  <si>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</si>
  <si>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</si>
  <si>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</si>
  <si>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</si>
  <si>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</si>
  <si>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</si>
  <si>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</si>
  <si>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</si>
  <si>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</si>
  <si>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</si>
  <si>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</si>
  <si>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</si>
  <si>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</si>
  <si>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</si>
  <si>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</si>
  <si>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</si>
  <si>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</si>
  <si>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</si>
  <si>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</si>
  <si>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</si>
  <si>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</si>
  <si>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</si>
  <si>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</si>
  <si>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</si>
  <si>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</si>
  <si>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</si>
  <si>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</si>
  <si>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</si>
  <si>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</si>
  <si>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</si>
  <si>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</si>
  <si>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</si>
  <si>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</si>
  <si>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</si>
  <si>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</si>
  <si>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</si>
  <si>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</si>
  <si>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</si>
  <si>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</si>
  <si>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</si>
  <si>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</si>
  <si>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</si>
  <si>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</si>
  <si>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</si>
  <si>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</si>
  <si>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</si>
  <si>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</si>
  <si>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</si>
  <si>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</si>
  <si>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</si>
  <si>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</si>
  <si>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</si>
  <si>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</si>
  <si>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</si>
  <si>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</si>
  <si>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</si>
  <si>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</si>
  <si>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</si>
  <si>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</si>
  <si>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r>
      <t xml:space="preserve">En Cartagena, a los </t>
    </r>
    <r>
      <rPr>
        <b/>
        <sz val="11"/>
        <color theme="1"/>
        <rFont val="Arial Narrow"/>
        <family val="2"/>
      </rPr>
      <t xml:space="preserve">2 dias de Diciembre  </t>
    </r>
    <r>
      <rPr>
        <sz val="11"/>
        <color theme="1"/>
        <rFont val="Arial Narrow"/>
        <family val="2"/>
      </rPr>
      <t>de 2014, en las instalaciones del Instituto Colombiano de Bienestar Familiar –ICBF- de la Regional Bolivar</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No.004 de 2014, cuyo objeto consiste en</t>
    </r>
    <r>
      <rPr>
        <b/>
        <sz val="11"/>
        <color theme="1"/>
        <rFont val="Arial Narrow"/>
        <family val="2"/>
      </rPr>
      <t>: XXXXXXX</t>
    </r>
  </si>
  <si>
    <t xml:space="preserve">UNION TEMPORAL PRIMERA INFANCIA SAN JUAN </t>
  </si>
  <si>
    <t>X</t>
  </si>
  <si>
    <t>NA</t>
  </si>
  <si>
    <t>INSTITUCIONAL</t>
  </si>
  <si>
    <t>PROPONENTE No. 1.</t>
  </si>
  <si>
    <t>experiencia
acreditada
validada
(en días)</t>
  </si>
  <si>
    <t>288-2013</t>
  </si>
  <si>
    <t>251-2011</t>
  </si>
  <si>
    <t>211-2010</t>
  </si>
  <si>
    <t>PROACTIVAR</t>
  </si>
  <si>
    <t>CDI CON ARRIENDO</t>
  </si>
  <si>
    <t>S</t>
  </si>
  <si>
    <t>PSICOLOGA</t>
  </si>
  <si>
    <t>NO APORTA</t>
  </si>
  <si>
    <t>PSICOLOGO</t>
  </si>
  <si>
    <t>TRABAJADORA SOCIAL</t>
  </si>
  <si>
    <t>383-2012</t>
  </si>
  <si>
    <t>experiencia
acreditada
validada
(en dias)</t>
  </si>
  <si>
    <t>280-2010</t>
  </si>
  <si>
    <t>UNIVERSIDAD TECNOLOGICA DE BOLIVAR</t>
  </si>
  <si>
    <t>CONTADOR PUBLICO</t>
  </si>
  <si>
    <t>CONTRATO EN EJECUCIÓN- EL FORMATO 6 NO SEÑALA LA NOTA DE NO IMPOSICIÓN DE MUL.TAS</t>
  </si>
  <si>
    <t>EL FORMATO 6 NO SEÑALA LA NOTA DE NO IMPOSICIÓN DE MUL.TAS- SE REQUIERE VERIFICAR CON ATLANTICO</t>
  </si>
  <si>
    <t>25</t>
  </si>
  <si>
    <t>30</t>
  </si>
  <si>
    <t xml:space="preserve">ADJUNTA FORMATO 11, PERO NO RELACIONA LA INFRAESTRUCTURA PARA LA MODALIDAD FAMILIAR, </t>
  </si>
  <si>
    <t>UNIVERSIDAD DE PAMPLONA</t>
  </si>
  <si>
    <t>UNIVERSIDAD DE CARTAGENA</t>
  </si>
  <si>
    <t>UNIVERSIDAD SIMON BOLIVAR</t>
  </si>
  <si>
    <t>COORDINADOR GENERAL</t>
  </si>
  <si>
    <t>IVAN ALVEAR MELENDEZ</t>
  </si>
  <si>
    <t>ASOMENNORES</t>
  </si>
  <si>
    <t>1/10/2003-18-10/2004</t>
  </si>
  <si>
    <t>PROFESIONAL PSCOPEDAGOGICO</t>
  </si>
  <si>
    <t>ADA LUZ PEREZ AYOLA</t>
  </si>
  <si>
    <t>ÑLICENCIADA EN LENGUA CASTELLANA</t>
  </si>
  <si>
    <t>NO REQUIERE</t>
  </si>
  <si>
    <t>IE COMUNITARIA LOS ROBLES</t>
  </si>
  <si>
    <t>ENERO 2004 A DICIEMBRE 2005</t>
  </si>
  <si>
    <t>DOCENTE</t>
  </si>
  <si>
    <t>PROFESIONAL DE APOYO FINANCIERO</t>
  </si>
  <si>
    <t>ANTOLIN PADILLA CERVANTES</t>
  </si>
  <si>
    <t>POLITECNICO COLOMBIANO</t>
  </si>
  <si>
    <t>13/09/2013-22/11/2013</t>
  </si>
  <si>
    <t>ASESOR CONTABLE</t>
  </si>
  <si>
    <t>134451-T</t>
  </si>
  <si>
    <t>LA GRAN COSECHA</t>
  </si>
  <si>
    <t>1/848</t>
  </si>
  <si>
    <t>1/448</t>
  </si>
  <si>
    <t>ESTA RELACIONADA EN EL FORMATO COMO COORDINADORA PSICOPEDAGOGICA, SE ENTENDERA COMO PROFESIONAL DE APOYO</t>
  </si>
  <si>
    <t>UNION TEMPORAL DESARROLLO SOCIAL BOLIVAR 2015</t>
  </si>
  <si>
    <t>FUNDACION SUEÑOS Y VIVENCIAS</t>
  </si>
  <si>
    <t xml:space="preserve">CORPORACION DESARROLLO SOCIAL JAIME URQUIJO BARRIOS </t>
  </si>
  <si>
    <t>9   11   18</t>
  </si>
  <si>
    <t>PORCENTAJE DE CUPOS  QUE DEBE CERTIFICAR</t>
  </si>
  <si>
    <t>CORPORACION DESARROLLO SOCIAL JAVIER URQUIJO BARRIOS</t>
  </si>
  <si>
    <t>ICBF BOLIVAR</t>
  </si>
  <si>
    <t>441/2012</t>
  </si>
  <si>
    <t>ICBF ATLANTICO</t>
  </si>
  <si>
    <t>472-2012</t>
  </si>
  <si>
    <t>38</t>
  </si>
  <si>
    <t>27</t>
  </si>
  <si>
    <t>429/2012</t>
  </si>
  <si>
    <t>351/2012</t>
  </si>
  <si>
    <t>112/2014</t>
  </si>
  <si>
    <t>1</t>
  </si>
  <si>
    <t>VERIFICAR</t>
  </si>
  <si>
    <t>=SUMA(O159:O160)</t>
  </si>
  <si>
    <t>394</t>
  </si>
  <si>
    <t>417/2013</t>
  </si>
  <si>
    <t>18/2010</t>
  </si>
  <si>
    <t>354/2012</t>
  </si>
  <si>
    <t>29</t>
  </si>
  <si>
    <t>300</t>
  </si>
  <si>
    <t>GRUPO 9 TALAIGA NUEVO</t>
  </si>
  <si>
    <t>CDI SAN ANDRES CLL PRINCIPAL CRA 5 # 5 43</t>
  </si>
  <si>
    <t>CDI SAN MARTIN ALONSO CLL PRINCIPA CRA 7 # 3 92</t>
  </si>
  <si>
    <t>CDI SINCELEJO CLL 2 # 4A 79</t>
  </si>
  <si>
    <t>NO APORTA SOPORTES DE  COMPROMISO DE ARRIENDO</t>
  </si>
  <si>
    <t>PROFESIONAL DE APOYO</t>
  </si>
  <si>
    <t>FAMILIAR 1/300</t>
  </si>
  <si>
    <t>FAMILIAR 2/300</t>
  </si>
  <si>
    <t>ISABEL LUCIA BRAVO CANO</t>
  </si>
  <si>
    <t>LUZ JOHANA MONDUL HERREA</t>
  </si>
  <si>
    <t>LUCY ESTELA QUEVEDO</t>
  </si>
  <si>
    <t xml:space="preserve">NO APORTA </t>
  </si>
  <si>
    <t>INSITITUCIONAL 2/537</t>
  </si>
  <si>
    <t>NADIA MARIA CRESPO BADILLO</t>
  </si>
  <si>
    <t>YUNERIS CHAVEZ NUÑEZ</t>
  </si>
  <si>
    <t>HELEN CATHERINE HERNANDEZ URZOLA</t>
  </si>
  <si>
    <t>DARMITH MERCEDES SANBTIS CHAMORRO</t>
  </si>
  <si>
    <t>MARIA CLEMENTINA HERRERA MENDOZA</t>
  </si>
  <si>
    <t xml:space="preserve">JESSICA MARTINEZ OVIEDO </t>
  </si>
  <si>
    <t>YURI PAOLA ALMARIO MEDINA</t>
  </si>
  <si>
    <t>1/650</t>
  </si>
  <si>
    <t>4/650</t>
  </si>
  <si>
    <t>PATRICIA ELENA ROCHA LIÑA</t>
  </si>
  <si>
    <t>ISABEL MARIA ORTIZ LOPEZ</t>
  </si>
  <si>
    <t>LUIS FERNANDO FARRAYANS AGAMEZ</t>
  </si>
  <si>
    <t>SANDRA MILENA ROCHA GANGEL</t>
  </si>
  <si>
    <t xml:space="preserve">PSICOLOGA </t>
  </si>
  <si>
    <t>NO ES LEGIBLE</t>
  </si>
  <si>
    <t>ALCALDIA DE TALAIGA NUEVO</t>
  </si>
  <si>
    <t>1/02/2011-30/11/2012</t>
  </si>
  <si>
    <t>PSICOLOGA EN COMISARIA FAMILIAR</t>
  </si>
  <si>
    <t>NO APORTA TARJETA PROFESIONAL</t>
  </si>
  <si>
    <t>CORPORACION EDUCATIVA MAYOR DEL DESAROOLLO SIMON BOLIVAR</t>
  </si>
  <si>
    <t xml:space="preserve">CENTRO EDUCATIVO ALIANZA PARA EL FUTURO </t>
  </si>
  <si>
    <t>1/01/2003/31/12/2003</t>
  </si>
  <si>
    <t>DESARROLLO DEL PROGRAMA EN ETICA Y VALORES</t>
  </si>
  <si>
    <t>ADMINISTRADORA DE EMPRESAS</t>
  </si>
  <si>
    <t>UNIVERSIDAD POPULAR DEL CESAR</t>
  </si>
  <si>
    <t>ALCALDIA MUNICIPAL DEL MORALES</t>
  </si>
  <si>
    <t>9/02/2004-631/12/2007</t>
  </si>
  <si>
    <t>LIDERAR PROCESOS DE RECAUDO DE CARTERA</t>
  </si>
  <si>
    <t>LA EXPERIENCIA RELACIONADA NO APLICA PARA EL PERFIL REQUERIDO.</t>
  </si>
  <si>
    <t>UNIVERSIDAD DEL CARIBE</t>
  </si>
  <si>
    <t>CERCAR</t>
  </si>
  <si>
    <t>1/01/2012-30-06-2013</t>
  </si>
  <si>
    <t>GWSTION Y COORDINACIÓN: PLANEACION DY EJECUCION DE PROPUESTAS EN PLANTELES EDUCATIVOS</t>
  </si>
  <si>
    <t>JENNYFERTH RAMOS CONSUEGRA</t>
  </si>
  <si>
    <t xml:space="preserve">ASOCIACION DEL PADRES DE FAMILIA PASACABALLOS </t>
  </si>
  <si>
    <t>PROFESIONALL DE APOYO PSICOSOCIAL</t>
  </si>
  <si>
    <t>1/02/2013-21-06-2013</t>
  </si>
  <si>
    <t>TARJETA PROFESIONAL NO LEGIBLE</t>
  </si>
  <si>
    <t>CORPORACION UNIVERSOTARIA DEL CARIBE</t>
  </si>
  <si>
    <t xml:space="preserve">NO ES LEGIBLE </t>
  </si>
  <si>
    <t>20/01/2013-1/11/2014</t>
  </si>
  <si>
    <t>NO APORTA TARGJETA Y TITULOS LEGIBLES</t>
  </si>
  <si>
    <t>CORPORACION UNIVERSITARIA DEL CARIBE</t>
  </si>
  <si>
    <t>FUNDACION SEMBRANDO ESPERANZA</t>
  </si>
  <si>
    <t>7/01/2017-7/04/2013</t>
  </si>
  <si>
    <t xml:space="preserve">LICENCIADA EN ESPAÑOL Y COMUNICACIÓN </t>
  </si>
  <si>
    <t>UNIBERSIDAD DE PAMBLONA</t>
  </si>
  <si>
    <t>GRAN COLOMBIA PRORAMA DE PROMERA INFANCIA MODALIDAD FAMILIAR</t>
  </si>
  <si>
    <t>1/01/2012-31/12/2012</t>
  </si>
  <si>
    <t>COORDINADORA DE PROYECTOS SOCIALES</t>
  </si>
  <si>
    <t>LA FIRMA EN LA CARTA DE COMPROMISO NO ES LEGIBLE</t>
  </si>
  <si>
    <t>INPEC</t>
  </si>
  <si>
    <t>1/01/2013-30/06/2014</t>
  </si>
  <si>
    <t>PRACTICAS PROGRAMA DE ATENCION INTEGRAL ADULTO MAYOR</t>
  </si>
  <si>
    <t xml:space="preserve">NO APORTA TARGJETA PROFESIONAL </t>
  </si>
  <si>
    <t>2/05/2014-1/10/2014</t>
  </si>
  <si>
    <t>CERTIFICACIONES ILEGIBLES</t>
  </si>
  <si>
    <t>LICENCIADA EN TEOLOGIA</t>
  </si>
  <si>
    <t>UNIVERSIDAD EVANGELICA NICARAGUENSE</t>
  </si>
  <si>
    <t>NO  ES LEGIBLE</t>
  </si>
  <si>
    <t>GRAN PROGRAMA D EPRIMERA INFANCIA MODALIDAD FAJMILIAR MEN</t>
  </si>
  <si>
    <t>CORDINADORA EDUCATIVA</t>
  </si>
  <si>
    <t>1/01/2012-30/06/2013</t>
  </si>
  <si>
    <t>DIPLOMA NO LEGIBLE</t>
  </si>
  <si>
    <t>UNIVERSIDAD METROPOLITANA</t>
  </si>
  <si>
    <t xml:space="preserve">PSICOLOGO </t>
  </si>
  <si>
    <t>UNIVERSIDAD DE PAMPLONBA</t>
  </si>
  <si>
    <t>CORDIME</t>
  </si>
  <si>
    <t>20/01/2012-15/12/2012</t>
  </si>
  <si>
    <t>PSICOLOGO SOCIAL</t>
  </si>
  <si>
    <t>UNIVERSIDAD DE LA GUAJIRA</t>
  </si>
  <si>
    <t>20/01/2014-1/11/2014</t>
  </si>
  <si>
    <t>SANDRA MILENA ROCCHA</t>
  </si>
  <si>
    <t>CORPORACION DESARROLLO SOCIAL JAIME URQUIJO</t>
  </si>
  <si>
    <t>ICBF</t>
  </si>
  <si>
    <t>12 DE 2010</t>
  </si>
  <si>
    <t>74 DE 2010</t>
  </si>
  <si>
    <t>43</t>
  </si>
  <si>
    <t xml:space="preserve">CORPORACION PARA EL DESARROLLO SOCIAL JAIME URIQUIO </t>
  </si>
  <si>
    <t>72/2011</t>
  </si>
  <si>
    <t>139/2012</t>
  </si>
  <si>
    <t>353/2012</t>
  </si>
  <si>
    <t>22</t>
  </si>
  <si>
    <t>GRUPO 18 MOMPOS</t>
  </si>
  <si>
    <t xml:space="preserve">GRUPO </t>
  </si>
  <si>
    <t xml:space="preserve">PRESUPUESTO DEL GRUPO </t>
  </si>
  <si>
    <t>CUPOS DEL GRUPO</t>
  </si>
  <si>
    <t xml:space="preserve">CUPOS MINIMOS </t>
  </si>
  <si>
    <t>GRUPO 11 CORDOBA- ZAMBRANO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</si>
</sst>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 #,##0_-;\-* #,##0_-;_-* &quot;-&quot;??_-;_-@_-"/>
  </numFmts>
  <fonts count="42">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9"/>
      <color theme="1"/>
      <name val="Arial "/>
    </font>
    <font>
      <b/>
      <sz val="14"/>
      <name val="Calibri"/>
      <family val="2"/>
    </font>
    <font>
      <b/>
      <sz val="14"/>
      <color theme="1"/>
      <name val="Calibri"/>
      <family val="2"/>
      <scheme val="minor"/>
    </font>
    <font>
      <b/>
      <sz val="18"/>
      <name val="Calibri"/>
      <family val="2"/>
    </font>
    <font>
      <b/>
      <sz val="18"/>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52">
    <xf numFmtId="0" fontId="0" fillId="0" borderId="0" xfId="0"/>
    <xf numFmtId="0" fontId="0" fillId="0" borderId="1" xfId="0" applyBorder="1"/>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1" xfId="0" applyBorder="1" applyAlignment="1">
      <alignment wrapText="1"/>
    </xf>
    <xf numFmtId="0" fontId="0" fillId="0" borderId="5" xfId="0" applyBorder="1"/>
    <xf numFmtId="0" fontId="25" fillId="6" borderId="41"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0" borderId="1" xfId="0" applyFont="1" applyBorder="1" applyAlignment="1">
      <alignment horizontal="center" vertical="center"/>
    </xf>
    <xf numFmtId="0" fontId="37" fillId="7" borderId="22" xfId="0" applyFont="1" applyFill="1" applyBorder="1" applyAlignment="1">
      <alignment horizontal="center" vertical="center" wrapText="1"/>
    </xf>
    <xf numFmtId="0" fontId="37" fillId="0" borderId="22" xfId="0" applyFont="1" applyBorder="1" applyAlignment="1">
      <alignment horizontal="center" vertical="center" wrapText="1"/>
    </xf>
    <xf numFmtId="0" fontId="37" fillId="0" borderId="5" xfId="0" applyFont="1" applyBorder="1" applyAlignment="1">
      <alignment horizontal="center" vertical="center"/>
    </xf>
    <xf numFmtId="0" fontId="37" fillId="7" borderId="22" xfId="0" applyFont="1" applyFill="1" applyBorder="1" applyAlignment="1">
      <alignment horizontal="center" vertical="center"/>
    </xf>
    <xf numFmtId="0" fontId="0" fillId="0" borderId="0" xfId="0" applyAlignment="1"/>
    <xf numFmtId="0" fontId="0" fillId="3" borderId="1" xfId="0" applyNumberFormat="1" applyFill="1" applyBorder="1" applyAlignment="1">
      <alignment horizontal="right" vertical="center"/>
    </xf>
    <xf numFmtId="1" fontId="0" fillId="4" borderId="1" xfId="0" applyNumberFormat="1" applyFill="1" applyBorder="1" applyAlignment="1" applyProtection="1">
      <alignment vertical="center"/>
      <protection locked="0"/>
    </xf>
    <xf numFmtId="0" fontId="13"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49" fontId="14" fillId="4" borderId="1" xfId="0" applyNumberFormat="1" applyFont="1" applyFill="1" applyBorder="1" applyAlignment="1" applyProtection="1">
      <alignment horizontal="center" vertical="center" wrapText="1"/>
      <protection locked="0"/>
    </xf>
    <xf numFmtId="14" fontId="0" fillId="0" borderId="1" xfId="0" applyNumberFormat="1" applyBorder="1" applyAlignment="1"/>
    <xf numFmtId="14" fontId="0" fillId="0" borderId="1" xfId="0" applyNumberFormat="1" applyFill="1" applyBorder="1" applyAlignment="1">
      <alignment wrapText="1"/>
    </xf>
    <xf numFmtId="14" fontId="0" fillId="0" borderId="1" xfId="0" applyNumberFormat="1" applyFill="1" applyBorder="1" applyAlignment="1"/>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1" fillId="2" borderId="13" xfId="0" applyFont="1" applyFill="1" applyBorder="1" applyAlignment="1">
      <alignment horizontal="center" vertical="center" wrapText="1"/>
    </xf>
    <xf numFmtId="0" fontId="1" fillId="2" borderId="5" xfId="0" applyFont="1" applyFill="1" applyBorder="1" applyAlignment="1">
      <alignment horizontal="center" wrapText="1"/>
    </xf>
    <xf numFmtId="0" fontId="1" fillId="0" borderId="1" xfId="0" applyFont="1" applyFill="1" applyBorder="1" applyAlignment="1">
      <alignment horizontal="center" vertical="center"/>
    </xf>
    <xf numFmtId="0" fontId="0" fillId="0" borderId="1" xfId="0" applyBorder="1" applyAlignment="1">
      <alignment wrapText="1"/>
    </xf>
    <xf numFmtId="0" fontId="14" fillId="11" borderId="1" xfId="0" applyFont="1" applyFill="1" applyBorder="1" applyAlignment="1">
      <alignment horizontal="center" vertical="center" wrapText="1"/>
    </xf>
    <xf numFmtId="0" fontId="0" fillId="11" borderId="1" xfId="0" applyFill="1" applyBorder="1" applyAlignment="1"/>
    <xf numFmtId="9" fontId="13" fillId="11" borderId="1" xfId="0" applyNumberFormat="1" applyFont="1" applyFill="1" applyBorder="1" applyAlignment="1" applyProtection="1">
      <alignment horizontal="center" vertical="center" wrapText="1"/>
      <protection locked="0"/>
    </xf>
    <xf numFmtId="0" fontId="13" fillId="11" borderId="1" xfId="0" applyFont="1" applyFill="1" applyBorder="1" applyAlignment="1" applyProtection="1">
      <alignment horizontal="center" vertical="center" wrapText="1"/>
      <protection locked="0"/>
    </xf>
    <xf numFmtId="9" fontId="13" fillId="11" borderId="1" xfId="4" applyFont="1" applyFill="1" applyBorder="1" applyAlignment="1" applyProtection="1">
      <alignment horizontal="center" vertical="center" wrapText="1"/>
      <protection locked="0"/>
    </xf>
    <xf numFmtId="14" fontId="13" fillId="11" borderId="1" xfId="0" applyNumberFormat="1" applyFont="1" applyFill="1" applyBorder="1" applyAlignment="1" applyProtection="1">
      <alignment horizontal="center" vertical="center" wrapText="1"/>
      <protection locked="0"/>
    </xf>
    <xf numFmtId="15" fontId="13" fillId="11" borderId="1" xfId="0" applyNumberFormat="1" applyFont="1" applyFill="1" applyBorder="1" applyAlignment="1" applyProtection="1">
      <alignment horizontal="center" vertical="center" wrapText="1"/>
      <protection locked="0"/>
    </xf>
    <xf numFmtId="0" fontId="13" fillId="11" borderId="1" xfId="0" applyNumberFormat="1" applyFont="1" applyFill="1" applyBorder="1" applyAlignment="1" applyProtection="1">
      <alignment horizontal="center" vertical="center" wrapText="1"/>
      <protection locked="0"/>
    </xf>
    <xf numFmtId="2" fontId="13" fillId="11" borderId="1" xfId="0" applyNumberFormat="1" applyFont="1" applyFill="1" applyBorder="1" applyAlignment="1" applyProtection="1">
      <alignment horizontal="center" vertical="center" wrapText="1"/>
      <protection locked="0"/>
    </xf>
    <xf numFmtId="168" fontId="13" fillId="11" borderId="1" xfId="1" applyNumberFormat="1" applyFont="1" applyFill="1" applyBorder="1" applyAlignment="1">
      <alignment horizontal="right" vertical="center" wrapText="1"/>
    </xf>
    <xf numFmtId="0" fontId="11" fillId="11" borderId="1" xfId="0" applyFont="1" applyFill="1" applyBorder="1" applyAlignment="1">
      <alignment horizontal="left" vertical="center" wrapText="1"/>
    </xf>
    <xf numFmtId="0" fontId="11" fillId="11" borderId="0" xfId="0" applyFont="1" applyFill="1" applyBorder="1" applyAlignment="1">
      <alignment horizontal="left" vertical="center" wrapText="1"/>
    </xf>
    <xf numFmtId="0" fontId="14" fillId="11" borderId="0" xfId="0" applyFont="1" applyFill="1" applyAlignment="1">
      <alignment horizontal="left" vertical="center" wrapText="1"/>
    </xf>
    <xf numFmtId="170" fontId="0" fillId="3" borderId="1" xfId="1" applyNumberFormat="1" applyFont="1" applyFill="1" applyBorder="1" applyAlignment="1">
      <alignment horizontal="right" vertical="center"/>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9" fillId="0" borderId="0" xfId="0" applyFont="1" applyBorder="1" applyAlignment="1">
      <alignment horizontal="center" vertical="center" wrapText="1"/>
    </xf>
    <xf numFmtId="0" fontId="0" fillId="0" borderId="0" xfId="0" applyBorder="1"/>
    <xf numFmtId="0" fontId="9" fillId="0" borderId="0" xfId="0" applyFont="1" applyFill="1" applyBorder="1" applyAlignment="1">
      <alignment horizontal="center" vertical="center" wrapText="1"/>
    </xf>
    <xf numFmtId="166" fontId="0" fillId="0" borderId="0" xfId="0" applyNumberFormat="1" applyFill="1" applyBorder="1" applyAlignment="1">
      <alignment horizontal="right" vertical="center"/>
    </xf>
    <xf numFmtId="0" fontId="0" fillId="0" borderId="0" xfId="0" applyNumberFormat="1" applyFill="1" applyBorder="1" applyAlignment="1">
      <alignment horizontal="right" vertical="center"/>
    </xf>
    <xf numFmtId="170" fontId="0" fillId="0" borderId="0" xfId="1" applyNumberFormat="1" applyFont="1" applyFill="1" applyBorder="1" applyAlignment="1">
      <alignment horizontal="right" vertical="center"/>
    </xf>
    <xf numFmtId="0" fontId="0" fillId="0" borderId="0" xfId="0" applyFill="1" applyBorder="1" applyAlignment="1">
      <alignment vertical="center"/>
    </xf>
    <xf numFmtId="0" fontId="1" fillId="0" borderId="0" xfId="0" applyFont="1" applyFill="1" applyBorder="1" applyAlignment="1">
      <alignment vertical="center"/>
    </xf>
    <xf numFmtId="0" fontId="0" fillId="0" borderId="0" xfId="0" applyFill="1" applyBorder="1"/>
    <xf numFmtId="0" fontId="38" fillId="2" borderId="48" xfId="0" applyFont="1" applyFill="1" applyBorder="1" applyAlignment="1">
      <alignment horizontal="center" vertical="center" wrapText="1"/>
    </xf>
    <xf numFmtId="166" fontId="39" fillId="3" borderId="47" xfId="0" applyNumberFormat="1" applyFont="1" applyFill="1" applyBorder="1" applyAlignment="1">
      <alignment horizontal="right" vertical="center"/>
    </xf>
    <xf numFmtId="170" fontId="39" fillId="3" borderId="47" xfId="1" applyNumberFormat="1" applyFont="1" applyFill="1" applyBorder="1" applyAlignment="1">
      <alignment horizontal="right" vertical="center"/>
    </xf>
    <xf numFmtId="170" fontId="39" fillId="3" borderId="49" xfId="1" applyNumberFormat="1" applyFont="1" applyFill="1" applyBorder="1" applyAlignment="1">
      <alignment horizontal="right" vertical="center"/>
    </xf>
    <xf numFmtId="0" fontId="0" fillId="0" borderId="0" xfId="0" applyBorder="1" applyAlignment="1">
      <alignment wrapText="1"/>
    </xf>
    <xf numFmtId="0" fontId="0" fillId="0" borderId="0" xfId="0" applyBorder="1" applyAlignment="1"/>
    <xf numFmtId="14" fontId="0" fillId="0" borderId="0" xfId="0" applyNumberFormat="1" applyBorder="1" applyAlignment="1"/>
    <xf numFmtId="0" fontId="0" fillId="0" borderId="0" xfId="0" applyFill="1" applyBorder="1" applyAlignment="1"/>
    <xf numFmtId="0" fontId="0" fillId="0" borderId="0" xfId="0" applyFill="1" applyBorder="1" applyAlignment="1">
      <alignment horizontal="center" wrapText="1"/>
    </xf>
    <xf numFmtId="0" fontId="0" fillId="0" borderId="12" xfId="0" applyFill="1" applyBorder="1" applyAlignment="1"/>
    <xf numFmtId="0" fontId="40" fillId="2" borderId="52" xfId="0" applyFont="1" applyFill="1" applyBorder="1" applyAlignment="1">
      <alignment horizontal="center" vertical="center" wrapText="1"/>
    </xf>
    <xf numFmtId="166" fontId="41" fillId="2" borderId="3" xfId="0" applyNumberFormat="1" applyFont="1" applyFill="1" applyBorder="1" applyAlignment="1">
      <alignment horizontal="center" vertical="center"/>
    </xf>
    <xf numFmtId="0" fontId="41" fillId="2" borderId="3" xfId="0" applyNumberFormat="1" applyFont="1" applyFill="1" applyBorder="1" applyAlignment="1">
      <alignment horizontal="center" vertical="center"/>
    </xf>
    <xf numFmtId="170" fontId="41" fillId="2" borderId="53" xfId="1" applyNumberFormat="1" applyFont="1" applyFill="1" applyBorder="1" applyAlignment="1">
      <alignment horizontal="center" vertical="center"/>
    </xf>
    <xf numFmtId="0" fontId="39" fillId="2" borderId="50" xfId="0" applyFont="1" applyFill="1" applyBorder="1" applyAlignment="1">
      <alignment horizontal="center" vertical="center"/>
    </xf>
    <xf numFmtId="3" fontId="38" fillId="2" borderId="2" xfId="0" applyNumberFormat="1" applyFont="1" applyFill="1" applyBorder="1" applyAlignment="1">
      <alignment horizontal="center" vertical="center" wrapText="1"/>
    </xf>
    <xf numFmtId="167" fontId="39" fillId="2" borderId="2" xfId="0" applyNumberFormat="1" applyFont="1" applyFill="1" applyBorder="1" applyAlignment="1">
      <alignment horizontal="center" vertical="center"/>
    </xf>
    <xf numFmtId="166" fontId="39" fillId="2" borderId="51" xfId="0" applyNumberFormat="1" applyFont="1" applyFill="1" applyBorder="1" applyAlignment="1" applyProtection="1">
      <alignment horizontal="center" vertical="center"/>
      <protection locked="0"/>
    </xf>
    <xf numFmtId="170" fontId="39" fillId="2" borderId="2" xfId="1" applyNumberFormat="1" applyFont="1" applyFill="1" applyBorder="1" applyAlignment="1">
      <alignment horizontal="center" vertical="center"/>
    </xf>
    <xf numFmtId="170" fontId="39" fillId="2" borderId="51" xfId="1" applyNumberFormat="1" applyFont="1" applyFill="1" applyBorder="1" applyAlignment="1" applyProtection="1">
      <alignment horizontal="center" vertical="center"/>
      <protection locked="0"/>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0" fillId="0" borderId="5" xfId="0" applyBorder="1" applyAlignment="1">
      <alignment horizontal="center"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5" fillId="6" borderId="33"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25" fillId="6" borderId="36"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41"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7" borderId="22" xfId="0" applyFont="1" applyFill="1" applyBorder="1" applyAlignment="1">
      <alignment horizontal="left" vertical="justify"/>
    </xf>
    <xf numFmtId="0" fontId="26" fillId="7" borderId="23" xfId="0" applyFont="1" applyFill="1" applyBorder="1" applyAlignment="1">
      <alignment horizontal="left" vertical="justify"/>
    </xf>
    <xf numFmtId="0" fontId="26" fillId="7" borderId="24" xfId="0" applyFont="1" applyFill="1" applyBorder="1" applyAlignment="1">
      <alignment horizontal="left" vertical="justify"/>
    </xf>
    <xf numFmtId="0" fontId="0" fillId="0" borderId="1" xfId="0"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0" fillId="0" borderId="5" xfId="0" applyFill="1" applyBorder="1" applyAlignment="1">
      <alignment horizontal="center" wrapText="1"/>
    </xf>
    <xf numFmtId="0" fontId="0" fillId="0" borderId="14" xfId="0"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6" xfId="0" applyFont="1" applyFill="1" applyBorder="1" applyAlignment="1">
      <alignment horizontal="center" vertical="center"/>
    </xf>
    <xf numFmtId="0" fontId="0" fillId="0" borderId="5" xfId="0" applyFill="1" applyBorder="1" applyAlignment="1">
      <alignment horizontal="center"/>
    </xf>
    <xf numFmtId="0" fontId="0" fillId="0" borderId="14" xfId="0" applyFill="1" applyBorder="1" applyAlignment="1">
      <alignment horizont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 fillId="2" borderId="1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0" fillId="0" borderId="1" xfId="0" applyFill="1" applyBorder="1" applyAlignment="1">
      <alignment horizont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6" xfId="0" applyFont="1" applyFill="1" applyBorder="1" applyAlignment="1">
      <alignment horizontal="center" vertical="center" wrapText="1"/>
    </xf>
    <xf numFmtId="14" fontId="0" fillId="0" borderId="5" xfId="0" applyNumberFormat="1" applyFill="1" applyBorder="1" applyAlignment="1">
      <alignment horizontal="center" wrapText="1"/>
    </xf>
    <xf numFmtId="0" fontId="7" fillId="2" borderId="6" xfId="0" applyFont="1" applyFill="1" applyBorder="1" applyAlignment="1">
      <alignment horizontal="center" vertical="center"/>
    </xf>
    <xf numFmtId="0" fontId="1" fillId="2" borderId="5" xfId="0" applyFont="1" applyFill="1" applyBorder="1" applyAlignment="1">
      <alignment horizontal="center" wrapText="1"/>
    </xf>
    <xf numFmtId="0" fontId="1" fillId="2" borderId="14" xfId="0" applyFont="1" applyFill="1" applyBorder="1" applyAlignment="1">
      <alignment horizontal="center" wrapText="1"/>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7" fillId="0" borderId="0" xfId="0" applyFont="1" applyFill="1" applyAlignment="1">
      <alignment horizontal="left"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vertical="center"/>
    </xf>
    <xf numFmtId="0" fontId="0" fillId="0" borderId="14" xfId="0" applyBorder="1" applyAlignment="1">
      <alignment vertical="center"/>
    </xf>
    <xf numFmtId="14" fontId="0" fillId="0" borderId="5" xfId="0" applyNumberFormat="1" applyFill="1" applyBorder="1" applyAlignment="1">
      <alignment horizontal="center"/>
    </xf>
    <xf numFmtId="0" fontId="0" fillId="0" borderId="1" xfId="0" applyFill="1" applyBorder="1" applyAlignment="1">
      <alignment horizont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2" fontId="0" fillId="3" borderId="6" xfId="0" applyNumberFormat="1" applyFont="1" applyFill="1" applyBorder="1" applyAlignment="1">
      <alignment horizontal="left" vertical="center"/>
    </xf>
    <xf numFmtId="2" fontId="0" fillId="3" borderId="7" xfId="0" applyNumberFormat="1" applyFont="1" applyFill="1" applyBorder="1" applyAlignment="1">
      <alignment horizontal="left" vertical="center"/>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zoomScale="70" zoomScaleNormal="70" workbookViewId="0">
      <selection activeCell="B16" sqref="B16:P16"/>
    </sheetView>
  </sheetViews>
  <sheetFormatPr baseColWidth="10" defaultRowHeight="15"/>
  <cols>
    <col min="2" max="2" width="13.85546875" customWidth="1"/>
    <col min="3" max="3" width="13.7109375" customWidth="1"/>
    <col min="4" max="4" width="15.5703125" customWidth="1"/>
    <col min="5" max="5" width="10.7109375" customWidth="1"/>
    <col min="6" max="6" width="11.28515625" customWidth="1"/>
    <col min="7" max="7" width="11.7109375" customWidth="1"/>
    <col min="8" max="8" width="9.7109375" style="96" customWidth="1"/>
    <col min="9" max="9" width="11.7109375" style="96" customWidth="1"/>
    <col min="10" max="10" width="10.5703125" style="96" customWidth="1"/>
    <col min="11" max="11" width="11.42578125" style="96" customWidth="1"/>
    <col min="15" max="15" width="11.42578125" hidden="1" customWidth="1"/>
    <col min="16" max="16" width="3" hidden="1" customWidth="1"/>
  </cols>
  <sheetData>
    <row r="2" spans="1:16" ht="39.75" customHeight="1">
      <c r="A2" s="246" t="s">
        <v>92</v>
      </c>
      <c r="B2" s="246"/>
      <c r="C2" s="246"/>
      <c r="D2" s="246"/>
      <c r="E2" s="246"/>
      <c r="F2" s="246"/>
      <c r="G2" s="246"/>
      <c r="H2" s="246"/>
      <c r="I2" s="246"/>
      <c r="J2" s="246"/>
      <c r="K2" s="246"/>
      <c r="L2" s="246"/>
      <c r="M2" s="246"/>
      <c r="N2" s="246"/>
      <c r="O2" s="246"/>
      <c r="P2" s="246"/>
    </row>
    <row r="4" spans="1:16" ht="16.5">
      <c r="A4" s="268" t="s">
        <v>64</v>
      </c>
      <c r="B4" s="268"/>
      <c r="C4" s="268"/>
      <c r="D4" s="268"/>
      <c r="E4" s="268"/>
      <c r="F4" s="268"/>
      <c r="G4" s="268"/>
      <c r="H4" s="268"/>
      <c r="I4" s="268"/>
      <c r="J4" s="268"/>
      <c r="K4" s="268"/>
      <c r="L4" s="268"/>
      <c r="M4" s="268"/>
      <c r="N4" s="268"/>
      <c r="O4" s="268"/>
      <c r="P4" s="268"/>
    </row>
    <row r="5" spans="1:16" ht="16.5">
      <c r="A5" s="73"/>
    </row>
    <row r="6" spans="1:16" ht="16.5">
      <c r="A6" s="268" t="s">
        <v>65</v>
      </c>
      <c r="B6" s="268"/>
      <c r="C6" s="268"/>
      <c r="D6" s="268"/>
      <c r="E6" s="268"/>
      <c r="F6" s="268"/>
      <c r="G6" s="268"/>
      <c r="H6" s="268"/>
      <c r="I6" s="268"/>
      <c r="J6" s="268"/>
      <c r="K6" s="268"/>
      <c r="L6" s="268"/>
      <c r="M6" s="268"/>
      <c r="N6" s="268"/>
      <c r="O6" s="268"/>
      <c r="P6" s="268"/>
    </row>
    <row r="7" spans="1:16" ht="16.5">
      <c r="A7" s="74"/>
    </row>
    <row r="8" spans="1:16" ht="109.5" customHeight="1">
      <c r="A8" s="269" t="s">
        <v>161</v>
      </c>
      <c r="B8" s="269"/>
      <c r="C8" s="269"/>
      <c r="D8" s="269"/>
      <c r="E8" s="269"/>
      <c r="F8" s="269"/>
      <c r="G8" s="269"/>
      <c r="H8" s="269"/>
      <c r="I8" s="269"/>
      <c r="J8" s="269"/>
      <c r="K8" s="269"/>
      <c r="L8" s="269"/>
      <c r="M8" s="269"/>
      <c r="N8" s="269"/>
      <c r="O8" s="269"/>
      <c r="P8" s="269"/>
    </row>
    <row r="9" spans="1:16" ht="45.75" customHeight="1">
      <c r="A9" s="269"/>
      <c r="B9" s="269"/>
      <c r="C9" s="269"/>
      <c r="D9" s="269"/>
      <c r="E9" s="269"/>
      <c r="F9" s="269"/>
      <c r="G9" s="269"/>
      <c r="H9" s="269"/>
      <c r="I9" s="269"/>
      <c r="J9" s="269"/>
      <c r="K9" s="269"/>
      <c r="L9" s="269"/>
      <c r="M9" s="269"/>
      <c r="N9" s="269"/>
      <c r="O9" s="269"/>
      <c r="P9" s="269"/>
    </row>
    <row r="10" spans="1:16" ht="28.5" customHeight="1">
      <c r="A10" s="269" t="s">
        <v>95</v>
      </c>
      <c r="B10" s="269"/>
      <c r="C10" s="269"/>
      <c r="D10" s="269"/>
      <c r="E10" s="269"/>
      <c r="F10" s="269"/>
      <c r="G10" s="269"/>
      <c r="H10" s="269"/>
      <c r="I10" s="269"/>
      <c r="J10" s="269"/>
      <c r="K10" s="269"/>
      <c r="L10" s="269"/>
      <c r="M10" s="269"/>
      <c r="N10" s="269"/>
      <c r="O10" s="269"/>
      <c r="P10" s="269"/>
    </row>
    <row r="11" spans="1:16" ht="28.5" customHeight="1">
      <c r="A11" s="269"/>
      <c r="B11" s="269"/>
      <c r="C11" s="269"/>
      <c r="D11" s="269"/>
      <c r="E11" s="269"/>
      <c r="F11" s="269"/>
      <c r="G11" s="269"/>
      <c r="H11" s="269"/>
      <c r="I11" s="269"/>
      <c r="J11" s="269"/>
      <c r="K11" s="269"/>
      <c r="L11" s="269"/>
      <c r="M11" s="269"/>
      <c r="N11" s="269"/>
      <c r="O11" s="269"/>
      <c r="P11" s="269"/>
    </row>
    <row r="12" spans="1:16" ht="15.75" thickBot="1"/>
    <row r="13" spans="1:16" ht="15.75" thickBot="1">
      <c r="A13" s="75" t="s">
        <v>66</v>
      </c>
      <c r="B13" s="270" t="s">
        <v>91</v>
      </c>
      <c r="C13" s="271"/>
      <c r="D13" s="271"/>
      <c r="E13" s="271"/>
      <c r="F13" s="271"/>
      <c r="G13" s="271"/>
      <c r="H13" s="271"/>
      <c r="I13" s="271"/>
      <c r="J13" s="271"/>
      <c r="K13" s="271"/>
      <c r="L13" s="271"/>
      <c r="M13" s="271"/>
      <c r="N13" s="271"/>
      <c r="O13" s="271"/>
      <c r="P13" s="271"/>
    </row>
    <row r="14" spans="1:16" ht="15.75" thickBot="1">
      <c r="A14" s="76">
        <v>1</v>
      </c>
      <c r="B14" s="263" t="s">
        <v>162</v>
      </c>
      <c r="C14" s="263"/>
      <c r="D14" s="263"/>
      <c r="E14" s="263"/>
      <c r="F14" s="263"/>
      <c r="G14" s="263"/>
      <c r="H14" s="263"/>
      <c r="I14" s="263"/>
      <c r="J14" s="263"/>
      <c r="K14" s="263"/>
      <c r="L14" s="263"/>
      <c r="M14" s="263"/>
      <c r="N14" s="263"/>
      <c r="O14" s="263"/>
      <c r="P14" s="263"/>
    </row>
    <row r="15" spans="1:16" ht="15.75" thickBot="1">
      <c r="A15" s="76">
        <v>2</v>
      </c>
      <c r="B15" s="263"/>
      <c r="C15" s="263"/>
      <c r="D15" s="263"/>
      <c r="E15" s="263"/>
      <c r="F15" s="263"/>
      <c r="G15" s="263"/>
      <c r="H15" s="263"/>
      <c r="I15" s="263"/>
      <c r="J15" s="263"/>
      <c r="K15" s="263"/>
      <c r="L15" s="263"/>
      <c r="M15" s="263"/>
      <c r="N15" s="263"/>
      <c r="O15" s="263"/>
      <c r="P15" s="263"/>
    </row>
    <row r="16" spans="1:16" ht="15.75" thickBot="1">
      <c r="A16" s="76">
        <v>3</v>
      </c>
      <c r="B16" s="263"/>
      <c r="C16" s="263"/>
      <c r="D16" s="263"/>
      <c r="E16" s="263"/>
      <c r="F16" s="263"/>
      <c r="G16" s="263"/>
      <c r="H16" s="263"/>
      <c r="I16" s="263"/>
      <c r="J16" s="263"/>
      <c r="K16" s="263"/>
      <c r="L16" s="263"/>
      <c r="M16" s="263"/>
      <c r="N16" s="263"/>
      <c r="O16" s="263"/>
      <c r="P16" s="263"/>
    </row>
    <row r="17" spans="1:16" ht="15.75" thickBot="1">
      <c r="A17" s="76">
        <v>4</v>
      </c>
      <c r="B17" s="263"/>
      <c r="C17" s="263"/>
      <c r="D17" s="263"/>
      <c r="E17" s="263"/>
      <c r="F17" s="263"/>
      <c r="G17" s="263"/>
      <c r="H17" s="263"/>
      <c r="I17" s="263"/>
      <c r="J17" s="263"/>
      <c r="K17" s="263"/>
      <c r="L17" s="263"/>
      <c r="M17" s="263"/>
      <c r="N17" s="263"/>
      <c r="O17" s="263"/>
      <c r="P17" s="263"/>
    </row>
    <row r="18" spans="1:16" ht="15.75" thickBot="1">
      <c r="A18" s="76">
        <v>5</v>
      </c>
      <c r="B18" s="263"/>
      <c r="C18" s="263"/>
      <c r="D18" s="263"/>
      <c r="E18" s="263"/>
      <c r="F18" s="263"/>
      <c r="G18" s="263"/>
      <c r="H18" s="263"/>
      <c r="I18" s="263"/>
      <c r="J18" s="263"/>
      <c r="K18" s="263"/>
      <c r="L18" s="263"/>
      <c r="M18" s="263"/>
      <c r="N18" s="263"/>
      <c r="O18" s="263"/>
      <c r="P18" s="263"/>
    </row>
    <row r="19" spans="1:16">
      <c r="A19" s="82"/>
      <c r="B19" s="82"/>
      <c r="C19" s="82"/>
      <c r="D19" s="82"/>
      <c r="E19" s="82"/>
      <c r="F19" s="82"/>
      <c r="G19" s="82"/>
      <c r="H19" s="82"/>
      <c r="I19" s="82"/>
      <c r="J19" s="82"/>
      <c r="K19" s="82"/>
      <c r="L19" s="82"/>
      <c r="M19" s="82"/>
      <c r="N19" s="82"/>
      <c r="O19" s="82"/>
      <c r="P19" s="82"/>
    </row>
    <row r="20" spans="1:16">
      <c r="A20" s="83"/>
      <c r="B20" s="82"/>
      <c r="C20" s="82"/>
      <c r="D20" s="82"/>
      <c r="E20" s="82"/>
      <c r="F20" s="82"/>
      <c r="G20" s="82"/>
      <c r="H20" s="82"/>
      <c r="I20" s="82"/>
      <c r="J20" s="82"/>
      <c r="K20" s="82"/>
      <c r="L20" s="82"/>
      <c r="M20" s="82"/>
      <c r="N20" s="82"/>
      <c r="O20" s="82"/>
      <c r="P20" s="82"/>
    </row>
    <row r="21" spans="1:16">
      <c r="A21" s="241" t="s">
        <v>166</v>
      </c>
      <c r="B21" s="241"/>
      <c r="C21" s="241"/>
      <c r="D21" s="241"/>
      <c r="E21" s="241"/>
      <c r="F21" s="241"/>
      <c r="G21" s="241"/>
      <c r="H21" s="241"/>
      <c r="I21" s="241"/>
      <c r="J21" s="241"/>
      <c r="K21" s="241"/>
      <c r="L21" s="241"/>
      <c r="M21" s="241"/>
      <c r="N21" s="241"/>
      <c r="O21" s="241"/>
      <c r="P21" s="241"/>
    </row>
    <row r="22" spans="1:16" ht="15.75" thickBot="1"/>
    <row r="23" spans="1:16" ht="27" customHeight="1">
      <c r="A23" s="248" t="s">
        <v>67</v>
      </c>
      <c r="B23" s="249"/>
      <c r="C23" s="249"/>
      <c r="D23" s="250"/>
      <c r="E23" s="254"/>
      <c r="F23" s="254"/>
      <c r="G23" s="255"/>
      <c r="H23" s="256"/>
      <c r="I23" s="254"/>
      <c r="J23" s="255"/>
      <c r="K23" s="158"/>
      <c r="L23" s="257" t="s">
        <v>3</v>
      </c>
      <c r="M23" s="258"/>
      <c r="N23" s="258"/>
      <c r="O23" s="258"/>
      <c r="P23" s="259"/>
    </row>
    <row r="24" spans="1:16" s="96" customFormat="1" ht="27" customHeight="1" thickBot="1">
      <c r="A24" s="251"/>
      <c r="B24" s="252"/>
      <c r="C24" s="252"/>
      <c r="D24" s="253"/>
      <c r="E24" s="160" t="s">
        <v>68</v>
      </c>
      <c r="F24" s="155" t="s">
        <v>69</v>
      </c>
      <c r="G24" s="155" t="s">
        <v>70</v>
      </c>
      <c r="H24" s="77" t="s">
        <v>68</v>
      </c>
      <c r="I24" s="155" t="s">
        <v>69</v>
      </c>
      <c r="J24" s="155" t="s">
        <v>70</v>
      </c>
      <c r="K24" s="159"/>
      <c r="L24" s="260"/>
      <c r="M24" s="261"/>
      <c r="N24" s="261"/>
      <c r="O24" s="261"/>
      <c r="P24" s="262"/>
    </row>
    <row r="25" spans="1:16" ht="30.75" customHeight="1">
      <c r="A25" s="243" t="s">
        <v>99</v>
      </c>
      <c r="B25" s="244"/>
      <c r="C25" s="244"/>
      <c r="D25" s="245"/>
      <c r="E25" s="161"/>
      <c r="F25" s="162"/>
      <c r="G25" s="162"/>
      <c r="H25" s="161"/>
      <c r="I25" s="162"/>
      <c r="J25" s="162"/>
      <c r="K25" s="1"/>
      <c r="L25" s="231"/>
      <c r="M25" s="231"/>
      <c r="N25" s="231"/>
      <c r="O25" s="231"/>
      <c r="P25" s="231"/>
    </row>
    <row r="26" spans="1:16" s="167" customFormat="1" ht="66.75" customHeight="1">
      <c r="A26" s="264" t="s">
        <v>100</v>
      </c>
      <c r="B26" s="265"/>
      <c r="C26" s="265"/>
      <c r="D26" s="266"/>
      <c r="E26" s="166"/>
      <c r="F26" s="162"/>
      <c r="G26" s="162"/>
      <c r="H26" s="162"/>
      <c r="I26" s="162"/>
      <c r="J26" s="162"/>
      <c r="K26" s="2"/>
      <c r="L26" s="267"/>
      <c r="M26" s="267"/>
      <c r="N26" s="267"/>
      <c r="O26" s="267"/>
      <c r="P26" s="267"/>
    </row>
    <row r="27" spans="1:16" ht="24.75" customHeight="1">
      <c r="A27" s="228" t="s">
        <v>135</v>
      </c>
      <c r="B27" s="229"/>
      <c r="C27" s="229"/>
      <c r="D27" s="230"/>
      <c r="E27" s="163"/>
      <c r="F27" s="162"/>
      <c r="G27" s="162"/>
      <c r="H27" s="162"/>
      <c r="I27" s="162"/>
      <c r="J27" s="162"/>
      <c r="K27" s="1"/>
      <c r="L27" s="231"/>
      <c r="M27" s="231"/>
      <c r="N27" s="231"/>
      <c r="O27" s="231"/>
      <c r="P27" s="231"/>
    </row>
    <row r="28" spans="1:16" ht="27" customHeight="1">
      <c r="A28" s="238" t="s">
        <v>71</v>
      </c>
      <c r="B28" s="239"/>
      <c r="C28" s="239"/>
      <c r="D28" s="240"/>
      <c r="E28" s="164"/>
      <c r="F28" s="162"/>
      <c r="G28" s="162"/>
      <c r="H28" s="162"/>
      <c r="I28" s="162"/>
      <c r="J28" s="162"/>
      <c r="K28" s="1"/>
      <c r="L28" s="231"/>
      <c r="M28" s="231"/>
      <c r="N28" s="231"/>
      <c r="O28" s="231"/>
      <c r="P28" s="231"/>
    </row>
    <row r="29" spans="1:16" ht="20.25" customHeight="1">
      <c r="A29" s="238" t="s">
        <v>94</v>
      </c>
      <c r="B29" s="239"/>
      <c r="C29" s="239"/>
      <c r="D29" s="240"/>
      <c r="E29" s="164"/>
      <c r="F29" s="162"/>
      <c r="G29" s="162"/>
      <c r="H29" s="165"/>
      <c r="I29" s="165"/>
      <c r="J29" s="165"/>
      <c r="K29" s="157"/>
      <c r="L29" s="232"/>
      <c r="M29" s="233"/>
      <c r="N29" s="233"/>
      <c r="O29" s="233"/>
      <c r="P29" s="234"/>
    </row>
    <row r="30" spans="1:16" ht="28.5" customHeight="1">
      <c r="A30" s="238" t="s">
        <v>136</v>
      </c>
      <c r="B30" s="239"/>
      <c r="C30" s="239"/>
      <c r="D30" s="240"/>
      <c r="E30" s="164"/>
      <c r="F30" s="162"/>
      <c r="G30" s="162"/>
      <c r="H30" s="164"/>
      <c r="I30" s="162"/>
      <c r="J30" s="162"/>
      <c r="K30" s="1"/>
      <c r="L30" s="231"/>
      <c r="M30" s="231"/>
      <c r="N30" s="231"/>
      <c r="O30" s="231"/>
      <c r="P30" s="231"/>
    </row>
    <row r="31" spans="1:16" ht="28.5" customHeight="1">
      <c r="A31" s="238" t="s">
        <v>97</v>
      </c>
      <c r="B31" s="239"/>
      <c r="C31" s="239"/>
      <c r="D31" s="240"/>
      <c r="E31" s="164"/>
      <c r="F31" s="162"/>
      <c r="G31" s="162"/>
      <c r="H31" s="165"/>
      <c r="I31" s="165"/>
      <c r="J31" s="165"/>
      <c r="K31" s="157"/>
      <c r="L31" s="232"/>
      <c r="M31" s="233"/>
      <c r="N31" s="233"/>
      <c r="O31" s="233"/>
      <c r="P31" s="234"/>
    </row>
    <row r="32" spans="1:16" ht="15.75" customHeight="1">
      <c r="A32" s="228" t="s">
        <v>72</v>
      </c>
      <c r="B32" s="229"/>
      <c r="C32" s="229"/>
      <c r="D32" s="230"/>
      <c r="E32" s="163"/>
      <c r="F32" s="162"/>
      <c r="G32" s="162"/>
      <c r="H32" s="163"/>
      <c r="I32" s="162"/>
      <c r="J32" s="162"/>
      <c r="K32" s="1"/>
      <c r="L32" s="231"/>
      <c r="M32" s="231"/>
      <c r="N32" s="231"/>
      <c r="O32" s="231"/>
      <c r="P32" s="231"/>
    </row>
    <row r="33" spans="1:16" ht="19.5" customHeight="1">
      <c r="A33" s="228" t="s">
        <v>73</v>
      </c>
      <c r="B33" s="229"/>
      <c r="C33" s="229"/>
      <c r="D33" s="230"/>
      <c r="E33" s="163"/>
      <c r="F33" s="162"/>
      <c r="G33" s="162"/>
      <c r="H33" s="162"/>
      <c r="I33" s="162"/>
      <c r="J33" s="162"/>
      <c r="K33" s="1"/>
      <c r="L33" s="231"/>
      <c r="M33" s="231"/>
      <c r="N33" s="231"/>
      <c r="O33" s="231"/>
      <c r="P33" s="231"/>
    </row>
    <row r="34" spans="1:16" ht="27.75" customHeight="1">
      <c r="A34" s="228" t="s">
        <v>74</v>
      </c>
      <c r="B34" s="229"/>
      <c r="C34" s="229"/>
      <c r="D34" s="230"/>
      <c r="E34" s="163"/>
      <c r="F34" s="162"/>
      <c r="G34" s="162"/>
      <c r="H34" s="162"/>
      <c r="I34" s="162"/>
      <c r="J34" s="162"/>
      <c r="K34" s="1"/>
      <c r="L34" s="231"/>
      <c r="M34" s="231"/>
      <c r="N34" s="231"/>
      <c r="O34" s="231"/>
      <c r="P34" s="231"/>
    </row>
    <row r="35" spans="1:16" ht="61.5" customHeight="1">
      <c r="A35" s="228" t="s">
        <v>75</v>
      </c>
      <c r="B35" s="229"/>
      <c r="C35" s="229"/>
      <c r="D35" s="230"/>
      <c r="E35" s="163"/>
      <c r="F35" s="162"/>
      <c r="G35" s="162"/>
      <c r="H35" s="162"/>
      <c r="I35" s="162"/>
      <c r="J35" s="162"/>
      <c r="K35" s="1"/>
      <c r="L35" s="231"/>
      <c r="M35" s="231"/>
      <c r="N35" s="231"/>
      <c r="O35" s="231"/>
      <c r="P35" s="231"/>
    </row>
    <row r="36" spans="1:16" ht="17.25" customHeight="1">
      <c r="A36" s="228" t="s">
        <v>76</v>
      </c>
      <c r="B36" s="229"/>
      <c r="C36" s="229"/>
      <c r="D36" s="230"/>
      <c r="E36" s="163"/>
      <c r="F36" s="162"/>
      <c r="G36" s="162"/>
      <c r="H36" s="162"/>
      <c r="I36" s="162"/>
      <c r="J36" s="162"/>
      <c r="K36" s="1"/>
      <c r="L36" s="231"/>
      <c r="M36" s="231"/>
      <c r="N36" s="231"/>
      <c r="O36" s="231"/>
      <c r="P36" s="231"/>
    </row>
    <row r="37" spans="1:16" ht="30.75" customHeight="1">
      <c r="A37" s="235" t="s">
        <v>96</v>
      </c>
      <c r="B37" s="236"/>
      <c r="C37" s="236"/>
      <c r="D37" s="237"/>
      <c r="E37" s="163"/>
      <c r="F37" s="162"/>
      <c r="G37" s="162"/>
      <c r="H37" s="165"/>
      <c r="I37" s="162"/>
      <c r="J37" s="165"/>
      <c r="K37" s="157"/>
      <c r="L37" s="247"/>
      <c r="M37" s="233"/>
      <c r="N37" s="233"/>
      <c r="O37" s="233"/>
      <c r="P37" s="234"/>
    </row>
    <row r="38" spans="1:16" ht="24" customHeight="1">
      <c r="A38" s="228" t="s">
        <v>101</v>
      </c>
      <c r="B38" s="229"/>
      <c r="C38" s="229"/>
      <c r="D38" s="230"/>
      <c r="E38" s="163"/>
      <c r="F38" s="162"/>
      <c r="G38" s="162"/>
      <c r="H38" s="163"/>
      <c r="I38" s="165"/>
      <c r="J38" s="165"/>
      <c r="K38" s="157"/>
      <c r="L38" s="232"/>
      <c r="M38" s="233"/>
      <c r="N38" s="233"/>
      <c r="O38" s="233"/>
      <c r="P38" s="234"/>
    </row>
    <row r="39" spans="1:16" ht="28.5" customHeight="1">
      <c r="A39" s="228" t="s">
        <v>102</v>
      </c>
      <c r="B39" s="229"/>
      <c r="C39" s="229"/>
      <c r="D39" s="230"/>
      <c r="E39" s="164"/>
      <c r="F39" s="162"/>
      <c r="G39" s="162"/>
      <c r="H39" s="164"/>
      <c r="I39" s="162"/>
      <c r="J39" s="162"/>
      <c r="K39" s="1"/>
      <c r="L39" s="231"/>
      <c r="M39" s="231"/>
      <c r="N39" s="231"/>
      <c r="O39" s="231"/>
      <c r="P39" s="231"/>
    </row>
    <row r="42" spans="1:16">
      <c r="A42" s="241" t="s">
        <v>98</v>
      </c>
      <c r="B42" s="241"/>
      <c r="C42" s="241"/>
      <c r="D42" s="241"/>
      <c r="E42" s="241"/>
      <c r="F42" s="241"/>
      <c r="G42" s="241"/>
      <c r="H42" s="241"/>
      <c r="I42" s="241"/>
      <c r="J42" s="241"/>
      <c r="K42" s="241"/>
      <c r="L42" s="241"/>
      <c r="M42" s="241"/>
      <c r="N42" s="241"/>
      <c r="O42" s="241"/>
      <c r="P42" s="241"/>
    </row>
    <row r="44" spans="1:16" ht="15" customHeight="1">
      <c r="A44" s="242" t="s">
        <v>67</v>
      </c>
      <c r="B44" s="242"/>
      <c r="C44" s="242"/>
      <c r="D44" s="242"/>
      <c r="E44" s="77" t="s">
        <v>68</v>
      </c>
      <c r="F44" s="84" t="s">
        <v>69</v>
      </c>
      <c r="G44" s="84" t="s">
        <v>70</v>
      </c>
      <c r="H44" s="155"/>
      <c r="I44" s="155"/>
      <c r="J44" s="155"/>
      <c r="K44" s="155"/>
      <c r="L44" s="242" t="s">
        <v>3</v>
      </c>
      <c r="M44" s="242"/>
      <c r="N44" s="242"/>
      <c r="O44" s="242"/>
      <c r="P44" s="242"/>
    </row>
    <row r="45" spans="1:16" ht="30" customHeight="1">
      <c r="A45" s="243" t="s">
        <v>99</v>
      </c>
      <c r="B45" s="244"/>
      <c r="C45" s="244"/>
      <c r="D45" s="245"/>
      <c r="E45" s="78"/>
      <c r="F45" s="1"/>
      <c r="G45" s="1"/>
      <c r="H45" s="1"/>
      <c r="I45" s="1"/>
      <c r="J45" s="1"/>
      <c r="K45" s="1"/>
      <c r="L45" s="231"/>
      <c r="M45" s="231"/>
      <c r="N45" s="231"/>
      <c r="O45" s="231"/>
      <c r="P45" s="231"/>
    </row>
    <row r="46" spans="1:16" ht="15" customHeight="1">
      <c r="A46" s="228" t="s">
        <v>100</v>
      </c>
      <c r="B46" s="229"/>
      <c r="C46" s="229"/>
      <c r="D46" s="230"/>
      <c r="E46" s="79"/>
      <c r="F46" s="1"/>
      <c r="G46" s="1"/>
      <c r="H46" s="1"/>
      <c r="I46" s="1"/>
      <c r="J46" s="1"/>
      <c r="K46" s="1"/>
      <c r="L46" s="231"/>
      <c r="M46" s="231"/>
      <c r="N46" s="231"/>
      <c r="O46" s="231"/>
      <c r="P46" s="231"/>
    </row>
    <row r="47" spans="1:16" ht="15" customHeight="1">
      <c r="A47" s="228" t="s">
        <v>135</v>
      </c>
      <c r="B47" s="229"/>
      <c r="C47" s="229"/>
      <c r="D47" s="230"/>
      <c r="E47" s="79"/>
      <c r="F47" s="1"/>
      <c r="G47" s="1"/>
      <c r="H47" s="1"/>
      <c r="I47" s="1"/>
      <c r="J47" s="1"/>
      <c r="K47" s="1"/>
      <c r="L47" s="231"/>
      <c r="M47" s="231"/>
      <c r="N47" s="231"/>
      <c r="O47" s="231"/>
      <c r="P47" s="231"/>
    </row>
    <row r="48" spans="1:16" ht="15" customHeight="1">
      <c r="A48" s="238" t="s">
        <v>71</v>
      </c>
      <c r="B48" s="239"/>
      <c r="C48" s="239"/>
      <c r="D48" s="240"/>
      <c r="E48" s="80"/>
      <c r="F48" s="1"/>
      <c r="G48" s="1"/>
      <c r="H48" s="1"/>
      <c r="I48" s="1"/>
      <c r="J48" s="1"/>
      <c r="K48" s="1"/>
      <c r="L48" s="231"/>
      <c r="M48" s="231"/>
      <c r="N48" s="231"/>
      <c r="O48" s="231"/>
      <c r="P48" s="231"/>
    </row>
    <row r="49" spans="1:16" ht="15" customHeight="1">
      <c r="A49" s="238" t="s">
        <v>94</v>
      </c>
      <c r="B49" s="239"/>
      <c r="C49" s="239"/>
      <c r="D49" s="240"/>
      <c r="E49" s="80"/>
      <c r="F49" s="1"/>
      <c r="G49" s="1"/>
      <c r="H49" s="157"/>
      <c r="I49" s="157"/>
      <c r="J49" s="157"/>
      <c r="K49" s="157"/>
      <c r="L49" s="232"/>
      <c r="M49" s="233"/>
      <c r="N49" s="233"/>
      <c r="O49" s="233"/>
      <c r="P49" s="234"/>
    </row>
    <row r="50" spans="1:16" ht="37.5" customHeight="1">
      <c r="A50" s="238" t="s">
        <v>136</v>
      </c>
      <c r="B50" s="239"/>
      <c r="C50" s="239"/>
      <c r="D50" s="240"/>
      <c r="E50" s="80"/>
      <c r="F50" s="1"/>
      <c r="G50" s="1"/>
      <c r="H50" s="1"/>
      <c r="I50" s="1"/>
      <c r="J50" s="1"/>
      <c r="K50" s="1"/>
      <c r="L50" s="231"/>
      <c r="M50" s="231"/>
      <c r="N50" s="231"/>
      <c r="O50" s="231"/>
      <c r="P50" s="231"/>
    </row>
    <row r="51" spans="1:16" ht="15" customHeight="1">
      <c r="A51" s="238" t="s">
        <v>97</v>
      </c>
      <c r="B51" s="239"/>
      <c r="C51" s="239"/>
      <c r="D51" s="240"/>
      <c r="E51" s="80"/>
      <c r="F51" s="1"/>
      <c r="G51" s="1"/>
      <c r="H51" s="157"/>
      <c r="I51" s="157"/>
      <c r="J51" s="157"/>
      <c r="K51" s="157"/>
      <c r="L51" s="232"/>
      <c r="M51" s="233"/>
      <c r="N51" s="233"/>
      <c r="O51" s="233"/>
      <c r="P51" s="234"/>
    </row>
    <row r="52" spans="1:16" ht="15" customHeight="1">
      <c r="A52" s="228" t="s">
        <v>72</v>
      </c>
      <c r="B52" s="229"/>
      <c r="C52" s="229"/>
      <c r="D52" s="230"/>
      <c r="E52" s="79"/>
      <c r="F52" s="1"/>
      <c r="G52" s="1"/>
      <c r="H52" s="1"/>
      <c r="I52" s="1"/>
      <c r="J52" s="1"/>
      <c r="K52" s="1"/>
      <c r="L52" s="231"/>
      <c r="M52" s="231"/>
      <c r="N52" s="231"/>
      <c r="O52" s="231"/>
      <c r="P52" s="231"/>
    </row>
    <row r="53" spans="1:16" ht="15" customHeight="1">
      <c r="A53" s="228" t="s">
        <v>73</v>
      </c>
      <c r="B53" s="229"/>
      <c r="C53" s="229"/>
      <c r="D53" s="230"/>
      <c r="E53" s="79"/>
      <c r="F53" s="1"/>
      <c r="G53" s="1"/>
      <c r="H53" s="1"/>
      <c r="I53" s="1"/>
      <c r="J53" s="1"/>
      <c r="K53" s="1"/>
      <c r="L53" s="231"/>
      <c r="M53" s="231"/>
      <c r="N53" s="231"/>
      <c r="O53" s="231"/>
      <c r="P53" s="231"/>
    </row>
    <row r="54" spans="1:16" ht="15" customHeight="1">
      <c r="A54" s="228" t="s">
        <v>74</v>
      </c>
      <c r="B54" s="229"/>
      <c r="C54" s="229"/>
      <c r="D54" s="230"/>
      <c r="E54" s="79"/>
      <c r="F54" s="1"/>
      <c r="G54" s="1"/>
      <c r="H54" s="1"/>
      <c r="I54" s="1"/>
      <c r="J54" s="1"/>
      <c r="K54" s="1"/>
      <c r="L54" s="231"/>
      <c r="M54" s="231"/>
      <c r="N54" s="231"/>
      <c r="O54" s="231"/>
      <c r="P54" s="231"/>
    </row>
    <row r="55" spans="1:16" ht="15" customHeight="1">
      <c r="A55" s="228" t="s">
        <v>75</v>
      </c>
      <c r="B55" s="229"/>
      <c r="C55" s="229"/>
      <c r="D55" s="230"/>
      <c r="E55" s="79"/>
      <c r="F55" s="1"/>
      <c r="G55" s="1"/>
      <c r="H55" s="1"/>
      <c r="I55" s="1"/>
      <c r="J55" s="1"/>
      <c r="K55" s="1"/>
      <c r="L55" s="231"/>
      <c r="M55" s="231"/>
      <c r="N55" s="231"/>
      <c r="O55" s="231"/>
      <c r="P55" s="231"/>
    </row>
    <row r="56" spans="1:16" ht="15" customHeight="1">
      <c r="A56" s="228" t="s">
        <v>76</v>
      </c>
      <c r="B56" s="229"/>
      <c r="C56" s="229"/>
      <c r="D56" s="230"/>
      <c r="E56" s="79"/>
      <c r="F56" s="1"/>
      <c r="G56" s="1"/>
      <c r="H56" s="1"/>
      <c r="I56" s="1"/>
      <c r="J56" s="1"/>
      <c r="K56" s="1"/>
      <c r="L56" s="231"/>
      <c r="M56" s="231"/>
      <c r="N56" s="231"/>
      <c r="O56" s="231"/>
      <c r="P56" s="231"/>
    </row>
    <row r="57" spans="1:16" ht="15" customHeight="1">
      <c r="A57" s="235" t="s">
        <v>96</v>
      </c>
      <c r="B57" s="236"/>
      <c r="C57" s="236"/>
      <c r="D57" s="237"/>
      <c r="E57" s="79"/>
      <c r="F57" s="1"/>
      <c r="G57" s="1"/>
      <c r="H57" s="157"/>
      <c r="I57" s="157"/>
      <c r="J57" s="157"/>
      <c r="K57" s="157"/>
      <c r="L57" s="232"/>
      <c r="M57" s="233"/>
      <c r="N57" s="233"/>
      <c r="O57" s="233"/>
      <c r="P57" s="234"/>
    </row>
    <row r="58" spans="1:16" ht="15" customHeight="1">
      <c r="A58" s="228" t="s">
        <v>101</v>
      </c>
      <c r="B58" s="229"/>
      <c r="C58" s="229"/>
      <c r="D58" s="230"/>
      <c r="E58" s="79"/>
      <c r="F58" s="1"/>
      <c r="G58" s="1"/>
      <c r="H58" s="157"/>
      <c r="I58" s="157"/>
      <c r="J58" s="157"/>
      <c r="K58" s="157"/>
      <c r="L58" s="232"/>
      <c r="M58" s="233"/>
      <c r="N58" s="233"/>
      <c r="O58" s="233"/>
      <c r="P58" s="234"/>
    </row>
    <row r="59" spans="1:16" ht="15" customHeight="1">
      <c r="A59" s="228" t="s">
        <v>102</v>
      </c>
      <c r="B59" s="229"/>
      <c r="C59" s="229"/>
      <c r="D59" s="230"/>
      <c r="E59" s="81"/>
      <c r="F59" s="1"/>
      <c r="G59" s="1"/>
      <c r="H59" s="1"/>
      <c r="I59" s="1"/>
      <c r="J59" s="1"/>
      <c r="K59" s="1"/>
      <c r="L59" s="231"/>
      <c r="M59" s="231"/>
      <c r="N59" s="231"/>
      <c r="O59" s="231"/>
      <c r="P59" s="231"/>
    </row>
  </sheetData>
  <mergeCells count="79">
    <mergeCell ref="A4:P4"/>
    <mergeCell ref="A6:P6"/>
    <mergeCell ref="A8:P9"/>
    <mergeCell ref="A10:P11"/>
    <mergeCell ref="B13:P13"/>
    <mergeCell ref="A29:D29"/>
    <mergeCell ref="L29:P29"/>
    <mergeCell ref="L26:P26"/>
    <mergeCell ref="L27:P27"/>
    <mergeCell ref="L28:P28"/>
    <mergeCell ref="A25:D25"/>
    <mergeCell ref="A26:D26"/>
    <mergeCell ref="A27:D27"/>
    <mergeCell ref="L25:P25"/>
    <mergeCell ref="A28:D28"/>
    <mergeCell ref="A23:D24"/>
    <mergeCell ref="E23:G23"/>
    <mergeCell ref="H23:J23"/>
    <mergeCell ref="L23:P24"/>
    <mergeCell ref="B14:P14"/>
    <mergeCell ref="B15:P15"/>
    <mergeCell ref="B16:P16"/>
    <mergeCell ref="B17:P17"/>
    <mergeCell ref="B18:P18"/>
    <mergeCell ref="L39:P39"/>
    <mergeCell ref="A2:P2"/>
    <mergeCell ref="A21:P21"/>
    <mergeCell ref="L30:P30"/>
    <mergeCell ref="L32:P32"/>
    <mergeCell ref="L33:P33"/>
    <mergeCell ref="L34:P34"/>
    <mergeCell ref="L35:P35"/>
    <mergeCell ref="L36:P36"/>
    <mergeCell ref="A33:D33"/>
    <mergeCell ref="A34:D34"/>
    <mergeCell ref="A35:D35"/>
    <mergeCell ref="A36:D36"/>
    <mergeCell ref="A39:D39"/>
    <mergeCell ref="A30:D30"/>
    <mergeCell ref="L37:P37"/>
    <mergeCell ref="A37:D37"/>
    <mergeCell ref="A38:D38"/>
    <mergeCell ref="A31:D31"/>
    <mergeCell ref="L31:P31"/>
    <mergeCell ref="A32:D32"/>
    <mergeCell ref="A42:P42"/>
    <mergeCell ref="A44:D44"/>
    <mergeCell ref="L44:P44"/>
    <mergeCell ref="A45:D45"/>
    <mergeCell ref="L45:P45"/>
    <mergeCell ref="A46:D46"/>
    <mergeCell ref="L46:P46"/>
    <mergeCell ref="A47:D47"/>
    <mergeCell ref="L47:P47"/>
    <mergeCell ref="A48:D48"/>
    <mergeCell ref="L48:P48"/>
    <mergeCell ref="L54:P54"/>
    <mergeCell ref="A49:D49"/>
    <mergeCell ref="L49:P49"/>
    <mergeCell ref="A50:D50"/>
    <mergeCell ref="L50:P50"/>
    <mergeCell ref="A51:D51"/>
    <mergeCell ref="L51:P51"/>
    <mergeCell ref="A58:D58"/>
    <mergeCell ref="A59:D59"/>
    <mergeCell ref="L59:P59"/>
    <mergeCell ref="L58:P58"/>
    <mergeCell ref="L38:P38"/>
    <mergeCell ref="A55:D55"/>
    <mergeCell ref="L55:P55"/>
    <mergeCell ref="A56:D56"/>
    <mergeCell ref="L56:P56"/>
    <mergeCell ref="A57:D57"/>
    <mergeCell ref="L57:P57"/>
    <mergeCell ref="A52:D52"/>
    <mergeCell ref="L52:P52"/>
    <mergeCell ref="A53:D53"/>
    <mergeCell ref="L53:P53"/>
    <mergeCell ref="A54:D54"/>
  </mergeCells>
  <pageMargins left="0.70866141732283472" right="0.70866141732283472" top="0.74803149606299213" bottom="0.74803149606299213" header="0.31496062992125984" footer="0.31496062992125984"/>
  <pageSetup scale="72"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25"/>
  <sheetViews>
    <sheetView tabSelected="1" topLeftCell="E163" zoomScale="55" zoomScaleNormal="55" workbookViewId="0">
      <selection activeCell="L203" sqref="L203"/>
    </sheetView>
  </sheetViews>
  <sheetFormatPr baseColWidth="10" defaultRowHeight="15"/>
  <cols>
    <col min="1" max="1" width="3.140625" style="7" bestFit="1" customWidth="1"/>
    <col min="2" max="2" width="102.7109375" style="7" bestFit="1" customWidth="1"/>
    <col min="3" max="3" width="31.140625" style="7" customWidth="1"/>
    <col min="4" max="4" width="36" style="7" customWidth="1"/>
    <col min="5" max="5" width="25" style="7" customWidth="1"/>
    <col min="6" max="7" width="29.7109375" style="7" customWidth="1"/>
    <col min="8" max="8" width="24.5703125" style="7" customWidth="1"/>
    <col min="9" max="9" width="24" style="7" customWidth="1"/>
    <col min="10" max="10" width="20.28515625" style="7" customWidth="1"/>
    <col min="11" max="11" width="14.7109375" style="7" bestFit="1" customWidth="1"/>
    <col min="12" max="12" width="15.85546875" style="7" customWidth="1"/>
    <col min="13" max="13" width="14.85546875" style="7" customWidth="1"/>
    <col min="14" max="14" width="18.7109375" style="7" customWidth="1"/>
    <col min="15" max="15" width="22.140625" style="7" customWidth="1"/>
    <col min="16" max="16" width="26.140625" style="7" customWidth="1"/>
    <col min="17" max="17" width="19.5703125" style="7" bestFit="1" customWidth="1"/>
    <col min="18" max="18" width="17.85546875" style="7" customWidth="1"/>
    <col min="19" max="23" width="6.42578125" style="7" customWidth="1"/>
    <col min="24" max="252" width="11.42578125" style="7"/>
    <col min="253" max="253" width="1" style="7" customWidth="1"/>
    <col min="254" max="254" width="4.28515625" style="7" customWidth="1"/>
    <col min="255" max="255" width="34.7109375" style="7" customWidth="1"/>
    <col min="256" max="256" width="0" style="7" hidden="1" customWidth="1"/>
    <col min="257" max="257" width="20" style="7" customWidth="1"/>
    <col min="258" max="258" width="20.85546875" style="7" customWidth="1"/>
    <col min="259" max="259" width="25" style="7" customWidth="1"/>
    <col min="260" max="260" width="18.7109375" style="7" customWidth="1"/>
    <col min="261" max="261" width="29.7109375" style="7" customWidth="1"/>
    <col min="262" max="262" width="13.42578125" style="7" customWidth="1"/>
    <col min="263" max="263" width="13.85546875" style="7" customWidth="1"/>
    <col min="264" max="268" width="16.5703125" style="7" customWidth="1"/>
    <col min="269" max="269" width="20.5703125" style="7" customWidth="1"/>
    <col min="270" max="270" width="21.140625" style="7" customWidth="1"/>
    <col min="271" max="271" width="9.5703125" style="7" customWidth="1"/>
    <col min="272" max="272" width="0.42578125" style="7" customWidth="1"/>
    <col min="273" max="279" width="6.42578125" style="7" customWidth="1"/>
    <col min="280" max="508" width="11.42578125" style="7"/>
    <col min="509" max="509" width="1" style="7" customWidth="1"/>
    <col min="510" max="510" width="4.28515625" style="7" customWidth="1"/>
    <col min="511" max="511" width="34.7109375" style="7" customWidth="1"/>
    <col min="512" max="512" width="0" style="7" hidden="1" customWidth="1"/>
    <col min="513" max="513" width="20" style="7" customWidth="1"/>
    <col min="514" max="514" width="20.85546875" style="7" customWidth="1"/>
    <col min="515" max="515" width="25" style="7" customWidth="1"/>
    <col min="516" max="516" width="18.7109375" style="7" customWidth="1"/>
    <col min="517" max="517" width="29.7109375" style="7" customWidth="1"/>
    <col min="518" max="518" width="13.42578125" style="7" customWidth="1"/>
    <col min="519" max="519" width="13.85546875" style="7" customWidth="1"/>
    <col min="520" max="524" width="16.5703125" style="7" customWidth="1"/>
    <col min="525" max="525" width="20.5703125" style="7" customWidth="1"/>
    <col min="526" max="526" width="21.140625" style="7" customWidth="1"/>
    <col min="527" max="527" width="9.5703125" style="7" customWidth="1"/>
    <col min="528" max="528" width="0.42578125" style="7" customWidth="1"/>
    <col min="529" max="535" width="6.42578125" style="7" customWidth="1"/>
    <col min="536" max="764" width="11.42578125" style="7"/>
    <col min="765" max="765" width="1" style="7" customWidth="1"/>
    <col min="766" max="766" width="4.28515625" style="7" customWidth="1"/>
    <col min="767" max="767" width="34.7109375" style="7" customWidth="1"/>
    <col min="768" max="768" width="0" style="7" hidden="1" customWidth="1"/>
    <col min="769" max="769" width="20" style="7" customWidth="1"/>
    <col min="770" max="770" width="20.85546875" style="7" customWidth="1"/>
    <col min="771" max="771" width="25" style="7" customWidth="1"/>
    <col min="772" max="772" width="18.7109375" style="7" customWidth="1"/>
    <col min="773" max="773" width="29.7109375" style="7" customWidth="1"/>
    <col min="774" max="774" width="13.42578125" style="7" customWidth="1"/>
    <col min="775" max="775" width="13.85546875" style="7" customWidth="1"/>
    <col min="776" max="780" width="16.5703125" style="7" customWidth="1"/>
    <col min="781" max="781" width="20.5703125" style="7" customWidth="1"/>
    <col min="782" max="782" width="21.140625" style="7" customWidth="1"/>
    <col min="783" max="783" width="9.5703125" style="7" customWidth="1"/>
    <col min="784" max="784" width="0.42578125" style="7" customWidth="1"/>
    <col min="785" max="791" width="6.42578125" style="7" customWidth="1"/>
    <col min="792" max="1020" width="11.42578125" style="7"/>
    <col min="1021" max="1021" width="1" style="7" customWidth="1"/>
    <col min="1022" max="1022" width="4.28515625" style="7" customWidth="1"/>
    <col min="1023" max="1023" width="34.7109375" style="7" customWidth="1"/>
    <col min="1024" max="1024" width="0" style="7" hidden="1" customWidth="1"/>
    <col min="1025" max="1025" width="20" style="7" customWidth="1"/>
    <col min="1026" max="1026" width="20.85546875" style="7" customWidth="1"/>
    <col min="1027" max="1027" width="25" style="7" customWidth="1"/>
    <col min="1028" max="1028" width="18.7109375" style="7" customWidth="1"/>
    <col min="1029" max="1029" width="29.7109375" style="7" customWidth="1"/>
    <col min="1030" max="1030" width="13.42578125" style="7" customWidth="1"/>
    <col min="1031" max="1031" width="13.85546875" style="7" customWidth="1"/>
    <col min="1032" max="1036" width="16.5703125" style="7" customWidth="1"/>
    <col min="1037" max="1037" width="20.5703125" style="7" customWidth="1"/>
    <col min="1038" max="1038" width="21.140625" style="7" customWidth="1"/>
    <col min="1039" max="1039" width="9.5703125" style="7" customWidth="1"/>
    <col min="1040" max="1040" width="0.42578125" style="7" customWidth="1"/>
    <col min="1041" max="1047" width="6.42578125" style="7" customWidth="1"/>
    <col min="1048" max="1276" width="11.42578125" style="7"/>
    <col min="1277" max="1277" width="1" style="7" customWidth="1"/>
    <col min="1278" max="1278" width="4.28515625" style="7" customWidth="1"/>
    <col min="1279" max="1279" width="34.7109375" style="7" customWidth="1"/>
    <col min="1280" max="1280" width="0" style="7" hidden="1" customWidth="1"/>
    <col min="1281" max="1281" width="20" style="7" customWidth="1"/>
    <col min="1282" max="1282" width="20.85546875" style="7" customWidth="1"/>
    <col min="1283" max="1283" width="25" style="7" customWidth="1"/>
    <col min="1284" max="1284" width="18.7109375" style="7" customWidth="1"/>
    <col min="1285" max="1285" width="29.7109375" style="7" customWidth="1"/>
    <col min="1286" max="1286" width="13.42578125" style="7" customWidth="1"/>
    <col min="1287" max="1287" width="13.85546875" style="7" customWidth="1"/>
    <col min="1288" max="1292" width="16.5703125" style="7" customWidth="1"/>
    <col min="1293" max="1293" width="20.5703125" style="7" customWidth="1"/>
    <col min="1294" max="1294" width="21.140625" style="7" customWidth="1"/>
    <col min="1295" max="1295" width="9.5703125" style="7" customWidth="1"/>
    <col min="1296" max="1296" width="0.42578125" style="7" customWidth="1"/>
    <col min="1297" max="1303" width="6.42578125" style="7" customWidth="1"/>
    <col min="1304" max="1532" width="11.42578125" style="7"/>
    <col min="1533" max="1533" width="1" style="7" customWidth="1"/>
    <col min="1534" max="1534" width="4.28515625" style="7" customWidth="1"/>
    <col min="1535" max="1535" width="34.7109375" style="7" customWidth="1"/>
    <col min="1536" max="1536" width="0" style="7" hidden="1" customWidth="1"/>
    <col min="1537" max="1537" width="20" style="7" customWidth="1"/>
    <col min="1538" max="1538" width="20.85546875" style="7" customWidth="1"/>
    <col min="1539" max="1539" width="25" style="7" customWidth="1"/>
    <col min="1540" max="1540" width="18.7109375" style="7" customWidth="1"/>
    <col min="1541" max="1541" width="29.7109375" style="7" customWidth="1"/>
    <col min="1542" max="1542" width="13.42578125" style="7" customWidth="1"/>
    <col min="1543" max="1543" width="13.85546875" style="7" customWidth="1"/>
    <col min="1544" max="1548" width="16.5703125" style="7" customWidth="1"/>
    <col min="1549" max="1549" width="20.5703125" style="7" customWidth="1"/>
    <col min="1550" max="1550" width="21.140625" style="7" customWidth="1"/>
    <col min="1551" max="1551" width="9.5703125" style="7" customWidth="1"/>
    <col min="1552" max="1552" width="0.42578125" style="7" customWidth="1"/>
    <col min="1553" max="1559" width="6.42578125" style="7" customWidth="1"/>
    <col min="1560" max="1788" width="11.42578125" style="7"/>
    <col min="1789" max="1789" width="1" style="7" customWidth="1"/>
    <col min="1790" max="1790" width="4.28515625" style="7" customWidth="1"/>
    <col min="1791" max="1791" width="34.7109375" style="7" customWidth="1"/>
    <col min="1792" max="1792" width="0" style="7" hidden="1" customWidth="1"/>
    <col min="1793" max="1793" width="20" style="7" customWidth="1"/>
    <col min="1794" max="1794" width="20.85546875" style="7" customWidth="1"/>
    <col min="1795" max="1795" width="25" style="7" customWidth="1"/>
    <col min="1796" max="1796" width="18.7109375" style="7" customWidth="1"/>
    <col min="1797" max="1797" width="29.7109375" style="7" customWidth="1"/>
    <col min="1798" max="1798" width="13.42578125" style="7" customWidth="1"/>
    <col min="1799" max="1799" width="13.85546875" style="7" customWidth="1"/>
    <col min="1800" max="1804" width="16.5703125" style="7" customWidth="1"/>
    <col min="1805" max="1805" width="20.5703125" style="7" customWidth="1"/>
    <col min="1806" max="1806" width="21.140625" style="7" customWidth="1"/>
    <col min="1807" max="1807" width="9.5703125" style="7" customWidth="1"/>
    <col min="1808" max="1808" width="0.42578125" style="7" customWidth="1"/>
    <col min="1809" max="1815" width="6.42578125" style="7" customWidth="1"/>
    <col min="1816" max="2044" width="11.42578125" style="7"/>
    <col min="2045" max="2045" width="1" style="7" customWidth="1"/>
    <col min="2046" max="2046" width="4.28515625" style="7" customWidth="1"/>
    <col min="2047" max="2047" width="34.7109375" style="7" customWidth="1"/>
    <col min="2048" max="2048" width="0" style="7" hidden="1" customWidth="1"/>
    <col min="2049" max="2049" width="20" style="7" customWidth="1"/>
    <col min="2050" max="2050" width="20.85546875" style="7" customWidth="1"/>
    <col min="2051" max="2051" width="25" style="7" customWidth="1"/>
    <col min="2052" max="2052" width="18.7109375" style="7" customWidth="1"/>
    <col min="2053" max="2053" width="29.7109375" style="7" customWidth="1"/>
    <col min="2054" max="2054" width="13.42578125" style="7" customWidth="1"/>
    <col min="2055" max="2055" width="13.85546875" style="7" customWidth="1"/>
    <col min="2056" max="2060" width="16.5703125" style="7" customWidth="1"/>
    <col min="2061" max="2061" width="20.5703125" style="7" customWidth="1"/>
    <col min="2062" max="2062" width="21.140625" style="7" customWidth="1"/>
    <col min="2063" max="2063" width="9.5703125" style="7" customWidth="1"/>
    <col min="2064" max="2064" width="0.42578125" style="7" customWidth="1"/>
    <col min="2065" max="2071" width="6.42578125" style="7" customWidth="1"/>
    <col min="2072" max="2300" width="11.42578125" style="7"/>
    <col min="2301" max="2301" width="1" style="7" customWidth="1"/>
    <col min="2302" max="2302" width="4.28515625" style="7" customWidth="1"/>
    <col min="2303" max="2303" width="34.7109375" style="7" customWidth="1"/>
    <col min="2304" max="2304" width="0" style="7" hidden="1" customWidth="1"/>
    <col min="2305" max="2305" width="20" style="7" customWidth="1"/>
    <col min="2306" max="2306" width="20.85546875" style="7" customWidth="1"/>
    <col min="2307" max="2307" width="25" style="7" customWidth="1"/>
    <col min="2308" max="2308" width="18.7109375" style="7" customWidth="1"/>
    <col min="2309" max="2309" width="29.7109375" style="7" customWidth="1"/>
    <col min="2310" max="2310" width="13.42578125" style="7" customWidth="1"/>
    <col min="2311" max="2311" width="13.85546875" style="7" customWidth="1"/>
    <col min="2312" max="2316" width="16.5703125" style="7" customWidth="1"/>
    <col min="2317" max="2317" width="20.5703125" style="7" customWidth="1"/>
    <col min="2318" max="2318" width="21.140625" style="7" customWidth="1"/>
    <col min="2319" max="2319" width="9.5703125" style="7" customWidth="1"/>
    <col min="2320" max="2320" width="0.42578125" style="7" customWidth="1"/>
    <col min="2321" max="2327" width="6.42578125" style="7" customWidth="1"/>
    <col min="2328" max="2556" width="11.42578125" style="7"/>
    <col min="2557" max="2557" width="1" style="7" customWidth="1"/>
    <col min="2558" max="2558" width="4.28515625" style="7" customWidth="1"/>
    <col min="2559" max="2559" width="34.7109375" style="7" customWidth="1"/>
    <col min="2560" max="2560" width="0" style="7" hidden="1" customWidth="1"/>
    <col min="2561" max="2561" width="20" style="7" customWidth="1"/>
    <col min="2562" max="2562" width="20.85546875" style="7" customWidth="1"/>
    <col min="2563" max="2563" width="25" style="7" customWidth="1"/>
    <col min="2564" max="2564" width="18.7109375" style="7" customWidth="1"/>
    <col min="2565" max="2565" width="29.7109375" style="7" customWidth="1"/>
    <col min="2566" max="2566" width="13.42578125" style="7" customWidth="1"/>
    <col min="2567" max="2567" width="13.85546875" style="7" customWidth="1"/>
    <col min="2568" max="2572" width="16.5703125" style="7" customWidth="1"/>
    <col min="2573" max="2573" width="20.5703125" style="7" customWidth="1"/>
    <col min="2574" max="2574" width="21.140625" style="7" customWidth="1"/>
    <col min="2575" max="2575" width="9.5703125" style="7" customWidth="1"/>
    <col min="2576" max="2576" width="0.42578125" style="7" customWidth="1"/>
    <col min="2577" max="2583" width="6.42578125" style="7" customWidth="1"/>
    <col min="2584" max="2812" width="11.42578125" style="7"/>
    <col min="2813" max="2813" width="1" style="7" customWidth="1"/>
    <col min="2814" max="2814" width="4.28515625" style="7" customWidth="1"/>
    <col min="2815" max="2815" width="34.7109375" style="7" customWidth="1"/>
    <col min="2816" max="2816" width="0" style="7" hidden="1" customWidth="1"/>
    <col min="2817" max="2817" width="20" style="7" customWidth="1"/>
    <col min="2818" max="2818" width="20.85546875" style="7" customWidth="1"/>
    <col min="2819" max="2819" width="25" style="7" customWidth="1"/>
    <col min="2820" max="2820" width="18.7109375" style="7" customWidth="1"/>
    <col min="2821" max="2821" width="29.7109375" style="7" customWidth="1"/>
    <col min="2822" max="2822" width="13.42578125" style="7" customWidth="1"/>
    <col min="2823" max="2823" width="13.85546875" style="7" customWidth="1"/>
    <col min="2824" max="2828" width="16.5703125" style="7" customWidth="1"/>
    <col min="2829" max="2829" width="20.5703125" style="7" customWidth="1"/>
    <col min="2830" max="2830" width="21.140625" style="7" customWidth="1"/>
    <col min="2831" max="2831" width="9.5703125" style="7" customWidth="1"/>
    <col min="2832" max="2832" width="0.42578125" style="7" customWidth="1"/>
    <col min="2833" max="2839" width="6.42578125" style="7" customWidth="1"/>
    <col min="2840" max="3068" width="11.42578125" style="7"/>
    <col min="3069" max="3069" width="1" style="7" customWidth="1"/>
    <col min="3070" max="3070" width="4.28515625" style="7" customWidth="1"/>
    <col min="3071" max="3071" width="34.7109375" style="7" customWidth="1"/>
    <col min="3072" max="3072" width="0" style="7" hidden="1" customWidth="1"/>
    <col min="3073" max="3073" width="20" style="7" customWidth="1"/>
    <col min="3074" max="3074" width="20.85546875" style="7" customWidth="1"/>
    <col min="3075" max="3075" width="25" style="7" customWidth="1"/>
    <col min="3076" max="3076" width="18.7109375" style="7" customWidth="1"/>
    <col min="3077" max="3077" width="29.7109375" style="7" customWidth="1"/>
    <col min="3078" max="3078" width="13.42578125" style="7" customWidth="1"/>
    <col min="3079" max="3079" width="13.85546875" style="7" customWidth="1"/>
    <col min="3080" max="3084" width="16.5703125" style="7" customWidth="1"/>
    <col min="3085" max="3085" width="20.5703125" style="7" customWidth="1"/>
    <col min="3086" max="3086" width="21.140625" style="7" customWidth="1"/>
    <col min="3087" max="3087" width="9.5703125" style="7" customWidth="1"/>
    <col min="3088" max="3088" width="0.42578125" style="7" customWidth="1"/>
    <col min="3089" max="3095" width="6.42578125" style="7" customWidth="1"/>
    <col min="3096" max="3324" width="11.42578125" style="7"/>
    <col min="3325" max="3325" width="1" style="7" customWidth="1"/>
    <col min="3326" max="3326" width="4.28515625" style="7" customWidth="1"/>
    <col min="3327" max="3327" width="34.7109375" style="7" customWidth="1"/>
    <col min="3328" max="3328" width="0" style="7" hidden="1" customWidth="1"/>
    <col min="3329" max="3329" width="20" style="7" customWidth="1"/>
    <col min="3330" max="3330" width="20.85546875" style="7" customWidth="1"/>
    <col min="3331" max="3331" width="25" style="7" customWidth="1"/>
    <col min="3332" max="3332" width="18.7109375" style="7" customWidth="1"/>
    <col min="3333" max="3333" width="29.7109375" style="7" customWidth="1"/>
    <col min="3334" max="3334" width="13.42578125" style="7" customWidth="1"/>
    <col min="3335" max="3335" width="13.85546875" style="7" customWidth="1"/>
    <col min="3336" max="3340" width="16.5703125" style="7" customWidth="1"/>
    <col min="3341" max="3341" width="20.5703125" style="7" customWidth="1"/>
    <col min="3342" max="3342" width="21.140625" style="7" customWidth="1"/>
    <col min="3343" max="3343" width="9.5703125" style="7" customWidth="1"/>
    <col min="3344" max="3344" width="0.42578125" style="7" customWidth="1"/>
    <col min="3345" max="3351" width="6.42578125" style="7" customWidth="1"/>
    <col min="3352" max="3580" width="11.42578125" style="7"/>
    <col min="3581" max="3581" width="1" style="7" customWidth="1"/>
    <col min="3582" max="3582" width="4.28515625" style="7" customWidth="1"/>
    <col min="3583" max="3583" width="34.7109375" style="7" customWidth="1"/>
    <col min="3584" max="3584" width="0" style="7" hidden="1" customWidth="1"/>
    <col min="3585" max="3585" width="20" style="7" customWidth="1"/>
    <col min="3586" max="3586" width="20.85546875" style="7" customWidth="1"/>
    <col min="3587" max="3587" width="25" style="7" customWidth="1"/>
    <col min="3588" max="3588" width="18.7109375" style="7" customWidth="1"/>
    <col min="3589" max="3589" width="29.7109375" style="7" customWidth="1"/>
    <col min="3590" max="3590" width="13.42578125" style="7" customWidth="1"/>
    <col min="3591" max="3591" width="13.85546875" style="7" customWidth="1"/>
    <col min="3592" max="3596" width="16.5703125" style="7" customWidth="1"/>
    <col min="3597" max="3597" width="20.5703125" style="7" customWidth="1"/>
    <col min="3598" max="3598" width="21.140625" style="7" customWidth="1"/>
    <col min="3599" max="3599" width="9.5703125" style="7" customWidth="1"/>
    <col min="3600" max="3600" width="0.42578125" style="7" customWidth="1"/>
    <col min="3601" max="3607" width="6.42578125" style="7" customWidth="1"/>
    <col min="3608" max="3836" width="11.42578125" style="7"/>
    <col min="3837" max="3837" width="1" style="7" customWidth="1"/>
    <col min="3838" max="3838" width="4.28515625" style="7" customWidth="1"/>
    <col min="3839" max="3839" width="34.7109375" style="7" customWidth="1"/>
    <col min="3840" max="3840" width="0" style="7" hidden="1" customWidth="1"/>
    <col min="3841" max="3841" width="20" style="7" customWidth="1"/>
    <col min="3842" max="3842" width="20.85546875" style="7" customWidth="1"/>
    <col min="3843" max="3843" width="25" style="7" customWidth="1"/>
    <col min="3844" max="3844" width="18.7109375" style="7" customWidth="1"/>
    <col min="3845" max="3845" width="29.7109375" style="7" customWidth="1"/>
    <col min="3846" max="3846" width="13.42578125" style="7" customWidth="1"/>
    <col min="3847" max="3847" width="13.85546875" style="7" customWidth="1"/>
    <col min="3848" max="3852" width="16.5703125" style="7" customWidth="1"/>
    <col min="3853" max="3853" width="20.5703125" style="7" customWidth="1"/>
    <col min="3854" max="3854" width="21.140625" style="7" customWidth="1"/>
    <col min="3855" max="3855" width="9.5703125" style="7" customWidth="1"/>
    <col min="3856" max="3856" width="0.42578125" style="7" customWidth="1"/>
    <col min="3857" max="3863" width="6.42578125" style="7" customWidth="1"/>
    <col min="3864" max="4092" width="11.42578125" style="7"/>
    <col min="4093" max="4093" width="1" style="7" customWidth="1"/>
    <col min="4094" max="4094" width="4.28515625" style="7" customWidth="1"/>
    <col min="4095" max="4095" width="34.7109375" style="7" customWidth="1"/>
    <col min="4096" max="4096" width="0" style="7" hidden="1" customWidth="1"/>
    <col min="4097" max="4097" width="20" style="7" customWidth="1"/>
    <col min="4098" max="4098" width="20.85546875" style="7" customWidth="1"/>
    <col min="4099" max="4099" width="25" style="7" customWidth="1"/>
    <col min="4100" max="4100" width="18.7109375" style="7" customWidth="1"/>
    <col min="4101" max="4101" width="29.7109375" style="7" customWidth="1"/>
    <col min="4102" max="4102" width="13.42578125" style="7" customWidth="1"/>
    <col min="4103" max="4103" width="13.85546875" style="7" customWidth="1"/>
    <col min="4104" max="4108" width="16.5703125" style="7" customWidth="1"/>
    <col min="4109" max="4109" width="20.5703125" style="7" customWidth="1"/>
    <col min="4110" max="4110" width="21.140625" style="7" customWidth="1"/>
    <col min="4111" max="4111" width="9.5703125" style="7" customWidth="1"/>
    <col min="4112" max="4112" width="0.42578125" style="7" customWidth="1"/>
    <col min="4113" max="4119" width="6.42578125" style="7" customWidth="1"/>
    <col min="4120" max="4348" width="11.42578125" style="7"/>
    <col min="4349" max="4349" width="1" style="7" customWidth="1"/>
    <col min="4350" max="4350" width="4.28515625" style="7" customWidth="1"/>
    <col min="4351" max="4351" width="34.7109375" style="7" customWidth="1"/>
    <col min="4352" max="4352" width="0" style="7" hidden="1" customWidth="1"/>
    <col min="4353" max="4353" width="20" style="7" customWidth="1"/>
    <col min="4354" max="4354" width="20.85546875" style="7" customWidth="1"/>
    <col min="4355" max="4355" width="25" style="7" customWidth="1"/>
    <col min="4356" max="4356" width="18.7109375" style="7" customWidth="1"/>
    <col min="4357" max="4357" width="29.7109375" style="7" customWidth="1"/>
    <col min="4358" max="4358" width="13.42578125" style="7" customWidth="1"/>
    <col min="4359" max="4359" width="13.85546875" style="7" customWidth="1"/>
    <col min="4360" max="4364" width="16.5703125" style="7" customWidth="1"/>
    <col min="4365" max="4365" width="20.5703125" style="7" customWidth="1"/>
    <col min="4366" max="4366" width="21.140625" style="7" customWidth="1"/>
    <col min="4367" max="4367" width="9.5703125" style="7" customWidth="1"/>
    <col min="4368" max="4368" width="0.42578125" style="7" customWidth="1"/>
    <col min="4369" max="4375" width="6.42578125" style="7" customWidth="1"/>
    <col min="4376" max="4604" width="11.42578125" style="7"/>
    <col min="4605" max="4605" width="1" style="7" customWidth="1"/>
    <col min="4606" max="4606" width="4.28515625" style="7" customWidth="1"/>
    <col min="4607" max="4607" width="34.7109375" style="7" customWidth="1"/>
    <col min="4608" max="4608" width="0" style="7" hidden="1" customWidth="1"/>
    <col min="4609" max="4609" width="20" style="7" customWidth="1"/>
    <col min="4610" max="4610" width="20.85546875" style="7" customWidth="1"/>
    <col min="4611" max="4611" width="25" style="7" customWidth="1"/>
    <col min="4612" max="4612" width="18.7109375" style="7" customWidth="1"/>
    <col min="4613" max="4613" width="29.7109375" style="7" customWidth="1"/>
    <col min="4614" max="4614" width="13.42578125" style="7" customWidth="1"/>
    <col min="4615" max="4615" width="13.85546875" style="7" customWidth="1"/>
    <col min="4616" max="4620" width="16.5703125" style="7" customWidth="1"/>
    <col min="4621" max="4621" width="20.5703125" style="7" customWidth="1"/>
    <col min="4622" max="4622" width="21.140625" style="7" customWidth="1"/>
    <col min="4623" max="4623" width="9.5703125" style="7" customWidth="1"/>
    <col min="4624" max="4624" width="0.42578125" style="7" customWidth="1"/>
    <col min="4625" max="4631" width="6.42578125" style="7" customWidth="1"/>
    <col min="4632" max="4860" width="11.42578125" style="7"/>
    <col min="4861" max="4861" width="1" style="7" customWidth="1"/>
    <col min="4862" max="4862" width="4.28515625" style="7" customWidth="1"/>
    <col min="4863" max="4863" width="34.7109375" style="7" customWidth="1"/>
    <col min="4864" max="4864" width="0" style="7" hidden="1" customWidth="1"/>
    <col min="4865" max="4865" width="20" style="7" customWidth="1"/>
    <col min="4866" max="4866" width="20.85546875" style="7" customWidth="1"/>
    <col min="4867" max="4867" width="25" style="7" customWidth="1"/>
    <col min="4868" max="4868" width="18.7109375" style="7" customWidth="1"/>
    <col min="4869" max="4869" width="29.7109375" style="7" customWidth="1"/>
    <col min="4870" max="4870" width="13.42578125" style="7" customWidth="1"/>
    <col min="4871" max="4871" width="13.85546875" style="7" customWidth="1"/>
    <col min="4872" max="4876" width="16.5703125" style="7" customWidth="1"/>
    <col min="4877" max="4877" width="20.5703125" style="7" customWidth="1"/>
    <col min="4878" max="4878" width="21.140625" style="7" customWidth="1"/>
    <col min="4879" max="4879" width="9.5703125" style="7" customWidth="1"/>
    <col min="4880" max="4880" width="0.42578125" style="7" customWidth="1"/>
    <col min="4881" max="4887" width="6.42578125" style="7" customWidth="1"/>
    <col min="4888" max="5116" width="11.42578125" style="7"/>
    <col min="5117" max="5117" width="1" style="7" customWidth="1"/>
    <col min="5118" max="5118" width="4.28515625" style="7" customWidth="1"/>
    <col min="5119" max="5119" width="34.7109375" style="7" customWidth="1"/>
    <col min="5120" max="5120" width="0" style="7" hidden="1" customWidth="1"/>
    <col min="5121" max="5121" width="20" style="7" customWidth="1"/>
    <col min="5122" max="5122" width="20.85546875" style="7" customWidth="1"/>
    <col min="5123" max="5123" width="25" style="7" customWidth="1"/>
    <col min="5124" max="5124" width="18.7109375" style="7" customWidth="1"/>
    <col min="5125" max="5125" width="29.7109375" style="7" customWidth="1"/>
    <col min="5126" max="5126" width="13.42578125" style="7" customWidth="1"/>
    <col min="5127" max="5127" width="13.85546875" style="7" customWidth="1"/>
    <col min="5128" max="5132" width="16.5703125" style="7" customWidth="1"/>
    <col min="5133" max="5133" width="20.5703125" style="7" customWidth="1"/>
    <col min="5134" max="5134" width="21.140625" style="7" customWidth="1"/>
    <col min="5135" max="5135" width="9.5703125" style="7" customWidth="1"/>
    <col min="5136" max="5136" width="0.42578125" style="7" customWidth="1"/>
    <col min="5137" max="5143" width="6.42578125" style="7" customWidth="1"/>
    <col min="5144" max="5372" width="11.42578125" style="7"/>
    <col min="5373" max="5373" width="1" style="7" customWidth="1"/>
    <col min="5374" max="5374" width="4.28515625" style="7" customWidth="1"/>
    <col min="5375" max="5375" width="34.7109375" style="7" customWidth="1"/>
    <col min="5376" max="5376" width="0" style="7" hidden="1" customWidth="1"/>
    <col min="5377" max="5377" width="20" style="7" customWidth="1"/>
    <col min="5378" max="5378" width="20.85546875" style="7" customWidth="1"/>
    <col min="5379" max="5379" width="25" style="7" customWidth="1"/>
    <col min="5380" max="5380" width="18.7109375" style="7" customWidth="1"/>
    <col min="5381" max="5381" width="29.7109375" style="7" customWidth="1"/>
    <col min="5382" max="5382" width="13.42578125" style="7" customWidth="1"/>
    <col min="5383" max="5383" width="13.85546875" style="7" customWidth="1"/>
    <col min="5384" max="5388" width="16.5703125" style="7" customWidth="1"/>
    <col min="5389" max="5389" width="20.5703125" style="7" customWidth="1"/>
    <col min="5390" max="5390" width="21.140625" style="7" customWidth="1"/>
    <col min="5391" max="5391" width="9.5703125" style="7" customWidth="1"/>
    <col min="5392" max="5392" width="0.42578125" style="7" customWidth="1"/>
    <col min="5393" max="5399" width="6.42578125" style="7" customWidth="1"/>
    <col min="5400" max="5628" width="11.42578125" style="7"/>
    <col min="5629" max="5629" width="1" style="7" customWidth="1"/>
    <col min="5630" max="5630" width="4.28515625" style="7" customWidth="1"/>
    <col min="5631" max="5631" width="34.7109375" style="7" customWidth="1"/>
    <col min="5632" max="5632" width="0" style="7" hidden="1" customWidth="1"/>
    <col min="5633" max="5633" width="20" style="7" customWidth="1"/>
    <col min="5634" max="5634" width="20.85546875" style="7" customWidth="1"/>
    <col min="5635" max="5635" width="25" style="7" customWidth="1"/>
    <col min="5636" max="5636" width="18.7109375" style="7" customWidth="1"/>
    <col min="5637" max="5637" width="29.7109375" style="7" customWidth="1"/>
    <col min="5638" max="5638" width="13.42578125" style="7" customWidth="1"/>
    <col min="5639" max="5639" width="13.85546875" style="7" customWidth="1"/>
    <col min="5640" max="5644" width="16.5703125" style="7" customWidth="1"/>
    <col min="5645" max="5645" width="20.5703125" style="7" customWidth="1"/>
    <col min="5646" max="5646" width="21.140625" style="7" customWidth="1"/>
    <col min="5647" max="5647" width="9.5703125" style="7" customWidth="1"/>
    <col min="5648" max="5648" width="0.42578125" style="7" customWidth="1"/>
    <col min="5649" max="5655" width="6.42578125" style="7" customWidth="1"/>
    <col min="5656" max="5884" width="11.42578125" style="7"/>
    <col min="5885" max="5885" width="1" style="7" customWidth="1"/>
    <col min="5886" max="5886" width="4.28515625" style="7" customWidth="1"/>
    <col min="5887" max="5887" width="34.7109375" style="7" customWidth="1"/>
    <col min="5888" max="5888" width="0" style="7" hidden="1" customWidth="1"/>
    <col min="5889" max="5889" width="20" style="7" customWidth="1"/>
    <col min="5890" max="5890" width="20.85546875" style="7" customWidth="1"/>
    <col min="5891" max="5891" width="25" style="7" customWidth="1"/>
    <col min="5892" max="5892" width="18.7109375" style="7" customWidth="1"/>
    <col min="5893" max="5893" width="29.7109375" style="7" customWidth="1"/>
    <col min="5894" max="5894" width="13.42578125" style="7" customWidth="1"/>
    <col min="5895" max="5895" width="13.85546875" style="7" customWidth="1"/>
    <col min="5896" max="5900" width="16.5703125" style="7" customWidth="1"/>
    <col min="5901" max="5901" width="20.5703125" style="7" customWidth="1"/>
    <col min="5902" max="5902" width="21.140625" style="7" customWidth="1"/>
    <col min="5903" max="5903" width="9.5703125" style="7" customWidth="1"/>
    <col min="5904" max="5904" width="0.42578125" style="7" customWidth="1"/>
    <col min="5905" max="5911" width="6.42578125" style="7" customWidth="1"/>
    <col min="5912" max="6140" width="11.42578125" style="7"/>
    <col min="6141" max="6141" width="1" style="7" customWidth="1"/>
    <col min="6142" max="6142" width="4.28515625" style="7" customWidth="1"/>
    <col min="6143" max="6143" width="34.7109375" style="7" customWidth="1"/>
    <col min="6144" max="6144" width="0" style="7" hidden="1" customWidth="1"/>
    <col min="6145" max="6145" width="20" style="7" customWidth="1"/>
    <col min="6146" max="6146" width="20.85546875" style="7" customWidth="1"/>
    <col min="6147" max="6147" width="25" style="7" customWidth="1"/>
    <col min="6148" max="6148" width="18.7109375" style="7" customWidth="1"/>
    <col min="6149" max="6149" width="29.7109375" style="7" customWidth="1"/>
    <col min="6150" max="6150" width="13.42578125" style="7" customWidth="1"/>
    <col min="6151" max="6151" width="13.85546875" style="7" customWidth="1"/>
    <col min="6152" max="6156" width="16.5703125" style="7" customWidth="1"/>
    <col min="6157" max="6157" width="20.5703125" style="7" customWidth="1"/>
    <col min="6158" max="6158" width="21.140625" style="7" customWidth="1"/>
    <col min="6159" max="6159" width="9.5703125" style="7" customWidth="1"/>
    <col min="6160" max="6160" width="0.42578125" style="7" customWidth="1"/>
    <col min="6161" max="6167" width="6.42578125" style="7" customWidth="1"/>
    <col min="6168" max="6396" width="11.42578125" style="7"/>
    <col min="6397" max="6397" width="1" style="7" customWidth="1"/>
    <col min="6398" max="6398" width="4.28515625" style="7" customWidth="1"/>
    <col min="6399" max="6399" width="34.7109375" style="7" customWidth="1"/>
    <col min="6400" max="6400" width="0" style="7" hidden="1" customWidth="1"/>
    <col min="6401" max="6401" width="20" style="7" customWidth="1"/>
    <col min="6402" max="6402" width="20.85546875" style="7" customWidth="1"/>
    <col min="6403" max="6403" width="25" style="7" customWidth="1"/>
    <col min="6404" max="6404" width="18.7109375" style="7" customWidth="1"/>
    <col min="6405" max="6405" width="29.7109375" style="7" customWidth="1"/>
    <col min="6406" max="6406" width="13.42578125" style="7" customWidth="1"/>
    <col min="6407" max="6407" width="13.85546875" style="7" customWidth="1"/>
    <col min="6408" max="6412" width="16.5703125" style="7" customWidth="1"/>
    <col min="6413" max="6413" width="20.5703125" style="7" customWidth="1"/>
    <col min="6414" max="6414" width="21.140625" style="7" customWidth="1"/>
    <col min="6415" max="6415" width="9.5703125" style="7" customWidth="1"/>
    <col min="6416" max="6416" width="0.42578125" style="7" customWidth="1"/>
    <col min="6417" max="6423" width="6.42578125" style="7" customWidth="1"/>
    <col min="6424" max="6652" width="11.42578125" style="7"/>
    <col min="6653" max="6653" width="1" style="7" customWidth="1"/>
    <col min="6654" max="6654" width="4.28515625" style="7" customWidth="1"/>
    <col min="6655" max="6655" width="34.7109375" style="7" customWidth="1"/>
    <col min="6656" max="6656" width="0" style="7" hidden="1" customWidth="1"/>
    <col min="6657" max="6657" width="20" style="7" customWidth="1"/>
    <col min="6658" max="6658" width="20.85546875" style="7" customWidth="1"/>
    <col min="6659" max="6659" width="25" style="7" customWidth="1"/>
    <col min="6660" max="6660" width="18.7109375" style="7" customWidth="1"/>
    <col min="6661" max="6661" width="29.7109375" style="7" customWidth="1"/>
    <col min="6662" max="6662" width="13.42578125" style="7" customWidth="1"/>
    <col min="6663" max="6663" width="13.85546875" style="7" customWidth="1"/>
    <col min="6664" max="6668" width="16.5703125" style="7" customWidth="1"/>
    <col min="6669" max="6669" width="20.5703125" style="7" customWidth="1"/>
    <col min="6670" max="6670" width="21.140625" style="7" customWidth="1"/>
    <col min="6671" max="6671" width="9.5703125" style="7" customWidth="1"/>
    <col min="6672" max="6672" width="0.42578125" style="7" customWidth="1"/>
    <col min="6673" max="6679" width="6.42578125" style="7" customWidth="1"/>
    <col min="6680" max="6908" width="11.42578125" style="7"/>
    <col min="6909" max="6909" width="1" style="7" customWidth="1"/>
    <col min="6910" max="6910" width="4.28515625" style="7" customWidth="1"/>
    <col min="6911" max="6911" width="34.7109375" style="7" customWidth="1"/>
    <col min="6912" max="6912" width="0" style="7" hidden="1" customWidth="1"/>
    <col min="6913" max="6913" width="20" style="7" customWidth="1"/>
    <col min="6914" max="6914" width="20.85546875" style="7" customWidth="1"/>
    <col min="6915" max="6915" width="25" style="7" customWidth="1"/>
    <col min="6916" max="6916" width="18.7109375" style="7" customWidth="1"/>
    <col min="6917" max="6917" width="29.7109375" style="7" customWidth="1"/>
    <col min="6918" max="6918" width="13.42578125" style="7" customWidth="1"/>
    <col min="6919" max="6919" width="13.85546875" style="7" customWidth="1"/>
    <col min="6920" max="6924" width="16.5703125" style="7" customWidth="1"/>
    <col min="6925" max="6925" width="20.5703125" style="7" customWidth="1"/>
    <col min="6926" max="6926" width="21.140625" style="7" customWidth="1"/>
    <col min="6927" max="6927" width="9.5703125" style="7" customWidth="1"/>
    <col min="6928" max="6928" width="0.42578125" style="7" customWidth="1"/>
    <col min="6929" max="6935" width="6.42578125" style="7" customWidth="1"/>
    <col min="6936" max="7164" width="11.42578125" style="7"/>
    <col min="7165" max="7165" width="1" style="7" customWidth="1"/>
    <col min="7166" max="7166" width="4.28515625" style="7" customWidth="1"/>
    <col min="7167" max="7167" width="34.7109375" style="7" customWidth="1"/>
    <col min="7168" max="7168" width="0" style="7" hidden="1" customWidth="1"/>
    <col min="7169" max="7169" width="20" style="7" customWidth="1"/>
    <col min="7170" max="7170" width="20.85546875" style="7" customWidth="1"/>
    <col min="7171" max="7171" width="25" style="7" customWidth="1"/>
    <col min="7172" max="7172" width="18.7109375" style="7" customWidth="1"/>
    <col min="7173" max="7173" width="29.7109375" style="7" customWidth="1"/>
    <col min="7174" max="7174" width="13.42578125" style="7" customWidth="1"/>
    <col min="7175" max="7175" width="13.85546875" style="7" customWidth="1"/>
    <col min="7176" max="7180" width="16.5703125" style="7" customWidth="1"/>
    <col min="7181" max="7181" width="20.5703125" style="7" customWidth="1"/>
    <col min="7182" max="7182" width="21.140625" style="7" customWidth="1"/>
    <col min="7183" max="7183" width="9.5703125" style="7" customWidth="1"/>
    <col min="7184" max="7184" width="0.42578125" style="7" customWidth="1"/>
    <col min="7185" max="7191" width="6.42578125" style="7" customWidth="1"/>
    <col min="7192" max="7420" width="11.42578125" style="7"/>
    <col min="7421" max="7421" width="1" style="7" customWidth="1"/>
    <col min="7422" max="7422" width="4.28515625" style="7" customWidth="1"/>
    <col min="7423" max="7423" width="34.7109375" style="7" customWidth="1"/>
    <col min="7424" max="7424" width="0" style="7" hidden="1" customWidth="1"/>
    <col min="7425" max="7425" width="20" style="7" customWidth="1"/>
    <col min="7426" max="7426" width="20.85546875" style="7" customWidth="1"/>
    <col min="7427" max="7427" width="25" style="7" customWidth="1"/>
    <col min="7428" max="7428" width="18.7109375" style="7" customWidth="1"/>
    <col min="7429" max="7429" width="29.7109375" style="7" customWidth="1"/>
    <col min="7430" max="7430" width="13.42578125" style="7" customWidth="1"/>
    <col min="7431" max="7431" width="13.85546875" style="7" customWidth="1"/>
    <col min="7432" max="7436" width="16.5703125" style="7" customWidth="1"/>
    <col min="7437" max="7437" width="20.5703125" style="7" customWidth="1"/>
    <col min="7438" max="7438" width="21.140625" style="7" customWidth="1"/>
    <col min="7439" max="7439" width="9.5703125" style="7" customWidth="1"/>
    <col min="7440" max="7440" width="0.42578125" style="7" customWidth="1"/>
    <col min="7441" max="7447" width="6.42578125" style="7" customWidth="1"/>
    <col min="7448" max="7676" width="11.42578125" style="7"/>
    <col min="7677" max="7677" width="1" style="7" customWidth="1"/>
    <col min="7678" max="7678" width="4.28515625" style="7" customWidth="1"/>
    <col min="7679" max="7679" width="34.7109375" style="7" customWidth="1"/>
    <col min="7680" max="7680" width="0" style="7" hidden="1" customWidth="1"/>
    <col min="7681" max="7681" width="20" style="7" customWidth="1"/>
    <col min="7682" max="7682" width="20.85546875" style="7" customWidth="1"/>
    <col min="7683" max="7683" width="25" style="7" customWidth="1"/>
    <col min="7684" max="7684" width="18.7109375" style="7" customWidth="1"/>
    <col min="7685" max="7685" width="29.7109375" style="7" customWidth="1"/>
    <col min="7686" max="7686" width="13.42578125" style="7" customWidth="1"/>
    <col min="7687" max="7687" width="13.85546875" style="7" customWidth="1"/>
    <col min="7688" max="7692" width="16.5703125" style="7" customWidth="1"/>
    <col min="7693" max="7693" width="20.5703125" style="7" customWidth="1"/>
    <col min="7694" max="7694" width="21.140625" style="7" customWidth="1"/>
    <col min="7695" max="7695" width="9.5703125" style="7" customWidth="1"/>
    <col min="7696" max="7696" width="0.42578125" style="7" customWidth="1"/>
    <col min="7697" max="7703" width="6.42578125" style="7" customWidth="1"/>
    <col min="7704" max="7932" width="11.42578125" style="7"/>
    <col min="7933" max="7933" width="1" style="7" customWidth="1"/>
    <col min="7934" max="7934" width="4.28515625" style="7" customWidth="1"/>
    <col min="7935" max="7935" width="34.7109375" style="7" customWidth="1"/>
    <col min="7936" max="7936" width="0" style="7" hidden="1" customWidth="1"/>
    <col min="7937" max="7937" width="20" style="7" customWidth="1"/>
    <col min="7938" max="7938" width="20.85546875" style="7" customWidth="1"/>
    <col min="7939" max="7939" width="25" style="7" customWidth="1"/>
    <col min="7940" max="7940" width="18.7109375" style="7" customWidth="1"/>
    <col min="7941" max="7941" width="29.7109375" style="7" customWidth="1"/>
    <col min="7942" max="7942" width="13.42578125" style="7" customWidth="1"/>
    <col min="7943" max="7943" width="13.85546875" style="7" customWidth="1"/>
    <col min="7944" max="7948" width="16.5703125" style="7" customWidth="1"/>
    <col min="7949" max="7949" width="20.5703125" style="7" customWidth="1"/>
    <col min="7950" max="7950" width="21.140625" style="7" customWidth="1"/>
    <col min="7951" max="7951" width="9.5703125" style="7" customWidth="1"/>
    <col min="7952" max="7952" width="0.42578125" style="7" customWidth="1"/>
    <col min="7953" max="7959" width="6.42578125" style="7" customWidth="1"/>
    <col min="7960" max="8188" width="11.42578125" style="7"/>
    <col min="8189" max="8189" width="1" style="7" customWidth="1"/>
    <col min="8190" max="8190" width="4.28515625" style="7" customWidth="1"/>
    <col min="8191" max="8191" width="34.7109375" style="7" customWidth="1"/>
    <col min="8192" max="8192" width="0" style="7" hidden="1" customWidth="1"/>
    <col min="8193" max="8193" width="20" style="7" customWidth="1"/>
    <col min="8194" max="8194" width="20.85546875" style="7" customWidth="1"/>
    <col min="8195" max="8195" width="25" style="7" customWidth="1"/>
    <col min="8196" max="8196" width="18.7109375" style="7" customWidth="1"/>
    <col min="8197" max="8197" width="29.7109375" style="7" customWidth="1"/>
    <col min="8198" max="8198" width="13.42578125" style="7" customWidth="1"/>
    <col min="8199" max="8199" width="13.85546875" style="7" customWidth="1"/>
    <col min="8200" max="8204" width="16.5703125" style="7" customWidth="1"/>
    <col min="8205" max="8205" width="20.5703125" style="7" customWidth="1"/>
    <col min="8206" max="8206" width="21.140625" style="7" customWidth="1"/>
    <col min="8207" max="8207" width="9.5703125" style="7" customWidth="1"/>
    <col min="8208" max="8208" width="0.42578125" style="7" customWidth="1"/>
    <col min="8209" max="8215" width="6.42578125" style="7" customWidth="1"/>
    <col min="8216" max="8444" width="11.42578125" style="7"/>
    <col min="8445" max="8445" width="1" style="7" customWidth="1"/>
    <col min="8446" max="8446" width="4.28515625" style="7" customWidth="1"/>
    <col min="8447" max="8447" width="34.7109375" style="7" customWidth="1"/>
    <col min="8448" max="8448" width="0" style="7" hidden="1" customWidth="1"/>
    <col min="8449" max="8449" width="20" style="7" customWidth="1"/>
    <col min="8450" max="8450" width="20.85546875" style="7" customWidth="1"/>
    <col min="8451" max="8451" width="25" style="7" customWidth="1"/>
    <col min="8452" max="8452" width="18.7109375" style="7" customWidth="1"/>
    <col min="8453" max="8453" width="29.7109375" style="7" customWidth="1"/>
    <col min="8454" max="8454" width="13.42578125" style="7" customWidth="1"/>
    <col min="8455" max="8455" width="13.85546875" style="7" customWidth="1"/>
    <col min="8456" max="8460" width="16.5703125" style="7" customWidth="1"/>
    <col min="8461" max="8461" width="20.5703125" style="7" customWidth="1"/>
    <col min="8462" max="8462" width="21.140625" style="7" customWidth="1"/>
    <col min="8463" max="8463" width="9.5703125" style="7" customWidth="1"/>
    <col min="8464" max="8464" width="0.42578125" style="7" customWidth="1"/>
    <col min="8465" max="8471" width="6.42578125" style="7" customWidth="1"/>
    <col min="8472" max="8700" width="11.42578125" style="7"/>
    <col min="8701" max="8701" width="1" style="7" customWidth="1"/>
    <col min="8702" max="8702" width="4.28515625" style="7" customWidth="1"/>
    <col min="8703" max="8703" width="34.7109375" style="7" customWidth="1"/>
    <col min="8704" max="8704" width="0" style="7" hidden="1" customWidth="1"/>
    <col min="8705" max="8705" width="20" style="7" customWidth="1"/>
    <col min="8706" max="8706" width="20.85546875" style="7" customWidth="1"/>
    <col min="8707" max="8707" width="25" style="7" customWidth="1"/>
    <col min="8708" max="8708" width="18.7109375" style="7" customWidth="1"/>
    <col min="8709" max="8709" width="29.7109375" style="7" customWidth="1"/>
    <col min="8710" max="8710" width="13.42578125" style="7" customWidth="1"/>
    <col min="8711" max="8711" width="13.85546875" style="7" customWidth="1"/>
    <col min="8712" max="8716" width="16.5703125" style="7" customWidth="1"/>
    <col min="8717" max="8717" width="20.5703125" style="7" customWidth="1"/>
    <col min="8718" max="8718" width="21.140625" style="7" customWidth="1"/>
    <col min="8719" max="8719" width="9.5703125" style="7" customWidth="1"/>
    <col min="8720" max="8720" width="0.42578125" style="7" customWidth="1"/>
    <col min="8721" max="8727" width="6.42578125" style="7" customWidth="1"/>
    <col min="8728" max="8956" width="11.42578125" style="7"/>
    <col min="8957" max="8957" width="1" style="7" customWidth="1"/>
    <col min="8958" max="8958" width="4.28515625" style="7" customWidth="1"/>
    <col min="8959" max="8959" width="34.7109375" style="7" customWidth="1"/>
    <col min="8960" max="8960" width="0" style="7" hidden="1" customWidth="1"/>
    <col min="8961" max="8961" width="20" style="7" customWidth="1"/>
    <col min="8962" max="8962" width="20.85546875" style="7" customWidth="1"/>
    <col min="8963" max="8963" width="25" style="7" customWidth="1"/>
    <col min="8964" max="8964" width="18.7109375" style="7" customWidth="1"/>
    <col min="8965" max="8965" width="29.7109375" style="7" customWidth="1"/>
    <col min="8966" max="8966" width="13.42578125" style="7" customWidth="1"/>
    <col min="8967" max="8967" width="13.85546875" style="7" customWidth="1"/>
    <col min="8968" max="8972" width="16.5703125" style="7" customWidth="1"/>
    <col min="8973" max="8973" width="20.5703125" style="7" customWidth="1"/>
    <col min="8974" max="8974" width="21.140625" style="7" customWidth="1"/>
    <col min="8975" max="8975" width="9.5703125" style="7" customWidth="1"/>
    <col min="8976" max="8976" width="0.42578125" style="7" customWidth="1"/>
    <col min="8977" max="8983" width="6.42578125" style="7" customWidth="1"/>
    <col min="8984" max="9212" width="11.42578125" style="7"/>
    <col min="9213" max="9213" width="1" style="7" customWidth="1"/>
    <col min="9214" max="9214" width="4.28515625" style="7" customWidth="1"/>
    <col min="9215" max="9215" width="34.7109375" style="7" customWidth="1"/>
    <col min="9216" max="9216" width="0" style="7" hidden="1" customWidth="1"/>
    <col min="9217" max="9217" width="20" style="7" customWidth="1"/>
    <col min="9218" max="9218" width="20.85546875" style="7" customWidth="1"/>
    <col min="9219" max="9219" width="25" style="7" customWidth="1"/>
    <col min="9220" max="9220" width="18.7109375" style="7" customWidth="1"/>
    <col min="9221" max="9221" width="29.7109375" style="7" customWidth="1"/>
    <col min="9222" max="9222" width="13.42578125" style="7" customWidth="1"/>
    <col min="9223" max="9223" width="13.85546875" style="7" customWidth="1"/>
    <col min="9224" max="9228" width="16.5703125" style="7" customWidth="1"/>
    <col min="9229" max="9229" width="20.5703125" style="7" customWidth="1"/>
    <col min="9230" max="9230" width="21.140625" style="7" customWidth="1"/>
    <col min="9231" max="9231" width="9.5703125" style="7" customWidth="1"/>
    <col min="9232" max="9232" width="0.42578125" style="7" customWidth="1"/>
    <col min="9233" max="9239" width="6.42578125" style="7" customWidth="1"/>
    <col min="9240" max="9468" width="11.42578125" style="7"/>
    <col min="9469" max="9469" width="1" style="7" customWidth="1"/>
    <col min="9470" max="9470" width="4.28515625" style="7" customWidth="1"/>
    <col min="9471" max="9471" width="34.7109375" style="7" customWidth="1"/>
    <col min="9472" max="9472" width="0" style="7" hidden="1" customWidth="1"/>
    <col min="9473" max="9473" width="20" style="7" customWidth="1"/>
    <col min="9474" max="9474" width="20.85546875" style="7" customWidth="1"/>
    <col min="9475" max="9475" width="25" style="7" customWidth="1"/>
    <col min="9476" max="9476" width="18.7109375" style="7" customWidth="1"/>
    <col min="9477" max="9477" width="29.7109375" style="7" customWidth="1"/>
    <col min="9478" max="9478" width="13.42578125" style="7" customWidth="1"/>
    <col min="9479" max="9479" width="13.85546875" style="7" customWidth="1"/>
    <col min="9480" max="9484" width="16.5703125" style="7" customWidth="1"/>
    <col min="9485" max="9485" width="20.5703125" style="7" customWidth="1"/>
    <col min="9486" max="9486" width="21.140625" style="7" customWidth="1"/>
    <col min="9487" max="9487" width="9.5703125" style="7" customWidth="1"/>
    <col min="9488" max="9488" width="0.42578125" style="7" customWidth="1"/>
    <col min="9489" max="9495" width="6.42578125" style="7" customWidth="1"/>
    <col min="9496" max="9724" width="11.42578125" style="7"/>
    <col min="9725" max="9725" width="1" style="7" customWidth="1"/>
    <col min="9726" max="9726" width="4.28515625" style="7" customWidth="1"/>
    <col min="9727" max="9727" width="34.7109375" style="7" customWidth="1"/>
    <col min="9728" max="9728" width="0" style="7" hidden="1" customWidth="1"/>
    <col min="9729" max="9729" width="20" style="7" customWidth="1"/>
    <col min="9730" max="9730" width="20.85546875" style="7" customWidth="1"/>
    <col min="9731" max="9731" width="25" style="7" customWidth="1"/>
    <col min="9732" max="9732" width="18.7109375" style="7" customWidth="1"/>
    <col min="9733" max="9733" width="29.7109375" style="7" customWidth="1"/>
    <col min="9734" max="9734" width="13.42578125" style="7" customWidth="1"/>
    <col min="9735" max="9735" width="13.85546875" style="7" customWidth="1"/>
    <col min="9736" max="9740" width="16.5703125" style="7" customWidth="1"/>
    <col min="9741" max="9741" width="20.5703125" style="7" customWidth="1"/>
    <col min="9742" max="9742" width="21.140625" style="7" customWidth="1"/>
    <col min="9743" max="9743" width="9.5703125" style="7" customWidth="1"/>
    <col min="9744" max="9744" width="0.42578125" style="7" customWidth="1"/>
    <col min="9745" max="9751" width="6.42578125" style="7" customWidth="1"/>
    <col min="9752" max="9980" width="11.42578125" style="7"/>
    <col min="9981" max="9981" width="1" style="7" customWidth="1"/>
    <col min="9982" max="9982" width="4.28515625" style="7" customWidth="1"/>
    <col min="9983" max="9983" width="34.7109375" style="7" customWidth="1"/>
    <col min="9984" max="9984" width="0" style="7" hidden="1" customWidth="1"/>
    <col min="9985" max="9985" width="20" style="7" customWidth="1"/>
    <col min="9986" max="9986" width="20.85546875" style="7" customWidth="1"/>
    <col min="9987" max="9987" width="25" style="7" customWidth="1"/>
    <col min="9988" max="9988" width="18.7109375" style="7" customWidth="1"/>
    <col min="9989" max="9989" width="29.7109375" style="7" customWidth="1"/>
    <col min="9990" max="9990" width="13.42578125" style="7" customWidth="1"/>
    <col min="9991" max="9991" width="13.85546875" style="7" customWidth="1"/>
    <col min="9992" max="9996" width="16.5703125" style="7" customWidth="1"/>
    <col min="9997" max="9997" width="20.5703125" style="7" customWidth="1"/>
    <col min="9998" max="9998" width="21.140625" style="7" customWidth="1"/>
    <col min="9999" max="9999" width="9.5703125" style="7" customWidth="1"/>
    <col min="10000" max="10000" width="0.42578125" style="7" customWidth="1"/>
    <col min="10001" max="10007" width="6.42578125" style="7" customWidth="1"/>
    <col min="10008" max="10236" width="11.42578125" style="7"/>
    <col min="10237" max="10237" width="1" style="7" customWidth="1"/>
    <col min="10238" max="10238" width="4.28515625" style="7" customWidth="1"/>
    <col min="10239" max="10239" width="34.7109375" style="7" customWidth="1"/>
    <col min="10240" max="10240" width="0" style="7" hidden="1" customWidth="1"/>
    <col min="10241" max="10241" width="20" style="7" customWidth="1"/>
    <col min="10242" max="10242" width="20.85546875" style="7" customWidth="1"/>
    <col min="10243" max="10243" width="25" style="7" customWidth="1"/>
    <col min="10244" max="10244" width="18.7109375" style="7" customWidth="1"/>
    <col min="10245" max="10245" width="29.7109375" style="7" customWidth="1"/>
    <col min="10246" max="10246" width="13.42578125" style="7" customWidth="1"/>
    <col min="10247" max="10247" width="13.85546875" style="7" customWidth="1"/>
    <col min="10248" max="10252" width="16.5703125" style="7" customWidth="1"/>
    <col min="10253" max="10253" width="20.5703125" style="7" customWidth="1"/>
    <col min="10254" max="10254" width="21.140625" style="7" customWidth="1"/>
    <col min="10255" max="10255" width="9.5703125" style="7" customWidth="1"/>
    <col min="10256" max="10256" width="0.42578125" style="7" customWidth="1"/>
    <col min="10257" max="10263" width="6.42578125" style="7" customWidth="1"/>
    <col min="10264" max="10492" width="11.42578125" style="7"/>
    <col min="10493" max="10493" width="1" style="7" customWidth="1"/>
    <col min="10494" max="10494" width="4.28515625" style="7" customWidth="1"/>
    <col min="10495" max="10495" width="34.7109375" style="7" customWidth="1"/>
    <col min="10496" max="10496" width="0" style="7" hidden="1" customWidth="1"/>
    <col min="10497" max="10497" width="20" style="7" customWidth="1"/>
    <col min="10498" max="10498" width="20.85546875" style="7" customWidth="1"/>
    <col min="10499" max="10499" width="25" style="7" customWidth="1"/>
    <col min="10500" max="10500" width="18.7109375" style="7" customWidth="1"/>
    <col min="10501" max="10501" width="29.7109375" style="7" customWidth="1"/>
    <col min="10502" max="10502" width="13.42578125" style="7" customWidth="1"/>
    <col min="10503" max="10503" width="13.85546875" style="7" customWidth="1"/>
    <col min="10504" max="10508" width="16.5703125" style="7" customWidth="1"/>
    <col min="10509" max="10509" width="20.5703125" style="7" customWidth="1"/>
    <col min="10510" max="10510" width="21.140625" style="7" customWidth="1"/>
    <col min="10511" max="10511" width="9.5703125" style="7" customWidth="1"/>
    <col min="10512" max="10512" width="0.42578125" style="7" customWidth="1"/>
    <col min="10513" max="10519" width="6.42578125" style="7" customWidth="1"/>
    <col min="10520" max="10748" width="11.42578125" style="7"/>
    <col min="10749" max="10749" width="1" style="7" customWidth="1"/>
    <col min="10750" max="10750" width="4.28515625" style="7" customWidth="1"/>
    <col min="10751" max="10751" width="34.7109375" style="7" customWidth="1"/>
    <col min="10752" max="10752" width="0" style="7" hidden="1" customWidth="1"/>
    <col min="10753" max="10753" width="20" style="7" customWidth="1"/>
    <col min="10754" max="10754" width="20.85546875" style="7" customWidth="1"/>
    <col min="10755" max="10755" width="25" style="7" customWidth="1"/>
    <col min="10756" max="10756" width="18.7109375" style="7" customWidth="1"/>
    <col min="10757" max="10757" width="29.7109375" style="7" customWidth="1"/>
    <col min="10758" max="10758" width="13.42578125" style="7" customWidth="1"/>
    <col min="10759" max="10759" width="13.85546875" style="7" customWidth="1"/>
    <col min="10760" max="10764" width="16.5703125" style="7" customWidth="1"/>
    <col min="10765" max="10765" width="20.5703125" style="7" customWidth="1"/>
    <col min="10766" max="10766" width="21.140625" style="7" customWidth="1"/>
    <col min="10767" max="10767" width="9.5703125" style="7" customWidth="1"/>
    <col min="10768" max="10768" width="0.42578125" style="7" customWidth="1"/>
    <col min="10769" max="10775" width="6.42578125" style="7" customWidth="1"/>
    <col min="10776" max="11004" width="11.42578125" style="7"/>
    <col min="11005" max="11005" width="1" style="7" customWidth="1"/>
    <col min="11006" max="11006" width="4.28515625" style="7" customWidth="1"/>
    <col min="11007" max="11007" width="34.7109375" style="7" customWidth="1"/>
    <col min="11008" max="11008" width="0" style="7" hidden="1" customWidth="1"/>
    <col min="11009" max="11009" width="20" style="7" customWidth="1"/>
    <col min="11010" max="11010" width="20.85546875" style="7" customWidth="1"/>
    <col min="11011" max="11011" width="25" style="7" customWidth="1"/>
    <col min="11012" max="11012" width="18.7109375" style="7" customWidth="1"/>
    <col min="11013" max="11013" width="29.7109375" style="7" customWidth="1"/>
    <col min="11014" max="11014" width="13.42578125" style="7" customWidth="1"/>
    <col min="11015" max="11015" width="13.85546875" style="7" customWidth="1"/>
    <col min="11016" max="11020" width="16.5703125" style="7" customWidth="1"/>
    <col min="11021" max="11021" width="20.5703125" style="7" customWidth="1"/>
    <col min="11022" max="11022" width="21.140625" style="7" customWidth="1"/>
    <col min="11023" max="11023" width="9.5703125" style="7" customWidth="1"/>
    <col min="11024" max="11024" width="0.42578125" style="7" customWidth="1"/>
    <col min="11025" max="11031" width="6.42578125" style="7" customWidth="1"/>
    <col min="11032" max="11260" width="11.42578125" style="7"/>
    <col min="11261" max="11261" width="1" style="7" customWidth="1"/>
    <col min="11262" max="11262" width="4.28515625" style="7" customWidth="1"/>
    <col min="11263" max="11263" width="34.7109375" style="7" customWidth="1"/>
    <col min="11264" max="11264" width="0" style="7" hidden="1" customWidth="1"/>
    <col min="11265" max="11265" width="20" style="7" customWidth="1"/>
    <col min="11266" max="11266" width="20.85546875" style="7" customWidth="1"/>
    <col min="11267" max="11267" width="25" style="7" customWidth="1"/>
    <col min="11268" max="11268" width="18.7109375" style="7" customWidth="1"/>
    <col min="11269" max="11269" width="29.7109375" style="7" customWidth="1"/>
    <col min="11270" max="11270" width="13.42578125" style="7" customWidth="1"/>
    <col min="11271" max="11271" width="13.85546875" style="7" customWidth="1"/>
    <col min="11272" max="11276" width="16.5703125" style="7" customWidth="1"/>
    <col min="11277" max="11277" width="20.5703125" style="7" customWidth="1"/>
    <col min="11278" max="11278" width="21.140625" style="7" customWidth="1"/>
    <col min="11279" max="11279" width="9.5703125" style="7" customWidth="1"/>
    <col min="11280" max="11280" width="0.42578125" style="7" customWidth="1"/>
    <col min="11281" max="11287" width="6.42578125" style="7" customWidth="1"/>
    <col min="11288" max="11516" width="11.42578125" style="7"/>
    <col min="11517" max="11517" width="1" style="7" customWidth="1"/>
    <col min="11518" max="11518" width="4.28515625" style="7" customWidth="1"/>
    <col min="11519" max="11519" width="34.7109375" style="7" customWidth="1"/>
    <col min="11520" max="11520" width="0" style="7" hidden="1" customWidth="1"/>
    <col min="11521" max="11521" width="20" style="7" customWidth="1"/>
    <col min="11522" max="11522" width="20.85546875" style="7" customWidth="1"/>
    <col min="11523" max="11523" width="25" style="7" customWidth="1"/>
    <col min="11524" max="11524" width="18.7109375" style="7" customWidth="1"/>
    <col min="11525" max="11525" width="29.7109375" style="7" customWidth="1"/>
    <col min="11526" max="11526" width="13.42578125" style="7" customWidth="1"/>
    <col min="11527" max="11527" width="13.85546875" style="7" customWidth="1"/>
    <col min="11528" max="11532" width="16.5703125" style="7" customWidth="1"/>
    <col min="11533" max="11533" width="20.5703125" style="7" customWidth="1"/>
    <col min="11534" max="11534" width="21.140625" style="7" customWidth="1"/>
    <col min="11535" max="11535" width="9.5703125" style="7" customWidth="1"/>
    <col min="11536" max="11536" width="0.42578125" style="7" customWidth="1"/>
    <col min="11537" max="11543" width="6.42578125" style="7" customWidth="1"/>
    <col min="11544" max="11772" width="11.42578125" style="7"/>
    <col min="11773" max="11773" width="1" style="7" customWidth="1"/>
    <col min="11774" max="11774" width="4.28515625" style="7" customWidth="1"/>
    <col min="11775" max="11775" width="34.7109375" style="7" customWidth="1"/>
    <col min="11776" max="11776" width="0" style="7" hidden="1" customWidth="1"/>
    <col min="11777" max="11777" width="20" style="7" customWidth="1"/>
    <col min="11778" max="11778" width="20.85546875" style="7" customWidth="1"/>
    <col min="11779" max="11779" width="25" style="7" customWidth="1"/>
    <col min="11780" max="11780" width="18.7109375" style="7" customWidth="1"/>
    <col min="11781" max="11781" width="29.7109375" style="7" customWidth="1"/>
    <col min="11782" max="11782" width="13.42578125" style="7" customWidth="1"/>
    <col min="11783" max="11783" width="13.85546875" style="7" customWidth="1"/>
    <col min="11784" max="11788" width="16.5703125" style="7" customWidth="1"/>
    <col min="11789" max="11789" width="20.5703125" style="7" customWidth="1"/>
    <col min="11790" max="11790" width="21.140625" style="7" customWidth="1"/>
    <col min="11791" max="11791" width="9.5703125" style="7" customWidth="1"/>
    <col min="11792" max="11792" width="0.42578125" style="7" customWidth="1"/>
    <col min="11793" max="11799" width="6.42578125" style="7" customWidth="1"/>
    <col min="11800" max="12028" width="11.42578125" style="7"/>
    <col min="12029" max="12029" width="1" style="7" customWidth="1"/>
    <col min="12030" max="12030" width="4.28515625" style="7" customWidth="1"/>
    <col min="12031" max="12031" width="34.7109375" style="7" customWidth="1"/>
    <col min="12032" max="12032" width="0" style="7" hidden="1" customWidth="1"/>
    <col min="12033" max="12033" width="20" style="7" customWidth="1"/>
    <col min="12034" max="12034" width="20.85546875" style="7" customWidth="1"/>
    <col min="12035" max="12035" width="25" style="7" customWidth="1"/>
    <col min="12036" max="12036" width="18.7109375" style="7" customWidth="1"/>
    <col min="12037" max="12037" width="29.7109375" style="7" customWidth="1"/>
    <col min="12038" max="12038" width="13.42578125" style="7" customWidth="1"/>
    <col min="12039" max="12039" width="13.85546875" style="7" customWidth="1"/>
    <col min="12040" max="12044" width="16.5703125" style="7" customWidth="1"/>
    <col min="12045" max="12045" width="20.5703125" style="7" customWidth="1"/>
    <col min="12046" max="12046" width="21.140625" style="7" customWidth="1"/>
    <col min="12047" max="12047" width="9.5703125" style="7" customWidth="1"/>
    <col min="12048" max="12048" width="0.42578125" style="7" customWidth="1"/>
    <col min="12049" max="12055" width="6.42578125" style="7" customWidth="1"/>
    <col min="12056" max="12284" width="11.42578125" style="7"/>
    <col min="12285" max="12285" width="1" style="7" customWidth="1"/>
    <col min="12286" max="12286" width="4.28515625" style="7" customWidth="1"/>
    <col min="12287" max="12287" width="34.7109375" style="7" customWidth="1"/>
    <col min="12288" max="12288" width="0" style="7" hidden="1" customWidth="1"/>
    <col min="12289" max="12289" width="20" style="7" customWidth="1"/>
    <col min="12290" max="12290" width="20.85546875" style="7" customWidth="1"/>
    <col min="12291" max="12291" width="25" style="7" customWidth="1"/>
    <col min="12292" max="12292" width="18.7109375" style="7" customWidth="1"/>
    <col min="12293" max="12293" width="29.7109375" style="7" customWidth="1"/>
    <col min="12294" max="12294" width="13.42578125" style="7" customWidth="1"/>
    <col min="12295" max="12295" width="13.85546875" style="7" customWidth="1"/>
    <col min="12296" max="12300" width="16.5703125" style="7" customWidth="1"/>
    <col min="12301" max="12301" width="20.5703125" style="7" customWidth="1"/>
    <col min="12302" max="12302" width="21.140625" style="7" customWidth="1"/>
    <col min="12303" max="12303" width="9.5703125" style="7" customWidth="1"/>
    <col min="12304" max="12304" width="0.42578125" style="7" customWidth="1"/>
    <col min="12305" max="12311" width="6.42578125" style="7" customWidth="1"/>
    <col min="12312" max="12540" width="11.42578125" style="7"/>
    <col min="12541" max="12541" width="1" style="7" customWidth="1"/>
    <col min="12542" max="12542" width="4.28515625" style="7" customWidth="1"/>
    <col min="12543" max="12543" width="34.7109375" style="7" customWidth="1"/>
    <col min="12544" max="12544" width="0" style="7" hidden="1" customWidth="1"/>
    <col min="12545" max="12545" width="20" style="7" customWidth="1"/>
    <col min="12546" max="12546" width="20.85546875" style="7" customWidth="1"/>
    <col min="12547" max="12547" width="25" style="7" customWidth="1"/>
    <col min="12548" max="12548" width="18.7109375" style="7" customWidth="1"/>
    <col min="12549" max="12549" width="29.7109375" style="7" customWidth="1"/>
    <col min="12550" max="12550" width="13.42578125" style="7" customWidth="1"/>
    <col min="12551" max="12551" width="13.85546875" style="7" customWidth="1"/>
    <col min="12552" max="12556" width="16.5703125" style="7" customWidth="1"/>
    <col min="12557" max="12557" width="20.5703125" style="7" customWidth="1"/>
    <col min="12558" max="12558" width="21.140625" style="7" customWidth="1"/>
    <col min="12559" max="12559" width="9.5703125" style="7" customWidth="1"/>
    <col min="12560" max="12560" width="0.42578125" style="7" customWidth="1"/>
    <col min="12561" max="12567" width="6.42578125" style="7" customWidth="1"/>
    <col min="12568" max="12796" width="11.42578125" style="7"/>
    <col min="12797" max="12797" width="1" style="7" customWidth="1"/>
    <col min="12798" max="12798" width="4.28515625" style="7" customWidth="1"/>
    <col min="12799" max="12799" width="34.7109375" style="7" customWidth="1"/>
    <col min="12800" max="12800" width="0" style="7" hidden="1" customWidth="1"/>
    <col min="12801" max="12801" width="20" style="7" customWidth="1"/>
    <col min="12802" max="12802" width="20.85546875" style="7" customWidth="1"/>
    <col min="12803" max="12803" width="25" style="7" customWidth="1"/>
    <col min="12804" max="12804" width="18.7109375" style="7" customWidth="1"/>
    <col min="12805" max="12805" width="29.7109375" style="7" customWidth="1"/>
    <col min="12806" max="12806" width="13.42578125" style="7" customWidth="1"/>
    <col min="12807" max="12807" width="13.85546875" style="7" customWidth="1"/>
    <col min="12808" max="12812" width="16.5703125" style="7" customWidth="1"/>
    <col min="12813" max="12813" width="20.5703125" style="7" customWidth="1"/>
    <col min="12814" max="12814" width="21.140625" style="7" customWidth="1"/>
    <col min="12815" max="12815" width="9.5703125" style="7" customWidth="1"/>
    <col min="12816" max="12816" width="0.42578125" style="7" customWidth="1"/>
    <col min="12817" max="12823" width="6.42578125" style="7" customWidth="1"/>
    <col min="12824" max="13052" width="11.42578125" style="7"/>
    <col min="13053" max="13053" width="1" style="7" customWidth="1"/>
    <col min="13054" max="13054" width="4.28515625" style="7" customWidth="1"/>
    <col min="13055" max="13055" width="34.7109375" style="7" customWidth="1"/>
    <col min="13056" max="13056" width="0" style="7" hidden="1" customWidth="1"/>
    <col min="13057" max="13057" width="20" style="7" customWidth="1"/>
    <col min="13058" max="13058" width="20.85546875" style="7" customWidth="1"/>
    <col min="13059" max="13059" width="25" style="7" customWidth="1"/>
    <col min="13060" max="13060" width="18.7109375" style="7" customWidth="1"/>
    <col min="13061" max="13061" width="29.7109375" style="7" customWidth="1"/>
    <col min="13062" max="13062" width="13.42578125" style="7" customWidth="1"/>
    <col min="13063" max="13063" width="13.85546875" style="7" customWidth="1"/>
    <col min="13064" max="13068" width="16.5703125" style="7" customWidth="1"/>
    <col min="13069" max="13069" width="20.5703125" style="7" customWidth="1"/>
    <col min="13070" max="13070" width="21.140625" style="7" customWidth="1"/>
    <col min="13071" max="13071" width="9.5703125" style="7" customWidth="1"/>
    <col min="13072" max="13072" width="0.42578125" style="7" customWidth="1"/>
    <col min="13073" max="13079" width="6.42578125" style="7" customWidth="1"/>
    <col min="13080" max="13308" width="11.42578125" style="7"/>
    <col min="13309" max="13309" width="1" style="7" customWidth="1"/>
    <col min="13310" max="13310" width="4.28515625" style="7" customWidth="1"/>
    <col min="13311" max="13311" width="34.7109375" style="7" customWidth="1"/>
    <col min="13312" max="13312" width="0" style="7" hidden="1" customWidth="1"/>
    <col min="13313" max="13313" width="20" style="7" customWidth="1"/>
    <col min="13314" max="13314" width="20.85546875" style="7" customWidth="1"/>
    <col min="13315" max="13315" width="25" style="7" customWidth="1"/>
    <col min="13316" max="13316" width="18.7109375" style="7" customWidth="1"/>
    <col min="13317" max="13317" width="29.7109375" style="7" customWidth="1"/>
    <col min="13318" max="13318" width="13.42578125" style="7" customWidth="1"/>
    <col min="13319" max="13319" width="13.85546875" style="7" customWidth="1"/>
    <col min="13320" max="13324" width="16.5703125" style="7" customWidth="1"/>
    <col min="13325" max="13325" width="20.5703125" style="7" customWidth="1"/>
    <col min="13326" max="13326" width="21.140625" style="7" customWidth="1"/>
    <col min="13327" max="13327" width="9.5703125" style="7" customWidth="1"/>
    <col min="13328" max="13328" width="0.42578125" style="7" customWidth="1"/>
    <col min="13329" max="13335" width="6.42578125" style="7" customWidth="1"/>
    <col min="13336" max="13564" width="11.42578125" style="7"/>
    <col min="13565" max="13565" width="1" style="7" customWidth="1"/>
    <col min="13566" max="13566" width="4.28515625" style="7" customWidth="1"/>
    <col min="13567" max="13567" width="34.7109375" style="7" customWidth="1"/>
    <col min="13568" max="13568" width="0" style="7" hidden="1" customWidth="1"/>
    <col min="13569" max="13569" width="20" style="7" customWidth="1"/>
    <col min="13570" max="13570" width="20.85546875" style="7" customWidth="1"/>
    <col min="13571" max="13571" width="25" style="7" customWidth="1"/>
    <col min="13572" max="13572" width="18.7109375" style="7" customWidth="1"/>
    <col min="13573" max="13573" width="29.7109375" style="7" customWidth="1"/>
    <col min="13574" max="13574" width="13.42578125" style="7" customWidth="1"/>
    <col min="13575" max="13575" width="13.85546875" style="7" customWidth="1"/>
    <col min="13576" max="13580" width="16.5703125" style="7" customWidth="1"/>
    <col min="13581" max="13581" width="20.5703125" style="7" customWidth="1"/>
    <col min="13582" max="13582" width="21.140625" style="7" customWidth="1"/>
    <col min="13583" max="13583" width="9.5703125" style="7" customWidth="1"/>
    <col min="13584" max="13584" width="0.42578125" style="7" customWidth="1"/>
    <col min="13585" max="13591" width="6.42578125" style="7" customWidth="1"/>
    <col min="13592" max="13820" width="11.42578125" style="7"/>
    <col min="13821" max="13821" width="1" style="7" customWidth="1"/>
    <col min="13822" max="13822" width="4.28515625" style="7" customWidth="1"/>
    <col min="13823" max="13823" width="34.7109375" style="7" customWidth="1"/>
    <col min="13824" max="13824" width="0" style="7" hidden="1" customWidth="1"/>
    <col min="13825" max="13825" width="20" style="7" customWidth="1"/>
    <col min="13826" max="13826" width="20.85546875" style="7" customWidth="1"/>
    <col min="13827" max="13827" width="25" style="7" customWidth="1"/>
    <col min="13828" max="13828" width="18.7109375" style="7" customWidth="1"/>
    <col min="13829" max="13829" width="29.7109375" style="7" customWidth="1"/>
    <col min="13830" max="13830" width="13.42578125" style="7" customWidth="1"/>
    <col min="13831" max="13831" width="13.85546875" style="7" customWidth="1"/>
    <col min="13832" max="13836" width="16.5703125" style="7" customWidth="1"/>
    <col min="13837" max="13837" width="20.5703125" style="7" customWidth="1"/>
    <col min="13838" max="13838" width="21.140625" style="7" customWidth="1"/>
    <col min="13839" max="13839" width="9.5703125" style="7" customWidth="1"/>
    <col min="13840" max="13840" width="0.42578125" style="7" customWidth="1"/>
    <col min="13841" max="13847" width="6.42578125" style="7" customWidth="1"/>
    <col min="13848" max="14076" width="11.42578125" style="7"/>
    <col min="14077" max="14077" width="1" style="7" customWidth="1"/>
    <col min="14078" max="14078" width="4.28515625" style="7" customWidth="1"/>
    <col min="14079" max="14079" width="34.7109375" style="7" customWidth="1"/>
    <col min="14080" max="14080" width="0" style="7" hidden="1" customWidth="1"/>
    <col min="14081" max="14081" width="20" style="7" customWidth="1"/>
    <col min="14082" max="14082" width="20.85546875" style="7" customWidth="1"/>
    <col min="14083" max="14083" width="25" style="7" customWidth="1"/>
    <col min="14084" max="14084" width="18.7109375" style="7" customWidth="1"/>
    <col min="14085" max="14085" width="29.7109375" style="7" customWidth="1"/>
    <col min="14086" max="14086" width="13.42578125" style="7" customWidth="1"/>
    <col min="14087" max="14087" width="13.85546875" style="7" customWidth="1"/>
    <col min="14088" max="14092" width="16.5703125" style="7" customWidth="1"/>
    <col min="14093" max="14093" width="20.5703125" style="7" customWidth="1"/>
    <col min="14094" max="14094" width="21.140625" style="7" customWidth="1"/>
    <col min="14095" max="14095" width="9.5703125" style="7" customWidth="1"/>
    <col min="14096" max="14096" width="0.42578125" style="7" customWidth="1"/>
    <col min="14097" max="14103" width="6.42578125" style="7" customWidth="1"/>
    <col min="14104" max="14332" width="11.42578125" style="7"/>
    <col min="14333" max="14333" width="1" style="7" customWidth="1"/>
    <col min="14334" max="14334" width="4.28515625" style="7" customWidth="1"/>
    <col min="14335" max="14335" width="34.7109375" style="7" customWidth="1"/>
    <col min="14336" max="14336" width="0" style="7" hidden="1" customWidth="1"/>
    <col min="14337" max="14337" width="20" style="7" customWidth="1"/>
    <col min="14338" max="14338" width="20.85546875" style="7" customWidth="1"/>
    <col min="14339" max="14339" width="25" style="7" customWidth="1"/>
    <col min="14340" max="14340" width="18.7109375" style="7" customWidth="1"/>
    <col min="14341" max="14341" width="29.7109375" style="7" customWidth="1"/>
    <col min="14342" max="14342" width="13.42578125" style="7" customWidth="1"/>
    <col min="14343" max="14343" width="13.85546875" style="7" customWidth="1"/>
    <col min="14344" max="14348" width="16.5703125" style="7" customWidth="1"/>
    <col min="14349" max="14349" width="20.5703125" style="7" customWidth="1"/>
    <col min="14350" max="14350" width="21.140625" style="7" customWidth="1"/>
    <col min="14351" max="14351" width="9.5703125" style="7" customWidth="1"/>
    <col min="14352" max="14352" width="0.42578125" style="7" customWidth="1"/>
    <col min="14353" max="14359" width="6.42578125" style="7" customWidth="1"/>
    <col min="14360" max="14588" width="11.42578125" style="7"/>
    <col min="14589" max="14589" width="1" style="7" customWidth="1"/>
    <col min="14590" max="14590" width="4.28515625" style="7" customWidth="1"/>
    <col min="14591" max="14591" width="34.7109375" style="7" customWidth="1"/>
    <col min="14592" max="14592" width="0" style="7" hidden="1" customWidth="1"/>
    <col min="14593" max="14593" width="20" style="7" customWidth="1"/>
    <col min="14594" max="14594" width="20.85546875" style="7" customWidth="1"/>
    <col min="14595" max="14595" width="25" style="7" customWidth="1"/>
    <col min="14596" max="14596" width="18.7109375" style="7" customWidth="1"/>
    <col min="14597" max="14597" width="29.7109375" style="7" customWidth="1"/>
    <col min="14598" max="14598" width="13.42578125" style="7" customWidth="1"/>
    <col min="14599" max="14599" width="13.85546875" style="7" customWidth="1"/>
    <col min="14600" max="14604" width="16.5703125" style="7" customWidth="1"/>
    <col min="14605" max="14605" width="20.5703125" style="7" customWidth="1"/>
    <col min="14606" max="14606" width="21.140625" style="7" customWidth="1"/>
    <col min="14607" max="14607" width="9.5703125" style="7" customWidth="1"/>
    <col min="14608" max="14608" width="0.42578125" style="7" customWidth="1"/>
    <col min="14609" max="14615" width="6.42578125" style="7" customWidth="1"/>
    <col min="14616" max="14844" width="11.42578125" style="7"/>
    <col min="14845" max="14845" width="1" style="7" customWidth="1"/>
    <col min="14846" max="14846" width="4.28515625" style="7" customWidth="1"/>
    <col min="14847" max="14847" width="34.7109375" style="7" customWidth="1"/>
    <col min="14848" max="14848" width="0" style="7" hidden="1" customWidth="1"/>
    <col min="14849" max="14849" width="20" style="7" customWidth="1"/>
    <col min="14850" max="14850" width="20.85546875" style="7" customWidth="1"/>
    <col min="14851" max="14851" width="25" style="7" customWidth="1"/>
    <col min="14852" max="14852" width="18.7109375" style="7" customWidth="1"/>
    <col min="14853" max="14853" width="29.7109375" style="7" customWidth="1"/>
    <col min="14854" max="14854" width="13.42578125" style="7" customWidth="1"/>
    <col min="14855" max="14855" width="13.85546875" style="7" customWidth="1"/>
    <col min="14856" max="14860" width="16.5703125" style="7" customWidth="1"/>
    <col min="14861" max="14861" width="20.5703125" style="7" customWidth="1"/>
    <col min="14862" max="14862" width="21.140625" style="7" customWidth="1"/>
    <col min="14863" max="14863" width="9.5703125" style="7" customWidth="1"/>
    <col min="14864" max="14864" width="0.42578125" style="7" customWidth="1"/>
    <col min="14865" max="14871" width="6.42578125" style="7" customWidth="1"/>
    <col min="14872" max="15100" width="11.42578125" style="7"/>
    <col min="15101" max="15101" width="1" style="7" customWidth="1"/>
    <col min="15102" max="15102" width="4.28515625" style="7" customWidth="1"/>
    <col min="15103" max="15103" width="34.7109375" style="7" customWidth="1"/>
    <col min="15104" max="15104" width="0" style="7" hidden="1" customWidth="1"/>
    <col min="15105" max="15105" width="20" style="7" customWidth="1"/>
    <col min="15106" max="15106" width="20.85546875" style="7" customWidth="1"/>
    <col min="15107" max="15107" width="25" style="7" customWidth="1"/>
    <col min="15108" max="15108" width="18.7109375" style="7" customWidth="1"/>
    <col min="15109" max="15109" width="29.7109375" style="7" customWidth="1"/>
    <col min="15110" max="15110" width="13.42578125" style="7" customWidth="1"/>
    <col min="15111" max="15111" width="13.85546875" style="7" customWidth="1"/>
    <col min="15112" max="15116" width="16.5703125" style="7" customWidth="1"/>
    <col min="15117" max="15117" width="20.5703125" style="7" customWidth="1"/>
    <col min="15118" max="15118" width="21.140625" style="7" customWidth="1"/>
    <col min="15119" max="15119" width="9.5703125" style="7" customWidth="1"/>
    <col min="15120" max="15120" width="0.42578125" style="7" customWidth="1"/>
    <col min="15121" max="15127" width="6.42578125" style="7" customWidth="1"/>
    <col min="15128" max="15356" width="11.42578125" style="7"/>
    <col min="15357" max="15357" width="1" style="7" customWidth="1"/>
    <col min="15358" max="15358" width="4.28515625" style="7" customWidth="1"/>
    <col min="15359" max="15359" width="34.7109375" style="7" customWidth="1"/>
    <col min="15360" max="15360" width="0" style="7" hidden="1" customWidth="1"/>
    <col min="15361" max="15361" width="20" style="7" customWidth="1"/>
    <col min="15362" max="15362" width="20.85546875" style="7" customWidth="1"/>
    <col min="15363" max="15363" width="25" style="7" customWidth="1"/>
    <col min="15364" max="15364" width="18.7109375" style="7" customWidth="1"/>
    <col min="15365" max="15365" width="29.7109375" style="7" customWidth="1"/>
    <col min="15366" max="15366" width="13.42578125" style="7" customWidth="1"/>
    <col min="15367" max="15367" width="13.85546875" style="7" customWidth="1"/>
    <col min="15368" max="15372" width="16.5703125" style="7" customWidth="1"/>
    <col min="15373" max="15373" width="20.5703125" style="7" customWidth="1"/>
    <col min="15374" max="15374" width="21.140625" style="7" customWidth="1"/>
    <col min="15375" max="15375" width="9.5703125" style="7" customWidth="1"/>
    <col min="15376" max="15376" width="0.42578125" style="7" customWidth="1"/>
    <col min="15377" max="15383" width="6.42578125" style="7" customWidth="1"/>
    <col min="15384" max="15612" width="11.42578125" style="7"/>
    <col min="15613" max="15613" width="1" style="7" customWidth="1"/>
    <col min="15614" max="15614" width="4.28515625" style="7" customWidth="1"/>
    <col min="15615" max="15615" width="34.7109375" style="7" customWidth="1"/>
    <col min="15616" max="15616" width="0" style="7" hidden="1" customWidth="1"/>
    <col min="15617" max="15617" width="20" style="7" customWidth="1"/>
    <col min="15618" max="15618" width="20.85546875" style="7" customWidth="1"/>
    <col min="15619" max="15619" width="25" style="7" customWidth="1"/>
    <col min="15620" max="15620" width="18.7109375" style="7" customWidth="1"/>
    <col min="15621" max="15621" width="29.7109375" style="7" customWidth="1"/>
    <col min="15622" max="15622" width="13.42578125" style="7" customWidth="1"/>
    <col min="15623" max="15623" width="13.85546875" style="7" customWidth="1"/>
    <col min="15624" max="15628" width="16.5703125" style="7" customWidth="1"/>
    <col min="15629" max="15629" width="20.5703125" style="7" customWidth="1"/>
    <col min="15630" max="15630" width="21.140625" style="7" customWidth="1"/>
    <col min="15631" max="15631" width="9.5703125" style="7" customWidth="1"/>
    <col min="15632" max="15632" width="0.42578125" style="7" customWidth="1"/>
    <col min="15633" max="15639" width="6.42578125" style="7" customWidth="1"/>
    <col min="15640" max="15868" width="11.42578125" style="7"/>
    <col min="15869" max="15869" width="1" style="7" customWidth="1"/>
    <col min="15870" max="15870" width="4.28515625" style="7" customWidth="1"/>
    <col min="15871" max="15871" width="34.7109375" style="7" customWidth="1"/>
    <col min="15872" max="15872" width="0" style="7" hidden="1" customWidth="1"/>
    <col min="15873" max="15873" width="20" style="7" customWidth="1"/>
    <col min="15874" max="15874" width="20.85546875" style="7" customWidth="1"/>
    <col min="15875" max="15875" width="25" style="7" customWidth="1"/>
    <col min="15876" max="15876" width="18.7109375" style="7" customWidth="1"/>
    <col min="15877" max="15877" width="29.7109375" style="7" customWidth="1"/>
    <col min="15878" max="15878" width="13.42578125" style="7" customWidth="1"/>
    <col min="15879" max="15879" width="13.85546875" style="7" customWidth="1"/>
    <col min="15880" max="15884" width="16.5703125" style="7" customWidth="1"/>
    <col min="15885" max="15885" width="20.5703125" style="7" customWidth="1"/>
    <col min="15886" max="15886" width="21.140625" style="7" customWidth="1"/>
    <col min="15887" max="15887" width="9.5703125" style="7" customWidth="1"/>
    <col min="15888" max="15888" width="0.42578125" style="7" customWidth="1"/>
    <col min="15889" max="15895" width="6.42578125" style="7" customWidth="1"/>
    <col min="15896" max="16124" width="11.42578125" style="7"/>
    <col min="16125" max="16125" width="1" style="7" customWidth="1"/>
    <col min="16126" max="16126" width="4.28515625" style="7" customWidth="1"/>
    <col min="16127" max="16127" width="34.7109375" style="7" customWidth="1"/>
    <col min="16128" max="16128" width="0" style="7" hidden="1" customWidth="1"/>
    <col min="16129" max="16129" width="20" style="7" customWidth="1"/>
    <col min="16130" max="16130" width="20.85546875" style="7" customWidth="1"/>
    <col min="16131" max="16131" width="25" style="7" customWidth="1"/>
    <col min="16132" max="16132" width="18.7109375" style="7" customWidth="1"/>
    <col min="16133" max="16133" width="29.7109375" style="7" customWidth="1"/>
    <col min="16134" max="16134" width="13.42578125" style="7" customWidth="1"/>
    <col min="16135" max="16135" width="13.85546875" style="7" customWidth="1"/>
    <col min="16136" max="16140" width="16.5703125" style="7" customWidth="1"/>
    <col min="16141" max="16141" width="20.5703125" style="7" customWidth="1"/>
    <col min="16142" max="16142" width="21.140625" style="7" customWidth="1"/>
    <col min="16143" max="16143" width="9.5703125" style="7" customWidth="1"/>
    <col min="16144" max="16144" width="0.42578125" style="7" customWidth="1"/>
    <col min="16145" max="16151" width="6.42578125" style="7" customWidth="1"/>
    <col min="16152" max="16372" width="11.42578125" style="7"/>
    <col min="16373" max="16384" width="11.42578125" style="7" customWidth="1"/>
  </cols>
  <sheetData>
    <row r="2" spans="2:17" ht="26.25">
      <c r="B2" s="289" t="s">
        <v>62</v>
      </c>
      <c r="C2" s="290"/>
      <c r="D2" s="290"/>
      <c r="E2" s="290"/>
      <c r="F2" s="290"/>
      <c r="G2" s="290"/>
      <c r="H2" s="290"/>
      <c r="I2" s="290"/>
      <c r="J2" s="290"/>
      <c r="K2" s="290"/>
      <c r="L2" s="290"/>
      <c r="M2" s="290"/>
      <c r="N2" s="290"/>
      <c r="O2" s="290"/>
      <c r="P2" s="290"/>
      <c r="Q2" s="290"/>
    </row>
    <row r="4" spans="2:17" ht="26.25">
      <c r="B4" s="289" t="s">
        <v>47</v>
      </c>
      <c r="C4" s="290"/>
      <c r="D4" s="290"/>
      <c r="E4" s="290"/>
      <c r="F4" s="290"/>
      <c r="G4" s="290"/>
      <c r="H4" s="290"/>
      <c r="I4" s="290"/>
      <c r="J4" s="290"/>
      <c r="K4" s="290"/>
      <c r="L4" s="290"/>
      <c r="M4" s="290"/>
      <c r="N4" s="290"/>
      <c r="O4" s="290"/>
      <c r="P4" s="290"/>
      <c r="Q4" s="290"/>
    </row>
    <row r="5" spans="2:17" ht="15.75" thickBot="1"/>
    <row r="6" spans="2:17" ht="21.75" thickBot="1">
      <c r="B6" s="9" t="s">
        <v>4</v>
      </c>
      <c r="C6" s="325" t="s">
        <v>212</v>
      </c>
      <c r="D6" s="325"/>
      <c r="E6" s="325"/>
      <c r="F6" s="325"/>
      <c r="G6" s="325"/>
      <c r="H6" s="325"/>
      <c r="I6" s="325"/>
      <c r="J6" s="325"/>
      <c r="K6" s="325"/>
      <c r="L6" s="325"/>
      <c r="M6" s="325"/>
      <c r="N6" s="325"/>
      <c r="O6" s="326"/>
    </row>
    <row r="7" spans="2:17" ht="16.5" thickBot="1">
      <c r="B7" s="10" t="s">
        <v>5</v>
      </c>
      <c r="C7" s="325" t="s">
        <v>213</v>
      </c>
      <c r="D7" s="325"/>
      <c r="E7" s="325"/>
      <c r="F7" s="325"/>
      <c r="G7" s="325"/>
      <c r="H7" s="325"/>
      <c r="I7" s="325"/>
      <c r="J7" s="325"/>
      <c r="K7" s="325"/>
      <c r="L7" s="325"/>
      <c r="M7" s="325"/>
      <c r="N7" s="325"/>
      <c r="O7" s="326"/>
    </row>
    <row r="8" spans="2:17" ht="16.5" thickBot="1">
      <c r="B8" s="10" t="s">
        <v>6</v>
      </c>
      <c r="C8" s="325" t="s">
        <v>214</v>
      </c>
      <c r="D8" s="325"/>
      <c r="E8" s="325"/>
      <c r="F8" s="325"/>
      <c r="G8" s="325"/>
      <c r="H8" s="325"/>
      <c r="I8" s="325"/>
      <c r="J8" s="325"/>
      <c r="K8" s="325"/>
      <c r="L8" s="325"/>
      <c r="M8" s="325"/>
      <c r="N8" s="325"/>
      <c r="O8" s="326"/>
    </row>
    <row r="9" spans="2:17" ht="16.5" thickBot="1">
      <c r="B9" s="10" t="s">
        <v>7</v>
      </c>
      <c r="C9" s="325"/>
      <c r="D9" s="325"/>
      <c r="E9" s="325"/>
      <c r="F9" s="325"/>
      <c r="G9" s="325"/>
      <c r="H9" s="325"/>
      <c r="I9" s="325"/>
      <c r="J9" s="325"/>
      <c r="K9" s="325"/>
      <c r="L9" s="325"/>
      <c r="M9" s="325"/>
      <c r="N9" s="325"/>
      <c r="O9" s="326"/>
    </row>
    <row r="10" spans="2:17" ht="16.5" thickBot="1">
      <c r="B10" s="10" t="s">
        <v>8</v>
      </c>
      <c r="C10" s="327" t="s">
        <v>215</v>
      </c>
      <c r="D10" s="327"/>
      <c r="E10" s="328"/>
      <c r="F10" s="31"/>
      <c r="G10" s="31"/>
      <c r="H10" s="31"/>
      <c r="I10" s="31"/>
      <c r="J10" s="31"/>
      <c r="K10" s="31"/>
      <c r="L10" s="31"/>
      <c r="M10" s="31"/>
      <c r="N10" s="31"/>
      <c r="O10" s="32"/>
    </row>
    <row r="11" spans="2:17" ht="16.5" thickBot="1">
      <c r="B11" s="12" t="s">
        <v>9</v>
      </c>
      <c r="C11" s="13">
        <v>41977</v>
      </c>
      <c r="D11" s="14"/>
      <c r="E11" s="14"/>
      <c r="F11" s="14"/>
      <c r="G11" s="14"/>
      <c r="H11" s="14"/>
      <c r="I11" s="14"/>
      <c r="J11" s="14"/>
      <c r="K11" s="14"/>
      <c r="L11" s="14"/>
      <c r="M11" s="14"/>
      <c r="N11" s="14"/>
      <c r="O11" s="15"/>
    </row>
    <row r="12" spans="2:17" ht="15.75">
      <c r="B12" s="11"/>
      <c r="C12" s="16"/>
      <c r="D12" s="17"/>
      <c r="E12" s="17"/>
      <c r="F12" s="17"/>
      <c r="G12" s="17"/>
      <c r="H12" s="17"/>
      <c r="I12" s="6"/>
      <c r="J12" s="6"/>
      <c r="K12" s="6"/>
      <c r="L12" s="99"/>
      <c r="M12" s="6"/>
      <c r="N12" s="6"/>
      <c r="O12" s="17"/>
    </row>
    <row r="13" spans="2:17">
      <c r="I13" s="6"/>
      <c r="J13" s="6"/>
      <c r="K13" s="6"/>
      <c r="L13" s="99"/>
      <c r="M13" s="6"/>
      <c r="N13" s="6"/>
      <c r="O13" s="19"/>
    </row>
    <row r="14" spans="2:17" ht="45.75" customHeight="1">
      <c r="B14" s="322" t="s">
        <v>103</v>
      </c>
      <c r="C14" s="322"/>
      <c r="D14" s="48" t="s">
        <v>12</v>
      </c>
      <c r="E14" s="48" t="s">
        <v>13</v>
      </c>
      <c r="F14" s="48" t="s">
        <v>29</v>
      </c>
      <c r="G14" s="198" t="s">
        <v>216</v>
      </c>
      <c r="I14" s="35"/>
      <c r="J14" s="35"/>
      <c r="K14" s="35"/>
      <c r="L14" s="35"/>
      <c r="M14" s="35"/>
      <c r="N14" s="35"/>
      <c r="O14" s="19"/>
    </row>
    <row r="15" spans="2:17">
      <c r="B15" s="322"/>
      <c r="C15" s="322"/>
      <c r="D15" s="48">
        <v>9</v>
      </c>
      <c r="E15" s="33">
        <v>626484300</v>
      </c>
      <c r="F15" s="168">
        <v>300</v>
      </c>
      <c r="G15" s="196">
        <f>F15*80%</f>
        <v>240</v>
      </c>
      <c r="I15" s="36"/>
      <c r="J15" s="36"/>
      <c r="K15" s="36"/>
      <c r="L15" s="36"/>
      <c r="M15" s="36"/>
      <c r="N15" s="36"/>
      <c r="O15" s="19"/>
    </row>
    <row r="16" spans="2:17">
      <c r="B16" s="322"/>
      <c r="C16" s="322"/>
      <c r="D16" s="48">
        <v>11</v>
      </c>
      <c r="E16" s="33">
        <f>1434845090+758750200</f>
        <v>2193595290</v>
      </c>
      <c r="F16" s="196">
        <f>300+277+260</f>
        <v>837</v>
      </c>
      <c r="G16" s="196">
        <f>F16*80%</f>
        <v>669.6</v>
      </c>
      <c r="I16" s="36"/>
      <c r="J16" s="36"/>
      <c r="K16" s="36"/>
      <c r="L16" s="36"/>
      <c r="M16" s="36"/>
      <c r="N16" s="36"/>
      <c r="O16" s="19"/>
    </row>
    <row r="17" spans="1:15">
      <c r="B17" s="322"/>
      <c r="C17" s="322"/>
      <c r="D17" s="48">
        <v>18</v>
      </c>
      <c r="E17" s="33">
        <v>1357382650</v>
      </c>
      <c r="F17" s="196">
        <f>176+245</f>
        <v>421</v>
      </c>
      <c r="G17" s="196">
        <f>F17*80%</f>
        <v>336.8</v>
      </c>
      <c r="I17" s="36"/>
      <c r="J17" s="36"/>
      <c r="K17" s="36"/>
      <c r="L17" s="36"/>
      <c r="M17" s="36"/>
      <c r="N17" s="36"/>
      <c r="O17" s="19"/>
    </row>
    <row r="18" spans="1:15">
      <c r="B18" s="322"/>
      <c r="C18" s="322"/>
      <c r="D18" s="48"/>
      <c r="E18" s="34"/>
      <c r="F18" s="33"/>
      <c r="G18" s="196"/>
      <c r="H18" s="20"/>
      <c r="I18" s="36"/>
      <c r="J18" s="36"/>
      <c r="K18" s="36"/>
      <c r="L18" s="36"/>
      <c r="M18" s="36"/>
      <c r="N18" s="36"/>
      <c r="O18" s="18"/>
    </row>
    <row r="19" spans="1:15">
      <c r="B19" s="322"/>
      <c r="C19" s="322"/>
      <c r="D19" s="48"/>
      <c r="E19" s="34"/>
      <c r="F19" s="33"/>
      <c r="G19" s="196"/>
      <c r="H19" s="20"/>
      <c r="I19" s="38"/>
      <c r="J19" s="38"/>
      <c r="K19" s="38"/>
      <c r="L19" s="38"/>
      <c r="M19" s="38"/>
      <c r="N19" s="38"/>
      <c r="O19" s="18"/>
    </row>
    <row r="20" spans="1:15">
      <c r="B20" s="322"/>
      <c r="C20" s="322"/>
      <c r="D20" s="48"/>
      <c r="E20" s="34"/>
      <c r="F20" s="33"/>
      <c r="G20" s="33"/>
      <c r="H20" s="20"/>
      <c r="I20" s="6"/>
      <c r="J20" s="6"/>
      <c r="K20" s="6"/>
      <c r="L20" s="99"/>
      <c r="M20" s="6"/>
      <c r="N20" s="6"/>
      <c r="O20" s="18"/>
    </row>
    <row r="21" spans="1:15">
      <c r="B21" s="322"/>
      <c r="C21" s="322"/>
      <c r="D21" s="48"/>
      <c r="E21" s="34"/>
      <c r="F21" s="33"/>
      <c r="G21" s="33"/>
      <c r="H21" s="20"/>
      <c r="I21" s="6"/>
      <c r="J21" s="6"/>
      <c r="K21" s="6"/>
      <c r="L21" s="99"/>
      <c r="M21" s="6"/>
      <c r="N21" s="6"/>
      <c r="O21" s="18"/>
    </row>
    <row r="22" spans="1:15" ht="15.75" thickBot="1">
      <c r="B22" s="323" t="s">
        <v>14</v>
      </c>
      <c r="C22" s="324"/>
      <c r="D22" s="48"/>
      <c r="E22" s="59"/>
      <c r="F22" s="33"/>
      <c r="G22" s="196">
        <f>SUM(G15:G17)</f>
        <v>1246.4000000000001</v>
      </c>
      <c r="H22" s="20"/>
      <c r="I22" s="6"/>
      <c r="J22" s="6"/>
      <c r="K22" s="6"/>
      <c r="L22" s="99"/>
      <c r="M22" s="6"/>
      <c r="N22" s="6"/>
      <c r="O22" s="18"/>
    </row>
    <row r="23" spans="1:15" ht="45.75" thickBot="1">
      <c r="A23" s="40"/>
      <c r="B23" s="49" t="s">
        <v>15</v>
      </c>
      <c r="C23" s="49" t="s">
        <v>104</v>
      </c>
      <c r="E23" s="35"/>
      <c r="F23" s="35"/>
      <c r="G23" s="35"/>
      <c r="H23" s="35"/>
      <c r="I23" s="8"/>
      <c r="J23" s="8"/>
      <c r="K23" s="8"/>
      <c r="L23" s="8"/>
      <c r="M23" s="8"/>
      <c r="N23" s="8"/>
    </row>
    <row r="24" spans="1:15" ht="15.75" thickBot="1">
      <c r="A24" s="41"/>
      <c r="C24" s="42"/>
      <c r="D24" s="39"/>
      <c r="E24" s="169"/>
      <c r="F24" s="37"/>
      <c r="G24" s="37"/>
      <c r="H24" s="37"/>
      <c r="I24" s="21"/>
      <c r="J24" s="21"/>
      <c r="K24" s="21"/>
      <c r="L24" s="21"/>
      <c r="M24" s="21"/>
      <c r="N24" s="21"/>
    </row>
    <row r="25" spans="1:15">
      <c r="A25" s="91"/>
      <c r="C25" s="92"/>
      <c r="D25" s="36"/>
      <c r="E25" s="93"/>
      <c r="F25" s="37"/>
      <c r="G25" s="37"/>
      <c r="H25" s="37"/>
      <c r="I25" s="21"/>
      <c r="J25" s="21"/>
      <c r="K25" s="21"/>
      <c r="L25" s="21"/>
      <c r="M25" s="21"/>
      <c r="N25" s="21"/>
    </row>
    <row r="26" spans="1:15">
      <c r="A26" s="91"/>
      <c r="C26" s="92"/>
      <c r="D26" s="36"/>
      <c r="E26" s="93"/>
      <c r="F26" s="37"/>
      <c r="G26" s="37"/>
      <c r="H26" s="37"/>
      <c r="I26" s="21"/>
      <c r="J26" s="21"/>
      <c r="K26" s="21"/>
      <c r="L26" s="21"/>
      <c r="M26" s="21"/>
      <c r="N26" s="21"/>
    </row>
    <row r="27" spans="1:15" ht="15.75" thickBot="1">
      <c r="A27" s="91"/>
      <c r="C27" s="92"/>
      <c r="D27" s="36"/>
      <c r="E27" s="93"/>
      <c r="F27" s="37"/>
      <c r="G27" s="37"/>
      <c r="H27" s="37"/>
      <c r="I27" s="21"/>
      <c r="J27" s="21"/>
      <c r="K27" s="21"/>
      <c r="L27" s="21"/>
      <c r="M27" s="21"/>
      <c r="N27" s="21"/>
    </row>
    <row r="28" spans="1:15" ht="37.5">
      <c r="A28" s="91"/>
      <c r="B28" s="222" t="s">
        <v>333</v>
      </c>
      <c r="C28" s="223" t="s">
        <v>334</v>
      </c>
      <c r="D28" s="224" t="s">
        <v>335</v>
      </c>
      <c r="E28" s="225" t="s">
        <v>336</v>
      </c>
      <c r="F28" s="37"/>
      <c r="G28" s="37"/>
      <c r="H28" s="37"/>
      <c r="I28" s="21"/>
      <c r="J28" s="21"/>
      <c r="K28" s="21"/>
      <c r="L28" s="21"/>
      <c r="M28" s="21"/>
      <c r="N28" s="21"/>
    </row>
    <row r="29" spans="1:15" ht="24" thickBot="1">
      <c r="B29" s="218" t="s">
        <v>236</v>
      </c>
      <c r="C29" s="219">
        <v>626484300</v>
      </c>
      <c r="D29" s="220">
        <v>300</v>
      </c>
      <c r="E29" s="221">
        <f>D29*80%</f>
        <v>240</v>
      </c>
      <c r="N29" s="311" t="s">
        <v>34</v>
      </c>
      <c r="O29" s="311"/>
    </row>
    <row r="30" spans="1:15">
      <c r="B30" s="201"/>
      <c r="C30" s="202"/>
      <c r="D30" s="203"/>
      <c r="E30" s="204"/>
      <c r="F30" s="205"/>
      <c r="N30" s="199"/>
      <c r="O30" s="199"/>
    </row>
    <row r="31" spans="1:15">
      <c r="B31" s="201"/>
      <c r="C31" s="202"/>
      <c r="D31" s="203"/>
      <c r="E31" s="204"/>
      <c r="F31" s="205"/>
      <c r="N31" s="199"/>
      <c r="O31" s="199"/>
    </row>
    <row r="32" spans="1:15">
      <c r="B32" s="201"/>
      <c r="C32" s="202"/>
      <c r="D32" s="203"/>
      <c r="E32" s="204"/>
      <c r="F32" s="205"/>
      <c r="N32" s="199"/>
      <c r="O32" s="199"/>
    </row>
    <row r="33" spans="1:27">
      <c r="A33" s="91"/>
      <c r="B33" s="206" t="s">
        <v>137</v>
      </c>
      <c r="C33" s="202"/>
      <c r="D33" s="203"/>
      <c r="E33" s="204"/>
      <c r="F33" s="207"/>
      <c r="G33" s="96"/>
      <c r="H33" s="96"/>
      <c r="I33" s="99"/>
      <c r="J33" s="99"/>
      <c r="K33" s="99"/>
      <c r="L33" s="99"/>
      <c r="M33" s="99"/>
      <c r="N33" s="99"/>
      <c r="O33" s="100"/>
    </row>
    <row r="34" spans="1:27">
      <c r="A34" s="91"/>
      <c r="B34" s="117" t="s">
        <v>32</v>
      </c>
      <c r="C34" s="117" t="s">
        <v>138</v>
      </c>
      <c r="D34" s="117" t="s">
        <v>139</v>
      </c>
      <c r="E34" s="96"/>
      <c r="F34" s="96"/>
      <c r="G34" s="96"/>
      <c r="H34" s="96"/>
      <c r="I34" s="99"/>
      <c r="J34" s="99"/>
      <c r="K34" s="99"/>
      <c r="L34" s="99"/>
      <c r="M34" s="99"/>
      <c r="N34" s="99"/>
      <c r="O34" s="100"/>
    </row>
    <row r="35" spans="1:27">
      <c r="A35" s="91"/>
      <c r="B35" s="113" t="s">
        <v>140</v>
      </c>
      <c r="C35" s="171" t="s">
        <v>163</v>
      </c>
      <c r="D35" s="171"/>
      <c r="E35" s="96"/>
      <c r="F35" s="96"/>
      <c r="G35" s="96"/>
      <c r="H35" s="96"/>
      <c r="I35" s="99"/>
      <c r="J35" s="99"/>
      <c r="K35" s="99"/>
      <c r="L35" s="99"/>
      <c r="M35" s="99"/>
      <c r="N35" s="99"/>
      <c r="O35" s="100"/>
    </row>
    <row r="36" spans="1:27">
      <c r="A36" s="91"/>
      <c r="B36" s="113" t="s">
        <v>141</v>
      </c>
      <c r="C36" s="171" t="s">
        <v>163</v>
      </c>
      <c r="D36" s="171"/>
      <c r="E36" s="96"/>
      <c r="F36" s="96"/>
      <c r="G36" s="96"/>
      <c r="H36" s="96"/>
      <c r="I36" s="99"/>
      <c r="J36" s="99"/>
      <c r="K36" s="99"/>
      <c r="L36" s="99"/>
      <c r="M36" s="99"/>
      <c r="N36" s="99"/>
      <c r="O36" s="100"/>
    </row>
    <row r="37" spans="1:27">
      <c r="A37" s="91"/>
      <c r="B37" s="113" t="s">
        <v>142</v>
      </c>
      <c r="C37" s="171"/>
      <c r="D37" s="171" t="s">
        <v>163</v>
      </c>
      <c r="E37" s="96"/>
      <c r="F37" s="96"/>
      <c r="G37" s="96"/>
      <c r="H37" s="96"/>
      <c r="I37" s="99"/>
      <c r="J37" s="99"/>
      <c r="K37" s="99"/>
      <c r="L37" s="99"/>
      <c r="M37" s="99"/>
      <c r="N37" s="99"/>
      <c r="O37" s="100"/>
    </row>
    <row r="38" spans="1:27">
      <c r="A38" s="91"/>
      <c r="B38" s="113" t="s">
        <v>143</v>
      </c>
      <c r="C38" s="171"/>
      <c r="D38" s="171" t="s">
        <v>163</v>
      </c>
      <c r="E38" s="96"/>
      <c r="F38" s="96"/>
      <c r="G38" s="96"/>
      <c r="H38" s="96"/>
      <c r="I38" s="99"/>
      <c r="J38" s="99"/>
      <c r="K38" s="99"/>
      <c r="L38" s="99"/>
      <c r="M38" s="99"/>
      <c r="N38" s="99"/>
      <c r="O38" s="100"/>
    </row>
    <row r="39" spans="1:27">
      <c r="A39" s="91"/>
      <c r="B39" s="114" t="s">
        <v>144</v>
      </c>
      <c r="C39" s="96"/>
      <c r="D39" s="96"/>
      <c r="E39" s="96"/>
      <c r="F39" s="96"/>
      <c r="G39" s="96"/>
      <c r="H39" s="96"/>
      <c r="I39" s="99"/>
      <c r="J39" s="99"/>
      <c r="K39" s="99"/>
      <c r="L39" s="99"/>
      <c r="M39" s="99"/>
      <c r="N39" s="99"/>
      <c r="O39" s="100"/>
    </row>
    <row r="40" spans="1:27">
      <c r="A40" s="91"/>
      <c r="B40" s="117" t="s">
        <v>32</v>
      </c>
      <c r="C40" s="117" t="s">
        <v>57</v>
      </c>
      <c r="D40" s="116" t="s">
        <v>50</v>
      </c>
      <c r="E40" s="116" t="s">
        <v>16</v>
      </c>
      <c r="F40" s="96"/>
      <c r="G40" s="96"/>
      <c r="H40" s="96"/>
      <c r="I40" s="99"/>
      <c r="J40" s="99"/>
      <c r="K40" s="99"/>
      <c r="L40" s="99"/>
      <c r="M40" s="99"/>
      <c r="N40" s="99"/>
      <c r="O40" s="100"/>
    </row>
    <row r="41" spans="1:27" ht="28.5">
      <c r="A41" s="91"/>
      <c r="B41" s="97" t="s">
        <v>145</v>
      </c>
      <c r="C41" s="98">
        <v>40</v>
      </c>
      <c r="D41" s="115">
        <v>40</v>
      </c>
      <c r="E41" s="279">
        <f>+D41+D42</f>
        <v>40</v>
      </c>
      <c r="F41" s="96"/>
      <c r="G41" s="96"/>
      <c r="H41" s="96"/>
      <c r="I41" s="99"/>
      <c r="J41" s="99"/>
      <c r="K41" s="99"/>
      <c r="L41" s="99"/>
      <c r="M41" s="99"/>
      <c r="N41" s="99"/>
      <c r="O41" s="100"/>
    </row>
    <row r="42" spans="1:27" ht="42.75">
      <c r="A42" s="91"/>
      <c r="B42" s="97" t="s">
        <v>146</v>
      </c>
      <c r="C42" s="98">
        <v>60</v>
      </c>
      <c r="D42" s="115">
        <v>0</v>
      </c>
      <c r="E42" s="280"/>
      <c r="F42" s="96"/>
      <c r="G42" s="96"/>
      <c r="H42" s="96"/>
      <c r="I42" s="99"/>
      <c r="J42" s="99">
        <f>29/30</f>
        <v>0.96666666666666667</v>
      </c>
      <c r="K42" s="99"/>
      <c r="L42" s="99"/>
      <c r="M42" s="99"/>
      <c r="N42" s="99"/>
      <c r="O42" s="100"/>
    </row>
    <row r="43" spans="1:27">
      <c r="A43" s="91"/>
      <c r="C43" s="92"/>
      <c r="D43" s="36"/>
      <c r="E43" s="93"/>
      <c r="F43" s="37"/>
      <c r="G43" s="37"/>
      <c r="H43" s="37"/>
      <c r="I43" s="21"/>
      <c r="J43" s="21"/>
      <c r="K43" s="21"/>
      <c r="L43" s="21"/>
      <c r="M43" s="21"/>
      <c r="N43" s="21"/>
    </row>
    <row r="44" spans="1:27">
      <c r="B44" s="61"/>
      <c r="N44" s="60"/>
      <c r="O44" s="60"/>
    </row>
    <row r="45" spans="1:27" ht="15.75" thickBot="1">
      <c r="N45" s="60"/>
      <c r="O45" s="60"/>
    </row>
    <row r="46" spans="1:27" s="6" customFormat="1" ht="109.5" customHeight="1">
      <c r="B46" s="110" t="s">
        <v>147</v>
      </c>
      <c r="C46" s="110" t="s">
        <v>148</v>
      </c>
      <c r="D46" s="110" t="s">
        <v>149</v>
      </c>
      <c r="E46" s="50" t="s">
        <v>44</v>
      </c>
      <c r="F46" s="50" t="s">
        <v>22</v>
      </c>
      <c r="G46" s="50" t="s">
        <v>105</v>
      </c>
      <c r="H46" s="50" t="s">
        <v>17</v>
      </c>
      <c r="I46" s="50" t="s">
        <v>10</v>
      </c>
      <c r="J46" s="50" t="s">
        <v>30</v>
      </c>
      <c r="K46" s="50" t="s">
        <v>60</v>
      </c>
      <c r="L46" s="110" t="s">
        <v>167</v>
      </c>
      <c r="M46" s="50" t="s">
        <v>20</v>
      </c>
      <c r="N46" s="95" t="s">
        <v>26</v>
      </c>
      <c r="O46" s="110" t="s">
        <v>150</v>
      </c>
      <c r="P46" s="50" t="s">
        <v>35</v>
      </c>
      <c r="Q46" s="51" t="s">
        <v>11</v>
      </c>
      <c r="R46" s="51" t="s">
        <v>19</v>
      </c>
    </row>
    <row r="47" spans="1:27" s="195" customFormat="1" ht="120">
      <c r="A47" s="183">
        <v>1</v>
      </c>
      <c r="B47" s="184" t="s">
        <v>213</v>
      </c>
      <c r="C47" s="184" t="s">
        <v>213</v>
      </c>
      <c r="D47" s="172" t="s">
        <v>218</v>
      </c>
      <c r="E47" s="190" t="s">
        <v>219</v>
      </c>
      <c r="F47" s="186" t="s">
        <v>138</v>
      </c>
      <c r="G47" s="187">
        <v>1</v>
      </c>
      <c r="H47" s="188">
        <v>41093</v>
      </c>
      <c r="I47" s="189">
        <v>41273</v>
      </c>
      <c r="J47" s="189" t="s">
        <v>139</v>
      </c>
      <c r="K47" s="190">
        <v>5</v>
      </c>
      <c r="L47" s="190">
        <v>27</v>
      </c>
      <c r="M47" s="189"/>
      <c r="N47" s="191">
        <v>215</v>
      </c>
      <c r="O47" s="191">
        <v>215</v>
      </c>
      <c r="P47" s="192"/>
      <c r="Q47" s="192"/>
      <c r="R47" s="193" t="s">
        <v>184</v>
      </c>
      <c r="S47" s="194"/>
      <c r="T47" s="194"/>
      <c r="U47" s="194"/>
      <c r="V47" s="194"/>
      <c r="W47" s="194"/>
      <c r="X47" s="194"/>
      <c r="Y47" s="194"/>
      <c r="Z47" s="194"/>
      <c r="AA47" s="194"/>
    </row>
    <row r="48" spans="1:27" s="195" customFormat="1" ht="105">
      <c r="A48" s="183">
        <f>+A47+1</f>
        <v>2</v>
      </c>
      <c r="B48" s="184" t="s">
        <v>217</v>
      </c>
      <c r="C48" s="184" t="s">
        <v>217</v>
      </c>
      <c r="D48" s="172" t="s">
        <v>220</v>
      </c>
      <c r="E48" s="190" t="s">
        <v>221</v>
      </c>
      <c r="F48" s="186" t="s">
        <v>138</v>
      </c>
      <c r="G48" s="185">
        <v>1</v>
      </c>
      <c r="H48" s="188">
        <v>41260</v>
      </c>
      <c r="I48" s="189">
        <v>41912</v>
      </c>
      <c r="J48" s="189" t="s">
        <v>139</v>
      </c>
      <c r="K48" s="190">
        <v>33</v>
      </c>
      <c r="L48" s="190">
        <v>13</v>
      </c>
      <c r="M48" s="189"/>
      <c r="N48" s="190">
        <v>270</v>
      </c>
      <c r="O48" s="191">
        <v>270</v>
      </c>
      <c r="P48" s="192"/>
      <c r="Q48" s="192"/>
      <c r="R48" s="193" t="s">
        <v>183</v>
      </c>
      <c r="S48" s="194"/>
      <c r="T48" s="194"/>
      <c r="U48" s="194"/>
      <c r="V48" s="194"/>
      <c r="W48" s="194"/>
      <c r="X48" s="194"/>
      <c r="Y48" s="194"/>
      <c r="Z48" s="194"/>
      <c r="AA48" s="194"/>
    </row>
    <row r="49" spans="1:18" s="26" customFormat="1">
      <c r="A49" s="43"/>
      <c r="B49" s="46" t="s">
        <v>16</v>
      </c>
      <c r="C49" s="45"/>
      <c r="D49" s="44"/>
      <c r="E49" s="22"/>
      <c r="F49" s="23"/>
      <c r="G49" s="23"/>
      <c r="H49" s="23"/>
      <c r="I49" s="24"/>
      <c r="J49" s="24"/>
      <c r="K49" s="47" t="s">
        <v>222</v>
      </c>
      <c r="L49" s="108" t="s">
        <v>223</v>
      </c>
      <c r="M49" s="47">
        <f>SUM(M47:M48)</f>
        <v>0</v>
      </c>
      <c r="N49" s="148">
        <v>510</v>
      </c>
      <c r="O49" s="47">
        <f>SUM(O47:O48)</f>
        <v>485</v>
      </c>
      <c r="P49" s="25"/>
      <c r="Q49" s="25"/>
      <c r="R49" s="151"/>
    </row>
    <row r="50" spans="1:18" s="27" customFormat="1">
      <c r="E50" s="28"/>
      <c r="K50" s="27">
        <v>26</v>
      </c>
    </row>
    <row r="51" spans="1:18" s="27" customFormat="1">
      <c r="B51" s="312" t="s">
        <v>28</v>
      </c>
      <c r="C51" s="312" t="s">
        <v>27</v>
      </c>
      <c r="D51" s="314" t="s">
        <v>33</v>
      </c>
      <c r="E51" s="314"/>
    </row>
    <row r="52" spans="1:18" s="27" customFormat="1">
      <c r="B52" s="313"/>
      <c r="C52" s="313"/>
      <c r="D52" s="56" t="s">
        <v>23</v>
      </c>
      <c r="E52" s="57" t="s">
        <v>24</v>
      </c>
    </row>
    <row r="53" spans="1:18" s="27" customFormat="1" ht="30.6" customHeight="1">
      <c r="B53" s="54" t="s">
        <v>21</v>
      </c>
      <c r="C53" s="55" t="str">
        <f>+K49</f>
        <v>38</v>
      </c>
      <c r="D53" s="53" t="s">
        <v>163</v>
      </c>
      <c r="E53" s="53"/>
      <c r="F53" s="29"/>
      <c r="G53" s="29"/>
      <c r="H53" s="29"/>
      <c r="I53" s="29"/>
      <c r="J53" s="29"/>
      <c r="K53" s="29"/>
      <c r="L53" s="29"/>
      <c r="M53" s="29"/>
      <c r="N53" s="29"/>
    </row>
    <row r="54" spans="1:18" s="27" customFormat="1" ht="30" customHeight="1">
      <c r="B54" s="54" t="s">
        <v>25</v>
      </c>
      <c r="C54" s="55">
        <f>+N49</f>
        <v>510</v>
      </c>
      <c r="D54" s="53" t="s">
        <v>163</v>
      </c>
      <c r="E54" s="53"/>
    </row>
    <row r="55" spans="1:18" s="27" customFormat="1">
      <c r="B55" s="30"/>
      <c r="C55" s="315"/>
      <c r="D55" s="315"/>
      <c r="E55" s="315"/>
      <c r="F55" s="315"/>
      <c r="G55" s="315"/>
      <c r="H55" s="315"/>
      <c r="I55" s="315"/>
      <c r="J55" s="315"/>
      <c r="K55" s="315"/>
      <c r="L55" s="315"/>
      <c r="M55" s="315"/>
      <c r="N55" s="315"/>
      <c r="O55" s="315"/>
    </row>
    <row r="56" spans="1:18" ht="28.15" customHeight="1" thickBot="1"/>
    <row r="57" spans="1:18" ht="27" thickBot="1">
      <c r="B57" s="308" t="s">
        <v>106</v>
      </c>
      <c r="C57" s="308"/>
      <c r="D57" s="308"/>
      <c r="E57" s="308"/>
      <c r="F57" s="308"/>
      <c r="G57" s="308"/>
      <c r="H57" s="308"/>
      <c r="I57" s="308"/>
      <c r="J57" s="308"/>
      <c r="K57" s="308"/>
      <c r="L57" s="308"/>
      <c r="M57" s="308"/>
      <c r="N57" s="308"/>
      <c r="O57" s="308"/>
    </row>
    <row r="60" spans="1:18" ht="109.5" customHeight="1">
      <c r="B60" s="112" t="s">
        <v>151</v>
      </c>
      <c r="C60" s="63" t="s">
        <v>2</v>
      </c>
      <c r="D60" s="63" t="s">
        <v>108</v>
      </c>
      <c r="E60" s="63" t="s">
        <v>107</v>
      </c>
      <c r="F60" s="63" t="s">
        <v>109</v>
      </c>
      <c r="G60" s="63" t="s">
        <v>110</v>
      </c>
      <c r="H60" s="63" t="s">
        <v>111</v>
      </c>
      <c r="I60" s="63" t="s">
        <v>112</v>
      </c>
      <c r="J60" s="63" t="s">
        <v>113</v>
      </c>
      <c r="K60" s="63" t="s">
        <v>114</v>
      </c>
      <c r="L60" s="309" t="s">
        <v>115</v>
      </c>
      <c r="M60" s="310"/>
      <c r="N60" s="88" t="s">
        <v>116</v>
      </c>
      <c r="O60" s="88" t="s">
        <v>117</v>
      </c>
      <c r="P60" s="287" t="s">
        <v>3</v>
      </c>
      <c r="Q60" s="288"/>
      <c r="R60" s="63" t="s">
        <v>18</v>
      </c>
    </row>
    <row r="61" spans="1:18">
      <c r="B61" s="2" t="s">
        <v>172</v>
      </c>
      <c r="C61" s="2" t="s">
        <v>165</v>
      </c>
      <c r="D61" s="4" t="s">
        <v>237</v>
      </c>
      <c r="E61" s="4">
        <v>97</v>
      </c>
      <c r="F61" s="3" t="s">
        <v>164</v>
      </c>
      <c r="G61" s="3" t="s">
        <v>175</v>
      </c>
      <c r="H61" s="3" t="s">
        <v>164</v>
      </c>
      <c r="I61" s="89" t="s">
        <v>164</v>
      </c>
      <c r="J61" s="89" t="s">
        <v>138</v>
      </c>
      <c r="K61" s="58" t="s">
        <v>138</v>
      </c>
      <c r="L61" s="301" t="s">
        <v>138</v>
      </c>
      <c r="M61" s="302"/>
      <c r="N61" s="58" t="s">
        <v>138</v>
      </c>
      <c r="O61" s="58" t="s">
        <v>138</v>
      </c>
      <c r="P61" s="318" t="s">
        <v>240</v>
      </c>
      <c r="Q61" s="319"/>
      <c r="R61" s="58" t="s">
        <v>139</v>
      </c>
    </row>
    <row r="62" spans="1:18">
      <c r="B62" s="2" t="s">
        <v>172</v>
      </c>
      <c r="C62" s="2" t="s">
        <v>165</v>
      </c>
      <c r="D62" s="4" t="s">
        <v>238</v>
      </c>
      <c r="E62" s="4">
        <v>60</v>
      </c>
      <c r="F62" s="3" t="s">
        <v>164</v>
      </c>
      <c r="G62" s="3" t="s">
        <v>175</v>
      </c>
      <c r="H62" s="3" t="s">
        <v>164</v>
      </c>
      <c r="I62" s="89" t="s">
        <v>164</v>
      </c>
      <c r="J62" s="89" t="s">
        <v>138</v>
      </c>
      <c r="K62" s="58" t="s">
        <v>138</v>
      </c>
      <c r="L62" s="301" t="s">
        <v>138</v>
      </c>
      <c r="M62" s="302"/>
      <c r="N62" s="58" t="s">
        <v>138</v>
      </c>
      <c r="O62" s="58" t="s">
        <v>173</v>
      </c>
      <c r="P62" s="318" t="s">
        <v>240</v>
      </c>
      <c r="Q62" s="319"/>
      <c r="R62" s="58" t="s">
        <v>139</v>
      </c>
    </row>
    <row r="63" spans="1:18">
      <c r="B63" s="2" t="s">
        <v>172</v>
      </c>
      <c r="C63" s="2" t="s">
        <v>165</v>
      </c>
      <c r="D63" s="4" t="s">
        <v>239</v>
      </c>
      <c r="E63" s="4">
        <v>40</v>
      </c>
      <c r="F63" s="3" t="s">
        <v>164</v>
      </c>
      <c r="G63" s="3" t="s">
        <v>175</v>
      </c>
      <c r="H63" s="3" t="s">
        <v>164</v>
      </c>
      <c r="I63" s="89" t="s">
        <v>164</v>
      </c>
      <c r="J63" s="89" t="s">
        <v>138</v>
      </c>
      <c r="K63" s="58" t="s">
        <v>138</v>
      </c>
      <c r="L63" s="301" t="s">
        <v>138</v>
      </c>
      <c r="M63" s="302"/>
      <c r="N63" s="58" t="s">
        <v>138</v>
      </c>
      <c r="O63" s="58" t="s">
        <v>173</v>
      </c>
      <c r="P63" s="318" t="s">
        <v>240</v>
      </c>
      <c r="Q63" s="319"/>
      <c r="R63" s="58" t="s">
        <v>139</v>
      </c>
    </row>
    <row r="64" spans="1:18">
      <c r="B64" s="7" t="s">
        <v>1</v>
      </c>
    </row>
    <row r="65" spans="2:18">
      <c r="B65" s="7" t="s">
        <v>36</v>
      </c>
    </row>
    <row r="66" spans="2:18">
      <c r="B66" s="7" t="s">
        <v>61</v>
      </c>
    </row>
    <row r="68" spans="2:18" ht="15.75" thickBot="1"/>
    <row r="69" spans="2:18" ht="27" thickBot="1">
      <c r="B69" s="291" t="s">
        <v>37</v>
      </c>
      <c r="C69" s="292"/>
      <c r="D69" s="292"/>
      <c r="E69" s="292"/>
      <c r="F69" s="292"/>
      <c r="G69" s="292"/>
      <c r="H69" s="292"/>
      <c r="I69" s="292"/>
      <c r="J69" s="292"/>
      <c r="K69" s="292"/>
      <c r="L69" s="292"/>
      <c r="M69" s="292"/>
      <c r="N69" s="292"/>
      <c r="O69" s="293"/>
    </row>
    <row r="71" spans="2:18" ht="12.75" customHeight="1">
      <c r="B71" s="297" t="s">
        <v>0</v>
      </c>
      <c r="C71" s="297" t="s">
        <v>38</v>
      </c>
      <c r="D71" s="297" t="s">
        <v>39</v>
      </c>
      <c r="E71" s="297" t="s">
        <v>118</v>
      </c>
      <c r="F71" s="297" t="s">
        <v>120</v>
      </c>
      <c r="G71" s="297" t="s">
        <v>121</v>
      </c>
      <c r="H71" s="297" t="s">
        <v>122</v>
      </c>
      <c r="I71" s="297" t="s">
        <v>119</v>
      </c>
      <c r="J71" s="287" t="s">
        <v>123</v>
      </c>
      <c r="K71" s="299"/>
      <c r="L71" s="299"/>
      <c r="M71" s="288"/>
      <c r="N71" s="297" t="s">
        <v>127</v>
      </c>
      <c r="O71" s="297" t="s">
        <v>40</v>
      </c>
      <c r="P71" s="297" t="s">
        <v>41</v>
      </c>
      <c r="Q71" s="303" t="s">
        <v>3</v>
      </c>
      <c r="R71" s="304"/>
    </row>
    <row r="72" spans="2:18" ht="22.5" customHeight="1">
      <c r="B72" s="298"/>
      <c r="C72" s="298"/>
      <c r="D72" s="298"/>
      <c r="E72" s="298"/>
      <c r="F72" s="298"/>
      <c r="G72" s="298"/>
      <c r="H72" s="298"/>
      <c r="I72" s="298"/>
      <c r="J72" s="1" t="s">
        <v>124</v>
      </c>
      <c r="K72" s="90" t="s">
        <v>125</v>
      </c>
      <c r="L72" s="285" t="s">
        <v>126</v>
      </c>
      <c r="M72" s="286"/>
      <c r="N72" s="298"/>
      <c r="O72" s="298"/>
      <c r="P72" s="298"/>
      <c r="Q72" s="305"/>
      <c r="R72" s="306"/>
    </row>
    <row r="73" spans="2:18" ht="21" customHeight="1">
      <c r="B73" s="2" t="s">
        <v>42</v>
      </c>
      <c r="C73" s="2" t="s">
        <v>242</v>
      </c>
      <c r="D73" s="2" t="s">
        <v>244</v>
      </c>
      <c r="E73" s="2"/>
      <c r="F73" s="2"/>
      <c r="G73" s="2"/>
      <c r="H73" s="173"/>
      <c r="I73" s="89"/>
      <c r="J73" s="2"/>
      <c r="K73" s="175"/>
      <c r="L73" s="320"/>
      <c r="M73" s="286"/>
      <c r="N73" s="113"/>
      <c r="O73" s="113"/>
      <c r="P73" s="113"/>
      <c r="Q73" s="274"/>
      <c r="R73" s="274"/>
    </row>
    <row r="74" spans="2:18" ht="21" customHeight="1">
      <c r="B74" s="2" t="s">
        <v>241</v>
      </c>
      <c r="C74" s="2" t="s">
        <v>243</v>
      </c>
      <c r="D74" s="2" t="s">
        <v>245</v>
      </c>
      <c r="E74" s="2">
        <v>22507597</v>
      </c>
      <c r="F74" s="2" t="s">
        <v>262</v>
      </c>
      <c r="G74" s="2" t="s">
        <v>190</v>
      </c>
      <c r="H74" s="173">
        <v>39785</v>
      </c>
      <c r="I74" s="89" t="s">
        <v>263</v>
      </c>
      <c r="J74" s="2" t="s">
        <v>264</v>
      </c>
      <c r="K74" s="175" t="s">
        <v>265</v>
      </c>
      <c r="L74" s="285" t="s">
        <v>266</v>
      </c>
      <c r="M74" s="286"/>
      <c r="N74" s="113" t="s">
        <v>138</v>
      </c>
      <c r="O74" s="113" t="s">
        <v>138</v>
      </c>
      <c r="P74" s="113" t="s">
        <v>138</v>
      </c>
      <c r="Q74" s="274" t="s">
        <v>267</v>
      </c>
      <c r="R74" s="274"/>
    </row>
    <row r="75" spans="2:18" ht="21" customHeight="1">
      <c r="B75" s="2" t="s">
        <v>241</v>
      </c>
      <c r="C75" s="2" t="s">
        <v>243</v>
      </c>
      <c r="D75" s="2" t="s">
        <v>246</v>
      </c>
      <c r="E75" s="2">
        <v>32781350</v>
      </c>
      <c r="F75" s="2" t="s">
        <v>177</v>
      </c>
      <c r="G75" s="2" t="s">
        <v>268</v>
      </c>
      <c r="H75" s="173">
        <v>35050</v>
      </c>
      <c r="I75" s="89" t="s">
        <v>175</v>
      </c>
      <c r="J75" s="2" t="s">
        <v>269</v>
      </c>
      <c r="K75" s="89" t="s">
        <v>270</v>
      </c>
      <c r="L75" s="321" t="s">
        <v>271</v>
      </c>
      <c r="M75" s="321"/>
      <c r="N75" s="113" t="s">
        <v>138</v>
      </c>
      <c r="O75" s="113" t="s">
        <v>138</v>
      </c>
      <c r="P75" s="113" t="s">
        <v>138</v>
      </c>
      <c r="Q75" s="274"/>
      <c r="R75" s="274"/>
    </row>
    <row r="77" spans="2:18" ht="15.75" thickBot="1"/>
    <row r="78" spans="2:18" ht="27" thickBot="1">
      <c r="B78" s="291" t="s">
        <v>45</v>
      </c>
      <c r="C78" s="292"/>
      <c r="D78" s="292"/>
      <c r="E78" s="292"/>
      <c r="F78" s="292"/>
      <c r="G78" s="292"/>
      <c r="H78" s="292"/>
      <c r="I78" s="292"/>
      <c r="J78" s="292"/>
      <c r="K78" s="292"/>
      <c r="L78" s="292"/>
      <c r="M78" s="292"/>
      <c r="N78" s="292"/>
      <c r="O78" s="293"/>
    </row>
    <row r="81" spans="1:27" ht="46.15" customHeight="1">
      <c r="B81" s="63" t="s">
        <v>32</v>
      </c>
      <c r="C81" s="63" t="s">
        <v>46</v>
      </c>
      <c r="D81" s="287" t="s">
        <v>3</v>
      </c>
      <c r="E81" s="288"/>
    </row>
    <row r="82" spans="1:27" ht="25.5" customHeight="1">
      <c r="B82" s="64" t="s">
        <v>128</v>
      </c>
      <c r="C82" s="58" t="s">
        <v>138</v>
      </c>
      <c r="D82" s="274"/>
      <c r="E82" s="274"/>
    </row>
    <row r="85" spans="1:27" ht="26.25">
      <c r="B85" s="289" t="s">
        <v>63</v>
      </c>
      <c r="C85" s="290"/>
      <c r="D85" s="290"/>
      <c r="E85" s="290"/>
      <c r="F85" s="290"/>
      <c r="G85" s="290"/>
      <c r="H85" s="290"/>
      <c r="I85" s="290"/>
      <c r="J85" s="290"/>
      <c r="K85" s="290"/>
      <c r="L85" s="290"/>
      <c r="M85" s="290"/>
      <c r="N85" s="290"/>
      <c r="O85" s="290"/>
      <c r="P85" s="290"/>
      <c r="Q85" s="290"/>
    </row>
    <row r="87" spans="1:27" ht="15.75" thickBot="1"/>
    <row r="88" spans="1:27" ht="27" thickBot="1">
      <c r="B88" s="291" t="s">
        <v>53</v>
      </c>
      <c r="C88" s="292"/>
      <c r="D88" s="292"/>
      <c r="E88" s="292"/>
      <c r="F88" s="292"/>
      <c r="G88" s="292"/>
      <c r="H88" s="292"/>
      <c r="I88" s="292"/>
      <c r="J88" s="292"/>
      <c r="K88" s="292"/>
      <c r="L88" s="292"/>
      <c r="M88" s="292"/>
      <c r="N88" s="292"/>
      <c r="O88" s="293"/>
    </row>
    <row r="90" spans="1:27" ht="15.75" thickBot="1">
      <c r="N90" s="60"/>
      <c r="O90" s="60"/>
    </row>
    <row r="91" spans="1:27" s="99" customFormat="1" ht="109.5" customHeight="1">
      <c r="B91" s="110" t="s">
        <v>147</v>
      </c>
      <c r="C91" s="110" t="s">
        <v>148</v>
      </c>
      <c r="D91" s="110" t="s">
        <v>149</v>
      </c>
      <c r="E91" s="110" t="s">
        <v>44</v>
      </c>
      <c r="F91" s="110" t="s">
        <v>22</v>
      </c>
      <c r="G91" s="110" t="s">
        <v>105</v>
      </c>
      <c r="H91" s="110" t="s">
        <v>17</v>
      </c>
      <c r="I91" s="110" t="s">
        <v>10</v>
      </c>
      <c r="J91" s="110" t="s">
        <v>30</v>
      </c>
      <c r="K91" s="110" t="s">
        <v>60</v>
      </c>
      <c r="L91" s="110" t="s">
        <v>179</v>
      </c>
      <c r="M91" s="110" t="s">
        <v>20</v>
      </c>
      <c r="N91" s="95" t="s">
        <v>26</v>
      </c>
      <c r="O91" s="110" t="s">
        <v>150</v>
      </c>
      <c r="P91" s="110" t="s">
        <v>35</v>
      </c>
      <c r="Q91" s="111" t="s">
        <v>11</v>
      </c>
      <c r="R91" s="111" t="s">
        <v>19</v>
      </c>
    </row>
    <row r="92" spans="1:27" s="105" customFormat="1" ht="30">
      <c r="A92" s="43"/>
      <c r="B92" s="106" t="s">
        <v>322</v>
      </c>
      <c r="C92" s="106" t="s">
        <v>322</v>
      </c>
      <c r="D92" s="106" t="s">
        <v>323</v>
      </c>
      <c r="E92" s="170" t="s">
        <v>324</v>
      </c>
      <c r="F92" s="102" t="s">
        <v>138</v>
      </c>
      <c r="G92" s="149">
        <v>1</v>
      </c>
      <c r="H92" s="109">
        <v>40187</v>
      </c>
      <c r="I92" s="103">
        <v>40543</v>
      </c>
      <c r="J92" s="103" t="s">
        <v>139</v>
      </c>
      <c r="K92" s="170">
        <v>11</v>
      </c>
      <c r="L92" s="170">
        <v>21</v>
      </c>
      <c r="M92" s="103"/>
      <c r="N92" s="94"/>
      <c r="O92" s="94"/>
      <c r="P92" s="25"/>
      <c r="Q92" s="25"/>
      <c r="R92" s="150"/>
      <c r="S92" s="104"/>
      <c r="T92" s="104"/>
      <c r="U92" s="104"/>
      <c r="V92" s="104"/>
      <c r="W92" s="104"/>
      <c r="X92" s="104"/>
      <c r="Y92" s="104"/>
      <c r="Z92" s="104"/>
      <c r="AA92" s="104"/>
    </row>
    <row r="93" spans="1:27" s="105" customFormat="1" ht="30">
      <c r="A93" s="43"/>
      <c r="B93" s="106" t="s">
        <v>322</v>
      </c>
      <c r="C93" s="106" t="s">
        <v>322</v>
      </c>
      <c r="D93" s="106" t="s">
        <v>323</v>
      </c>
      <c r="E93" s="101" t="s">
        <v>325</v>
      </c>
      <c r="F93" s="102" t="s">
        <v>138</v>
      </c>
      <c r="G93" s="101">
        <v>1</v>
      </c>
      <c r="H93" s="109">
        <v>40561</v>
      </c>
      <c r="I93" s="109">
        <v>40908</v>
      </c>
      <c r="J93" s="103" t="s">
        <v>139</v>
      </c>
      <c r="K93" s="170">
        <v>11</v>
      </c>
      <c r="L93" s="170">
        <v>22</v>
      </c>
      <c r="M93" s="103"/>
      <c r="N93" s="94"/>
      <c r="O93" s="94"/>
      <c r="P93" s="25"/>
      <c r="Q93" s="25"/>
      <c r="R93" s="150"/>
      <c r="S93" s="104"/>
      <c r="T93" s="104"/>
      <c r="U93" s="104"/>
      <c r="V93" s="104"/>
      <c r="W93" s="104"/>
      <c r="X93" s="104"/>
      <c r="Y93" s="104"/>
      <c r="Z93" s="104"/>
      <c r="AA93" s="104"/>
    </row>
    <row r="94" spans="1:27" s="105" customFormat="1">
      <c r="A94" s="43"/>
      <c r="B94" s="46" t="s">
        <v>16</v>
      </c>
      <c r="C94" s="107"/>
      <c r="D94" s="106"/>
      <c r="E94" s="101"/>
      <c r="F94" s="102"/>
      <c r="G94" s="102"/>
      <c r="H94" s="102"/>
      <c r="I94" s="103"/>
      <c r="J94" s="103"/>
      <c r="K94" s="108">
        <f>SUM(K92:K93)</f>
        <v>22</v>
      </c>
      <c r="L94" s="108" t="s">
        <v>326</v>
      </c>
      <c r="M94" s="108">
        <f>SUM(M92:M93)</f>
        <v>0</v>
      </c>
      <c r="N94" s="148">
        <f>SUM(N92:N93)</f>
        <v>0</v>
      </c>
      <c r="O94" s="108">
        <f>SUM(O92:O93)</f>
        <v>0</v>
      </c>
      <c r="P94" s="25"/>
      <c r="Q94" s="25"/>
      <c r="R94" s="151"/>
    </row>
    <row r="95" spans="1:27">
      <c r="B95" s="27"/>
      <c r="C95" s="27"/>
      <c r="D95" s="27"/>
      <c r="E95" s="28"/>
      <c r="F95" s="27"/>
      <c r="G95" s="27"/>
      <c r="H95" s="27"/>
      <c r="I95" s="27"/>
      <c r="J95" s="27"/>
      <c r="K95" s="27">
        <v>23</v>
      </c>
      <c r="L95" s="27">
        <v>13</v>
      </c>
      <c r="M95" s="27"/>
      <c r="N95" s="27"/>
      <c r="O95" s="27"/>
      <c r="P95" s="27"/>
      <c r="Q95" s="27"/>
    </row>
    <row r="96" spans="1:27" ht="18.75">
      <c r="B96" s="54" t="s">
        <v>31</v>
      </c>
      <c r="C96" s="68">
        <f>+K94</f>
        <v>22</v>
      </c>
      <c r="H96" s="29"/>
      <c r="I96" s="29"/>
      <c r="J96" s="29"/>
      <c r="K96" s="29"/>
      <c r="L96" s="29"/>
      <c r="M96" s="29"/>
      <c r="N96" s="29"/>
      <c r="O96" s="27"/>
      <c r="P96" s="27"/>
      <c r="Q96" s="27"/>
    </row>
    <row r="98" spans="2:18" ht="15.75" thickBot="1"/>
    <row r="99" spans="2:18" ht="37.15" customHeight="1" thickBot="1">
      <c r="B99" s="71" t="s">
        <v>48</v>
      </c>
      <c r="C99" s="72" t="s">
        <v>49</v>
      </c>
      <c r="D99" s="71" t="s">
        <v>50</v>
      </c>
      <c r="E99" s="72" t="s">
        <v>54</v>
      </c>
    </row>
    <row r="100" spans="2:18" ht="41.45" customHeight="1">
      <c r="B100" s="62" t="s">
        <v>129</v>
      </c>
      <c r="C100" s="65">
        <v>20</v>
      </c>
      <c r="D100" s="65"/>
      <c r="E100" s="294">
        <f>+D100+D101+D102</f>
        <v>40</v>
      </c>
    </row>
    <row r="101" spans="2:18">
      <c r="B101" s="62" t="s">
        <v>130</v>
      </c>
      <c r="C101" s="53">
        <v>30</v>
      </c>
      <c r="D101" s="66">
        <v>0</v>
      </c>
      <c r="E101" s="295"/>
    </row>
    <row r="102" spans="2:18" ht="15.75" thickBot="1">
      <c r="B102" s="62" t="s">
        <v>131</v>
      </c>
      <c r="C102" s="67">
        <v>40</v>
      </c>
      <c r="D102" s="67">
        <v>40</v>
      </c>
      <c r="E102" s="296"/>
    </row>
    <row r="104" spans="2:18" ht="15.75" thickBot="1"/>
    <row r="105" spans="2:18" ht="27" thickBot="1">
      <c r="B105" s="291" t="s">
        <v>51</v>
      </c>
      <c r="C105" s="292"/>
      <c r="D105" s="292"/>
      <c r="E105" s="292"/>
      <c r="F105" s="292"/>
      <c r="G105" s="292"/>
      <c r="H105" s="292"/>
      <c r="I105" s="292"/>
      <c r="J105" s="292"/>
      <c r="K105" s="292"/>
      <c r="L105" s="292"/>
      <c r="M105" s="292"/>
      <c r="N105" s="292"/>
      <c r="O105" s="293"/>
    </row>
    <row r="107" spans="2:18" ht="23.25" customHeight="1">
      <c r="B107" s="297" t="s">
        <v>0</v>
      </c>
      <c r="C107" s="297" t="s">
        <v>38</v>
      </c>
      <c r="D107" s="297" t="s">
        <v>39</v>
      </c>
      <c r="E107" s="297" t="s">
        <v>118</v>
      </c>
      <c r="F107" s="297" t="s">
        <v>120</v>
      </c>
      <c r="G107" s="297" t="s">
        <v>121</v>
      </c>
      <c r="H107" s="297" t="s">
        <v>122</v>
      </c>
      <c r="I107" s="297" t="s">
        <v>119</v>
      </c>
      <c r="J107" s="287" t="s">
        <v>123</v>
      </c>
      <c r="K107" s="299"/>
      <c r="L107" s="299"/>
      <c r="M107" s="288"/>
      <c r="N107" s="297" t="s">
        <v>127</v>
      </c>
      <c r="O107" s="297" t="s">
        <v>40</v>
      </c>
      <c r="P107" s="297" t="s">
        <v>41</v>
      </c>
      <c r="Q107" s="281" t="s">
        <v>3</v>
      </c>
      <c r="R107" s="282"/>
    </row>
    <row r="108" spans="2:18" ht="18" customHeight="1">
      <c r="B108" s="298"/>
      <c r="C108" s="298"/>
      <c r="D108" s="298"/>
      <c r="E108" s="298"/>
      <c r="F108" s="298"/>
      <c r="G108" s="298"/>
      <c r="H108" s="298"/>
      <c r="I108" s="298"/>
      <c r="J108" s="1" t="s">
        <v>124</v>
      </c>
      <c r="K108" s="90" t="s">
        <v>125</v>
      </c>
      <c r="L108" s="285" t="s">
        <v>126</v>
      </c>
      <c r="M108" s="286"/>
      <c r="N108" s="298"/>
      <c r="O108" s="298"/>
      <c r="P108" s="298"/>
      <c r="Q108" s="283"/>
      <c r="R108" s="284"/>
    </row>
    <row r="109" spans="2:18" ht="14.25" customHeight="1">
      <c r="B109" s="85"/>
      <c r="C109" s="85"/>
      <c r="D109" s="2"/>
      <c r="E109" s="2"/>
      <c r="F109" s="2"/>
      <c r="G109" s="2"/>
      <c r="H109" s="173"/>
      <c r="I109" s="4"/>
      <c r="J109" s="1"/>
      <c r="K109" s="90"/>
      <c r="L109" s="272"/>
      <c r="M109" s="273"/>
      <c r="N109" s="58"/>
      <c r="O109" s="58"/>
      <c r="P109" s="58"/>
      <c r="Q109" s="274"/>
      <c r="R109" s="274"/>
    </row>
    <row r="110" spans="2:18" ht="14.25" customHeight="1">
      <c r="B110" s="85"/>
      <c r="C110" s="156"/>
      <c r="D110" s="2"/>
      <c r="E110" s="2"/>
      <c r="F110" s="2"/>
      <c r="G110" s="2"/>
      <c r="H110" s="173"/>
      <c r="I110" s="4"/>
      <c r="J110" s="1"/>
      <c r="K110" s="174"/>
      <c r="L110" s="272"/>
      <c r="M110" s="273"/>
      <c r="N110" s="113"/>
      <c r="O110" s="113"/>
      <c r="P110" s="113"/>
      <c r="Q110" s="274"/>
      <c r="R110" s="274"/>
    </row>
    <row r="111" spans="2:18" ht="14.25" customHeight="1">
      <c r="B111" s="85"/>
      <c r="C111" s="156"/>
      <c r="D111" s="2"/>
      <c r="E111" s="2"/>
      <c r="F111" s="2"/>
      <c r="G111" s="2"/>
      <c r="H111" s="173"/>
      <c r="I111" s="4"/>
      <c r="J111" s="1"/>
      <c r="K111" s="175"/>
      <c r="L111" s="272"/>
      <c r="M111" s="273"/>
      <c r="N111" s="113"/>
      <c r="O111" s="113"/>
      <c r="P111" s="113"/>
      <c r="Q111" s="274"/>
      <c r="R111" s="274"/>
    </row>
    <row r="114" spans="1:15" ht="15.75" thickBot="1"/>
    <row r="115" spans="1:15" ht="54" customHeight="1">
      <c r="B115" s="70" t="s">
        <v>32</v>
      </c>
      <c r="C115" s="70" t="s">
        <v>48</v>
      </c>
      <c r="D115" s="52" t="s">
        <v>49</v>
      </c>
      <c r="E115" s="70" t="s">
        <v>50</v>
      </c>
      <c r="F115" s="72" t="s">
        <v>55</v>
      </c>
      <c r="G115" s="86"/>
    </row>
    <row r="116" spans="1:15" ht="120.75" customHeight="1">
      <c r="B116" s="275" t="s">
        <v>52</v>
      </c>
      <c r="C116" s="5" t="s">
        <v>132</v>
      </c>
      <c r="D116" s="66">
        <v>25</v>
      </c>
      <c r="E116" s="66">
        <v>25</v>
      </c>
      <c r="F116" s="276">
        <f>+E116+E117+E118</f>
        <v>60</v>
      </c>
      <c r="G116" s="87"/>
    </row>
    <row r="117" spans="1:15" ht="76.150000000000006" customHeight="1">
      <c r="B117" s="275"/>
      <c r="C117" s="5" t="s">
        <v>133</v>
      </c>
      <c r="D117" s="69">
        <v>25</v>
      </c>
      <c r="E117" s="66">
        <v>25</v>
      </c>
      <c r="F117" s="277"/>
      <c r="G117" s="87"/>
    </row>
    <row r="118" spans="1:15" ht="69" customHeight="1">
      <c r="B118" s="275"/>
      <c r="C118" s="5" t="s">
        <v>134</v>
      </c>
      <c r="D118" s="66">
        <v>10</v>
      </c>
      <c r="E118" s="66">
        <v>10</v>
      </c>
      <c r="F118" s="278"/>
      <c r="G118" s="87"/>
    </row>
    <row r="119" spans="1:15">
      <c r="C119"/>
    </row>
    <row r="124" spans="1:15" ht="15.75" thickBot="1"/>
    <row r="125" spans="1:15" ht="38.25" thickBot="1">
      <c r="B125" s="222" t="s">
        <v>333</v>
      </c>
      <c r="C125" s="223" t="s">
        <v>334</v>
      </c>
      <c r="D125" s="224" t="s">
        <v>335</v>
      </c>
      <c r="E125" s="225" t="s">
        <v>336</v>
      </c>
    </row>
    <row r="126" spans="1:15" ht="19.5" thickBot="1">
      <c r="B126" s="222" t="s">
        <v>337</v>
      </c>
      <c r="C126" s="223">
        <f>1434845090+758750200</f>
        <v>2193595290</v>
      </c>
      <c r="D126" s="226">
        <f>300+277+260</f>
        <v>837</v>
      </c>
      <c r="E126" s="227">
        <f>D126*80%</f>
        <v>669.6</v>
      </c>
      <c r="N126" s="311" t="s">
        <v>34</v>
      </c>
      <c r="O126" s="311"/>
    </row>
    <row r="127" spans="1:15">
      <c r="B127" s="114"/>
      <c r="N127" s="60"/>
      <c r="O127" s="60"/>
    </row>
    <row r="128" spans="1:15">
      <c r="A128" s="91"/>
      <c r="B128" s="206" t="s">
        <v>137</v>
      </c>
      <c r="C128" s="202"/>
      <c r="D128" s="203"/>
      <c r="E128" s="204"/>
      <c r="F128" s="207"/>
      <c r="G128" s="96"/>
      <c r="H128" s="96"/>
      <c r="I128" s="99"/>
      <c r="J128" s="99"/>
      <c r="K128" s="99"/>
      <c r="L128" s="99"/>
      <c r="M128" s="99"/>
      <c r="N128" s="99"/>
      <c r="O128" s="100"/>
    </row>
    <row r="129" spans="1:27">
      <c r="A129" s="91"/>
      <c r="B129" s="117" t="s">
        <v>32</v>
      </c>
      <c r="C129" s="117" t="s">
        <v>138</v>
      </c>
      <c r="D129" s="117" t="s">
        <v>139</v>
      </c>
      <c r="E129" s="96"/>
      <c r="F129" s="96"/>
      <c r="G129" s="96"/>
      <c r="H129" s="96"/>
      <c r="I129" s="99"/>
      <c r="J129" s="99"/>
      <c r="K129" s="99"/>
      <c r="L129" s="99"/>
      <c r="M129" s="99"/>
      <c r="N129" s="99"/>
      <c r="O129" s="100"/>
    </row>
    <row r="130" spans="1:27">
      <c r="A130" s="91"/>
      <c r="B130" s="113" t="s">
        <v>140</v>
      </c>
      <c r="C130" s="197" t="s">
        <v>163</v>
      </c>
      <c r="D130" s="197"/>
      <c r="E130" s="96"/>
      <c r="F130" s="96"/>
      <c r="G130" s="96"/>
      <c r="H130" s="96"/>
      <c r="I130" s="99"/>
      <c r="J130" s="99"/>
      <c r="K130" s="99"/>
      <c r="L130" s="99"/>
      <c r="M130" s="99"/>
      <c r="N130" s="99"/>
      <c r="O130" s="100"/>
    </row>
    <row r="131" spans="1:27">
      <c r="A131" s="91"/>
      <c r="B131" s="113" t="s">
        <v>141</v>
      </c>
      <c r="C131" s="197"/>
      <c r="D131" s="197"/>
      <c r="E131" s="96"/>
      <c r="F131" s="96"/>
      <c r="G131" s="96"/>
      <c r="H131" s="96"/>
      <c r="I131" s="99"/>
      <c r="J131" s="99"/>
      <c r="K131" s="99"/>
      <c r="L131" s="99"/>
      <c r="M131" s="99"/>
      <c r="N131" s="99"/>
      <c r="O131" s="100"/>
    </row>
    <row r="132" spans="1:27">
      <c r="A132" s="91"/>
      <c r="B132" s="113" t="s">
        <v>142</v>
      </c>
      <c r="C132" s="197"/>
      <c r="D132" s="197" t="s">
        <v>163</v>
      </c>
      <c r="E132" s="96"/>
      <c r="F132" s="96"/>
      <c r="G132" s="96"/>
      <c r="H132" s="96"/>
      <c r="I132" s="99"/>
      <c r="J132" s="99"/>
      <c r="K132" s="99"/>
      <c r="L132" s="99"/>
      <c r="M132" s="99"/>
      <c r="N132" s="99"/>
      <c r="O132" s="100"/>
    </row>
    <row r="133" spans="1:27">
      <c r="A133" s="91"/>
      <c r="B133" s="113" t="s">
        <v>143</v>
      </c>
      <c r="C133" s="197"/>
      <c r="D133" s="197" t="s">
        <v>163</v>
      </c>
      <c r="E133" s="96"/>
      <c r="F133" s="96"/>
      <c r="G133" s="96"/>
      <c r="H133" s="96"/>
      <c r="I133" s="99"/>
      <c r="J133" s="99"/>
      <c r="K133" s="99"/>
      <c r="L133" s="99"/>
      <c r="M133" s="99"/>
      <c r="N133" s="99"/>
      <c r="O133" s="100"/>
    </row>
    <row r="134" spans="1:27">
      <c r="A134" s="91"/>
      <c r="B134" s="114" t="s">
        <v>144</v>
      </c>
      <c r="C134" s="96"/>
      <c r="D134" s="96"/>
      <c r="E134" s="96"/>
      <c r="F134" s="96"/>
      <c r="G134" s="96"/>
      <c r="H134" s="96"/>
      <c r="I134" s="99"/>
      <c r="J134" s="99"/>
      <c r="K134" s="99"/>
      <c r="L134" s="99"/>
      <c r="M134" s="99"/>
      <c r="N134" s="99"/>
      <c r="O134" s="100"/>
    </row>
    <row r="135" spans="1:27">
      <c r="A135" s="91"/>
      <c r="B135" s="117" t="s">
        <v>32</v>
      </c>
      <c r="C135" s="117" t="s">
        <v>57</v>
      </c>
      <c r="D135" s="116" t="s">
        <v>50</v>
      </c>
      <c r="E135" s="116" t="s">
        <v>16</v>
      </c>
      <c r="F135" s="96"/>
      <c r="G135" s="96"/>
      <c r="H135" s="96"/>
      <c r="I135" s="99"/>
      <c r="J135" s="99"/>
      <c r="K135" s="99"/>
      <c r="L135" s="99"/>
      <c r="M135" s="99"/>
      <c r="N135" s="99"/>
      <c r="O135" s="100"/>
    </row>
    <row r="136" spans="1:27" ht="28.5">
      <c r="A136" s="91"/>
      <c r="B136" s="97" t="s">
        <v>145</v>
      </c>
      <c r="C136" s="98">
        <v>40</v>
      </c>
      <c r="D136" s="197">
        <v>40</v>
      </c>
      <c r="E136" s="279">
        <f>+D136+D137</f>
        <v>40</v>
      </c>
      <c r="F136" s="96"/>
      <c r="G136" s="96"/>
      <c r="H136" s="96"/>
      <c r="I136" s="99"/>
      <c r="J136" s="99"/>
      <c r="K136" s="99"/>
      <c r="L136" s="99"/>
      <c r="M136" s="99"/>
      <c r="N136" s="99"/>
      <c r="O136" s="100"/>
    </row>
    <row r="137" spans="1:27" ht="42.75">
      <c r="A137" s="91"/>
      <c r="B137" s="97" t="s">
        <v>146</v>
      </c>
      <c r="C137" s="98">
        <v>60</v>
      </c>
      <c r="D137" s="197">
        <v>0</v>
      </c>
      <c r="E137" s="280"/>
      <c r="F137" s="96"/>
      <c r="G137" s="96"/>
      <c r="H137" s="96"/>
      <c r="I137" s="99"/>
      <c r="J137" s="99">
        <f>29/30</f>
        <v>0.96666666666666667</v>
      </c>
      <c r="K137" s="99"/>
      <c r="L137" s="99"/>
      <c r="M137" s="99"/>
      <c r="N137" s="99"/>
      <c r="O137" s="100"/>
    </row>
    <row r="138" spans="1:27" ht="15.75" thickBot="1">
      <c r="N138" s="60"/>
      <c r="O138" s="60"/>
    </row>
    <row r="139" spans="1:27" s="99" customFormat="1" ht="109.5" customHeight="1">
      <c r="B139" s="110" t="s">
        <v>147</v>
      </c>
      <c r="C139" s="110" t="s">
        <v>148</v>
      </c>
      <c r="D139" s="110" t="s">
        <v>149</v>
      </c>
      <c r="E139" s="110" t="s">
        <v>44</v>
      </c>
      <c r="F139" s="110" t="s">
        <v>22</v>
      </c>
      <c r="G139" s="110" t="s">
        <v>105</v>
      </c>
      <c r="H139" s="110" t="s">
        <v>17</v>
      </c>
      <c r="I139" s="110" t="s">
        <v>10</v>
      </c>
      <c r="J139" s="110" t="s">
        <v>30</v>
      </c>
      <c r="K139" s="110" t="s">
        <v>60</v>
      </c>
      <c r="L139" s="110" t="s">
        <v>167</v>
      </c>
      <c r="M139" s="110" t="s">
        <v>20</v>
      </c>
      <c r="N139" s="95" t="s">
        <v>26</v>
      </c>
      <c r="O139" s="110" t="s">
        <v>150</v>
      </c>
      <c r="P139" s="110" t="s">
        <v>35</v>
      </c>
      <c r="Q139" s="179" t="s">
        <v>11</v>
      </c>
      <c r="R139" s="179" t="s">
        <v>19</v>
      </c>
    </row>
    <row r="140" spans="1:27" s="195" customFormat="1">
      <c r="A140" s="183">
        <v>1</v>
      </c>
      <c r="B140" s="184" t="s">
        <v>213</v>
      </c>
      <c r="C140" s="184" t="s">
        <v>213</v>
      </c>
      <c r="D140" s="172" t="s">
        <v>218</v>
      </c>
      <c r="E140" s="190" t="s">
        <v>224</v>
      </c>
      <c r="F140" s="186" t="s">
        <v>138</v>
      </c>
      <c r="G140" s="187">
        <v>1</v>
      </c>
      <c r="H140" s="188">
        <v>41087</v>
      </c>
      <c r="I140" s="189">
        <v>41273</v>
      </c>
      <c r="J140" s="189" t="s">
        <v>139</v>
      </c>
      <c r="K140" s="190">
        <v>6</v>
      </c>
      <c r="L140" s="190">
        <v>4</v>
      </c>
      <c r="M140" s="189"/>
      <c r="N140" s="191">
        <v>156</v>
      </c>
      <c r="O140" s="191">
        <v>156</v>
      </c>
      <c r="P140" s="192"/>
      <c r="Q140" s="192"/>
      <c r="R140" s="193" t="s">
        <v>228</v>
      </c>
      <c r="S140" s="194"/>
      <c r="T140" s="194"/>
      <c r="U140" s="194"/>
      <c r="V140" s="194"/>
      <c r="W140" s="194"/>
      <c r="X140" s="194"/>
      <c r="Y140" s="194"/>
      <c r="Z140" s="194"/>
      <c r="AA140" s="194"/>
    </row>
    <row r="141" spans="1:27" s="195" customFormat="1">
      <c r="A141" s="183">
        <f>+A140+1</f>
        <v>2</v>
      </c>
      <c r="B141" s="184" t="s">
        <v>217</v>
      </c>
      <c r="C141" s="184" t="s">
        <v>217</v>
      </c>
      <c r="D141" s="172" t="s">
        <v>220</v>
      </c>
      <c r="E141" s="190" t="s">
        <v>225</v>
      </c>
      <c r="F141" s="186" t="s">
        <v>138</v>
      </c>
      <c r="G141" s="185">
        <v>1</v>
      </c>
      <c r="H141" s="188">
        <v>40915</v>
      </c>
      <c r="I141" s="189">
        <v>41273</v>
      </c>
      <c r="J141" s="189" t="s">
        <v>139</v>
      </c>
      <c r="K141" s="190">
        <v>11</v>
      </c>
      <c r="L141" s="190">
        <v>23</v>
      </c>
      <c r="M141" s="189"/>
      <c r="N141" s="190">
        <v>120</v>
      </c>
      <c r="O141" s="191">
        <v>120</v>
      </c>
      <c r="P141" s="192"/>
      <c r="Q141" s="192"/>
      <c r="R141" s="193" t="s">
        <v>228</v>
      </c>
      <c r="S141" s="194"/>
      <c r="T141" s="194"/>
      <c r="U141" s="194"/>
      <c r="V141" s="194"/>
      <c r="W141" s="194"/>
      <c r="X141" s="194"/>
      <c r="Y141" s="194"/>
      <c r="Z141" s="194"/>
      <c r="AA141" s="194"/>
    </row>
    <row r="142" spans="1:27" s="195" customFormat="1" ht="20.25" customHeight="1">
      <c r="A142" s="183">
        <v>3</v>
      </c>
      <c r="B142" s="184" t="s">
        <v>217</v>
      </c>
      <c r="C142" s="184" t="s">
        <v>217</v>
      </c>
      <c r="D142" s="172" t="s">
        <v>220</v>
      </c>
      <c r="E142" s="190" t="s">
        <v>226</v>
      </c>
      <c r="F142" s="186" t="s">
        <v>138</v>
      </c>
      <c r="G142" s="185">
        <v>1</v>
      </c>
      <c r="H142" s="188">
        <v>41663</v>
      </c>
      <c r="I142" s="189">
        <v>41912</v>
      </c>
      <c r="J142" s="189" t="s">
        <v>139</v>
      </c>
      <c r="K142" s="190">
        <v>7</v>
      </c>
      <c r="L142" s="190">
        <v>7</v>
      </c>
      <c r="M142" s="189"/>
      <c r="N142" s="190">
        <v>1287</v>
      </c>
      <c r="O142" s="191">
        <v>394</v>
      </c>
      <c r="P142" s="192"/>
      <c r="Q142" s="192"/>
      <c r="R142" s="193" t="s">
        <v>228</v>
      </c>
      <c r="S142" s="194"/>
      <c r="T142" s="194"/>
      <c r="U142" s="194"/>
      <c r="V142" s="194"/>
      <c r="W142" s="194"/>
      <c r="X142" s="194"/>
      <c r="Y142" s="194"/>
      <c r="Z142" s="194"/>
      <c r="AA142" s="194"/>
    </row>
    <row r="143" spans="1:27" s="105" customFormat="1">
      <c r="A143" s="43"/>
      <c r="B143" s="46" t="s">
        <v>16</v>
      </c>
      <c r="C143" s="107"/>
      <c r="D143" s="106"/>
      <c r="E143" s="101"/>
      <c r="F143" s="102"/>
      <c r="G143" s="102"/>
      <c r="H143" s="102"/>
      <c r="I143" s="103"/>
      <c r="J143" s="103"/>
      <c r="K143" s="108" t="s">
        <v>185</v>
      </c>
      <c r="L143" s="108" t="s">
        <v>227</v>
      </c>
      <c r="M143" s="108"/>
      <c r="N143" s="148">
        <v>510</v>
      </c>
      <c r="O143" s="108" t="s">
        <v>229</v>
      </c>
      <c r="P143" s="25"/>
      <c r="Q143" s="25"/>
      <c r="R143" s="151"/>
    </row>
    <row r="144" spans="1:27" s="27" customFormat="1">
      <c r="E144" s="28"/>
      <c r="K144" s="27">
        <v>22</v>
      </c>
      <c r="L144" s="27">
        <v>1</v>
      </c>
    </row>
    <row r="145" spans="2:18" s="27" customFormat="1">
      <c r="B145" s="312" t="s">
        <v>28</v>
      </c>
      <c r="C145" s="312" t="s">
        <v>27</v>
      </c>
      <c r="D145" s="314" t="s">
        <v>33</v>
      </c>
      <c r="E145" s="314"/>
    </row>
    <row r="146" spans="2:18" s="27" customFormat="1">
      <c r="B146" s="313"/>
      <c r="C146" s="313"/>
      <c r="D146" s="181" t="s">
        <v>23</v>
      </c>
      <c r="E146" s="57" t="s">
        <v>24</v>
      </c>
    </row>
    <row r="147" spans="2:18" s="27" customFormat="1" ht="30.6" customHeight="1">
      <c r="B147" s="54" t="s">
        <v>21</v>
      </c>
      <c r="C147" s="55" t="str">
        <f>+K143</f>
        <v>25</v>
      </c>
      <c r="D147" s="53" t="s">
        <v>163</v>
      </c>
      <c r="E147" s="53"/>
      <c r="F147" s="29"/>
      <c r="G147" s="29"/>
      <c r="H147" s="29"/>
      <c r="I147" s="29"/>
      <c r="J147" s="29"/>
      <c r="K147" s="29"/>
      <c r="L147" s="29"/>
      <c r="M147" s="29"/>
      <c r="N147" s="29"/>
    </row>
    <row r="148" spans="2:18" s="27" customFormat="1" ht="30" customHeight="1">
      <c r="B148" s="54" t="s">
        <v>25</v>
      </c>
      <c r="C148" s="55" t="s">
        <v>230</v>
      </c>
      <c r="D148" s="53"/>
      <c r="E148" s="53" t="s">
        <v>163</v>
      </c>
    </row>
    <row r="149" spans="2:18" s="27" customFormat="1">
      <c r="B149" s="30"/>
      <c r="C149" s="315"/>
      <c r="D149" s="315"/>
      <c r="E149" s="315"/>
      <c r="F149" s="315"/>
      <c r="G149" s="315"/>
      <c r="H149" s="315"/>
      <c r="I149" s="315"/>
      <c r="J149" s="315"/>
      <c r="K149" s="315"/>
      <c r="L149" s="315"/>
      <c r="M149" s="315"/>
      <c r="N149" s="315"/>
      <c r="O149" s="315"/>
    </row>
    <row r="150" spans="2:18" ht="28.15" customHeight="1" thickBot="1"/>
    <row r="151" spans="2:18" ht="27" thickBot="1">
      <c r="B151" s="308" t="s">
        <v>106</v>
      </c>
      <c r="C151" s="308"/>
      <c r="D151" s="308"/>
      <c r="E151" s="308"/>
      <c r="F151" s="308"/>
      <c r="G151" s="308"/>
      <c r="H151" s="308"/>
      <c r="I151" s="308"/>
      <c r="J151" s="308"/>
      <c r="K151" s="308"/>
      <c r="L151" s="308"/>
      <c r="M151" s="308"/>
      <c r="N151" s="308"/>
      <c r="O151" s="308"/>
    </row>
    <row r="154" spans="2:18" ht="109.5" customHeight="1">
      <c r="B154" s="112" t="s">
        <v>151</v>
      </c>
      <c r="C154" s="63" t="s">
        <v>2</v>
      </c>
      <c r="D154" s="63" t="s">
        <v>108</v>
      </c>
      <c r="E154" s="63" t="s">
        <v>107</v>
      </c>
      <c r="F154" s="63" t="s">
        <v>109</v>
      </c>
      <c r="G154" s="63" t="s">
        <v>110</v>
      </c>
      <c r="H154" s="63" t="s">
        <v>111</v>
      </c>
      <c r="I154" s="63" t="s">
        <v>112</v>
      </c>
      <c r="J154" s="63" t="s">
        <v>113</v>
      </c>
      <c r="K154" s="63" t="s">
        <v>114</v>
      </c>
      <c r="L154" s="309" t="s">
        <v>115</v>
      </c>
      <c r="M154" s="310"/>
      <c r="N154" s="180" t="s">
        <v>116</v>
      </c>
      <c r="O154" s="180" t="s">
        <v>117</v>
      </c>
      <c r="P154" s="287" t="s">
        <v>3</v>
      </c>
      <c r="Q154" s="288"/>
      <c r="R154" s="63" t="s">
        <v>18</v>
      </c>
    </row>
    <row r="155" spans="2:18">
      <c r="B155" s="2" t="s">
        <v>247</v>
      </c>
      <c r="C155" s="2"/>
      <c r="D155" s="4"/>
      <c r="E155" s="4"/>
      <c r="F155" s="3"/>
      <c r="G155" s="3"/>
      <c r="H155" s="3"/>
      <c r="I155" s="89"/>
      <c r="J155" s="89"/>
      <c r="K155" s="113"/>
      <c r="L155" s="301"/>
      <c r="M155" s="302"/>
      <c r="N155" s="113"/>
      <c r="O155" s="113"/>
      <c r="P155" s="318"/>
      <c r="Q155" s="319"/>
      <c r="R155" s="113" t="s">
        <v>139</v>
      </c>
    </row>
    <row r="156" spans="2:18">
      <c r="B156" s="2"/>
      <c r="C156" s="2"/>
      <c r="D156" s="4"/>
      <c r="E156" s="4"/>
      <c r="F156" s="3"/>
      <c r="G156" s="3"/>
      <c r="H156" s="3"/>
      <c r="I156" s="89"/>
      <c r="J156" s="89"/>
      <c r="K156" s="113"/>
      <c r="L156" s="301"/>
      <c r="M156" s="302"/>
      <c r="N156" s="113"/>
      <c r="O156" s="113"/>
      <c r="P156" s="318"/>
      <c r="Q156" s="319"/>
      <c r="R156" s="113"/>
    </row>
    <row r="157" spans="2:18">
      <c r="B157" s="7" t="s">
        <v>1</v>
      </c>
    </row>
    <row r="158" spans="2:18">
      <c r="B158" s="7" t="s">
        <v>36</v>
      </c>
    </row>
    <row r="159" spans="2:18">
      <c r="B159" s="7" t="s">
        <v>61</v>
      </c>
    </row>
    <row r="161" spans="2:18" ht="15.75" thickBot="1"/>
    <row r="162" spans="2:18" ht="27" thickBot="1">
      <c r="B162" s="291" t="s">
        <v>37</v>
      </c>
      <c r="C162" s="292"/>
      <c r="D162" s="292"/>
      <c r="E162" s="292"/>
      <c r="F162" s="292"/>
      <c r="G162" s="292"/>
      <c r="H162" s="292"/>
      <c r="I162" s="292"/>
      <c r="J162" s="292"/>
      <c r="K162" s="292"/>
      <c r="L162" s="292"/>
      <c r="M162" s="292"/>
      <c r="N162" s="292"/>
      <c r="O162" s="293"/>
    </row>
    <row r="164" spans="2:18" ht="24.75" customHeight="1">
      <c r="B164" s="297" t="s">
        <v>0</v>
      </c>
      <c r="C164" s="297" t="s">
        <v>38</v>
      </c>
      <c r="D164" s="297" t="s">
        <v>39</v>
      </c>
      <c r="E164" s="297" t="s">
        <v>118</v>
      </c>
      <c r="F164" s="297" t="s">
        <v>120</v>
      </c>
      <c r="G164" s="297" t="s">
        <v>121</v>
      </c>
      <c r="H164" s="297" t="s">
        <v>122</v>
      </c>
      <c r="I164" s="297" t="s">
        <v>119</v>
      </c>
      <c r="J164" s="287" t="s">
        <v>123</v>
      </c>
      <c r="K164" s="299"/>
      <c r="L164" s="299"/>
      <c r="M164" s="288"/>
      <c r="N164" s="297" t="s">
        <v>127</v>
      </c>
      <c r="O164" s="297" t="s">
        <v>40</v>
      </c>
      <c r="P164" s="297" t="s">
        <v>41</v>
      </c>
      <c r="Q164" s="303" t="s">
        <v>3</v>
      </c>
      <c r="R164" s="304"/>
    </row>
    <row r="165" spans="2:18" ht="16.5" customHeight="1">
      <c r="B165" s="298"/>
      <c r="C165" s="298"/>
      <c r="D165" s="298"/>
      <c r="E165" s="298"/>
      <c r="F165" s="298"/>
      <c r="G165" s="298"/>
      <c r="H165" s="298"/>
      <c r="I165" s="298"/>
      <c r="J165" s="1" t="s">
        <v>124</v>
      </c>
      <c r="K165" s="90" t="s">
        <v>125</v>
      </c>
      <c r="L165" s="285" t="s">
        <v>126</v>
      </c>
      <c r="M165" s="286"/>
      <c r="N165" s="298"/>
      <c r="O165" s="298"/>
      <c r="P165" s="298"/>
      <c r="Q165" s="305"/>
      <c r="R165" s="306"/>
    </row>
    <row r="166" spans="2:18" ht="25.5" customHeight="1">
      <c r="B166" s="177" t="s">
        <v>42</v>
      </c>
      <c r="C166" s="177" t="s">
        <v>248</v>
      </c>
      <c r="D166" s="2" t="s">
        <v>249</v>
      </c>
      <c r="E166" s="2">
        <v>1048994111</v>
      </c>
      <c r="F166" s="2" t="s">
        <v>174</v>
      </c>
      <c r="G166" s="2" t="s">
        <v>278</v>
      </c>
      <c r="H166" s="173">
        <v>41432</v>
      </c>
      <c r="I166" s="4">
        <v>139472</v>
      </c>
      <c r="J166" s="1" t="s">
        <v>279</v>
      </c>
      <c r="K166" s="174" t="s">
        <v>280</v>
      </c>
      <c r="L166" s="307" t="s">
        <v>281</v>
      </c>
      <c r="M166" s="273"/>
      <c r="N166" s="113" t="s">
        <v>138</v>
      </c>
      <c r="O166" s="113" t="s">
        <v>138</v>
      </c>
      <c r="P166" s="113" t="s">
        <v>138</v>
      </c>
      <c r="Q166" s="316"/>
      <c r="R166" s="317"/>
    </row>
    <row r="167" spans="2:18" ht="25.5" customHeight="1">
      <c r="B167" s="177" t="s">
        <v>42</v>
      </c>
      <c r="C167" s="182" t="s">
        <v>248</v>
      </c>
      <c r="D167" s="2" t="s">
        <v>250</v>
      </c>
      <c r="E167" s="2">
        <v>49668951</v>
      </c>
      <c r="F167" s="2" t="s">
        <v>272</v>
      </c>
      <c r="G167" s="2" t="s">
        <v>273</v>
      </c>
      <c r="H167" s="173">
        <v>38212</v>
      </c>
      <c r="I167" s="4" t="s">
        <v>175</v>
      </c>
      <c r="J167" s="1" t="s">
        <v>274</v>
      </c>
      <c r="K167" s="174" t="s">
        <v>275</v>
      </c>
      <c r="L167" s="272" t="s">
        <v>276</v>
      </c>
      <c r="M167" s="273"/>
      <c r="N167" s="113" t="s">
        <v>138</v>
      </c>
      <c r="O167" s="113" t="s">
        <v>139</v>
      </c>
      <c r="P167" s="113" t="s">
        <v>138</v>
      </c>
      <c r="Q167" s="301" t="s">
        <v>277</v>
      </c>
      <c r="R167" s="302"/>
    </row>
    <row r="168" spans="2:18" ht="25.5" customHeight="1">
      <c r="B168" s="177" t="s">
        <v>241</v>
      </c>
      <c r="C168" s="182" t="s">
        <v>248</v>
      </c>
      <c r="D168" s="2" t="s">
        <v>282</v>
      </c>
      <c r="E168" s="2">
        <v>1047382881</v>
      </c>
      <c r="F168" s="2" t="s">
        <v>177</v>
      </c>
      <c r="G168" s="2" t="s">
        <v>189</v>
      </c>
      <c r="H168" s="173">
        <v>40389</v>
      </c>
      <c r="I168" s="4" t="s">
        <v>263</v>
      </c>
      <c r="J168" s="1" t="s">
        <v>283</v>
      </c>
      <c r="K168" s="89" t="s">
        <v>285</v>
      </c>
      <c r="L168" s="300" t="s">
        <v>284</v>
      </c>
      <c r="M168" s="300"/>
      <c r="N168" s="113" t="s">
        <v>138</v>
      </c>
      <c r="O168" s="113" t="s">
        <v>138</v>
      </c>
      <c r="P168" s="113" t="s">
        <v>138</v>
      </c>
      <c r="Q168" s="316" t="s">
        <v>286</v>
      </c>
      <c r="R168" s="317" t="s">
        <v>286</v>
      </c>
    </row>
    <row r="169" spans="2:18" ht="25.5" customHeight="1">
      <c r="B169" s="182" t="s">
        <v>241</v>
      </c>
      <c r="C169" s="182" t="s">
        <v>248</v>
      </c>
      <c r="D169" s="2" t="s">
        <v>251</v>
      </c>
      <c r="E169" s="2">
        <v>1066179709</v>
      </c>
      <c r="F169" s="2" t="s">
        <v>177</v>
      </c>
      <c r="G169" s="2" t="s">
        <v>287</v>
      </c>
      <c r="H169" s="173" t="s">
        <v>288</v>
      </c>
      <c r="I169" s="2" t="s">
        <v>175</v>
      </c>
      <c r="J169" s="1" t="s">
        <v>213</v>
      </c>
      <c r="K169" s="89" t="s">
        <v>289</v>
      </c>
      <c r="L169" s="300" t="s">
        <v>43</v>
      </c>
      <c r="M169" s="300"/>
      <c r="N169" s="113" t="s">
        <v>138</v>
      </c>
      <c r="O169" s="113" t="s">
        <v>138</v>
      </c>
      <c r="P169" s="113" t="s">
        <v>138</v>
      </c>
      <c r="Q169" s="301" t="s">
        <v>290</v>
      </c>
      <c r="R169" s="302" t="s">
        <v>290</v>
      </c>
    </row>
    <row r="170" spans="2:18" ht="25.5" customHeight="1">
      <c r="B170" s="182" t="s">
        <v>241</v>
      </c>
      <c r="C170" s="182" t="s">
        <v>248</v>
      </c>
      <c r="D170" s="2" t="s">
        <v>252</v>
      </c>
      <c r="E170" s="2">
        <v>1103102293</v>
      </c>
      <c r="F170" s="2" t="s">
        <v>174</v>
      </c>
      <c r="G170" s="2" t="s">
        <v>291</v>
      </c>
      <c r="H170" s="173">
        <v>41452</v>
      </c>
      <c r="I170" s="4">
        <v>138015</v>
      </c>
      <c r="J170" s="1" t="s">
        <v>292</v>
      </c>
      <c r="K170" s="89" t="s">
        <v>293</v>
      </c>
      <c r="L170" s="272" t="s">
        <v>262</v>
      </c>
      <c r="M170" s="273"/>
      <c r="N170" s="113" t="s">
        <v>138</v>
      </c>
      <c r="O170" s="113" t="s">
        <v>138</v>
      </c>
      <c r="P170" s="113" t="s">
        <v>138</v>
      </c>
      <c r="Q170" s="316"/>
      <c r="R170" s="317"/>
    </row>
    <row r="171" spans="2:18" ht="25.5" customHeight="1">
      <c r="B171" s="177" t="s">
        <v>42</v>
      </c>
      <c r="C171" s="177" t="s">
        <v>242</v>
      </c>
      <c r="D171" s="182" t="s">
        <v>253</v>
      </c>
      <c r="E171" s="2">
        <v>22827780</v>
      </c>
      <c r="F171" s="2" t="s">
        <v>294</v>
      </c>
      <c r="G171" s="2" t="s">
        <v>295</v>
      </c>
      <c r="H171" s="173" t="s">
        <v>288</v>
      </c>
      <c r="I171" s="4" t="s">
        <v>175</v>
      </c>
      <c r="J171" s="1" t="s">
        <v>296</v>
      </c>
      <c r="K171" s="89" t="s">
        <v>297</v>
      </c>
      <c r="L171" s="272" t="s">
        <v>298</v>
      </c>
      <c r="M171" s="273"/>
      <c r="N171" s="113" t="s">
        <v>138</v>
      </c>
      <c r="O171" s="113" t="s">
        <v>138</v>
      </c>
      <c r="P171" s="113" t="s">
        <v>138</v>
      </c>
      <c r="Q171" s="301" t="s">
        <v>299</v>
      </c>
      <c r="R171" s="302" t="s">
        <v>299</v>
      </c>
    </row>
    <row r="172" spans="2:18" ht="25.5" customHeight="1">
      <c r="B172" s="177" t="s">
        <v>241</v>
      </c>
      <c r="C172" s="177" t="s">
        <v>243</v>
      </c>
      <c r="D172" s="7" t="s">
        <v>254</v>
      </c>
      <c r="E172" s="7">
        <v>1102825362</v>
      </c>
      <c r="F172" s="2" t="s">
        <v>177</v>
      </c>
      <c r="G172" s="2" t="s">
        <v>278</v>
      </c>
      <c r="H172" s="173">
        <v>41620</v>
      </c>
      <c r="I172" s="4"/>
      <c r="J172" s="1"/>
      <c r="K172" s="175" t="s">
        <v>304</v>
      </c>
      <c r="L172" s="272" t="s">
        <v>177</v>
      </c>
      <c r="M172" s="273"/>
      <c r="N172" s="113" t="s">
        <v>138</v>
      </c>
      <c r="O172" s="113" t="s">
        <v>138</v>
      </c>
      <c r="P172" s="113" t="s">
        <v>138</v>
      </c>
      <c r="Q172" s="316" t="s">
        <v>305</v>
      </c>
      <c r="R172" s="317" t="s">
        <v>305</v>
      </c>
    </row>
    <row r="173" spans="2:18" ht="25.5" customHeight="1">
      <c r="B173" s="177" t="s">
        <v>241</v>
      </c>
      <c r="C173" s="182" t="s">
        <v>243</v>
      </c>
      <c r="D173" s="2" t="s">
        <v>255</v>
      </c>
      <c r="E173" s="2">
        <v>1102840963</v>
      </c>
      <c r="F173" s="2" t="s">
        <v>177</v>
      </c>
      <c r="G173" s="2" t="s">
        <v>291</v>
      </c>
      <c r="H173" s="173">
        <v>41907</v>
      </c>
      <c r="I173" s="4" t="s">
        <v>175</v>
      </c>
      <c r="J173" s="1" t="s">
        <v>300</v>
      </c>
      <c r="K173" s="89" t="s">
        <v>301</v>
      </c>
      <c r="L173" s="272" t="s">
        <v>302</v>
      </c>
      <c r="M173" s="273"/>
      <c r="N173" s="113" t="s">
        <v>138</v>
      </c>
      <c r="O173" s="113" t="s">
        <v>138</v>
      </c>
      <c r="P173" s="113" t="s">
        <v>138</v>
      </c>
      <c r="Q173" s="301" t="s">
        <v>303</v>
      </c>
      <c r="R173" s="302" t="s">
        <v>303</v>
      </c>
    </row>
    <row r="174" spans="2:18" ht="25.5" customHeight="1"/>
    <row r="175" spans="2:18" ht="15.75" thickBot="1"/>
    <row r="176" spans="2:18" ht="27" thickBot="1">
      <c r="B176" s="291" t="s">
        <v>45</v>
      </c>
      <c r="C176" s="292"/>
      <c r="D176" s="292"/>
      <c r="E176" s="292"/>
      <c r="F176" s="292"/>
      <c r="G176" s="292"/>
      <c r="H176" s="292"/>
      <c r="I176" s="292"/>
      <c r="J176" s="292"/>
      <c r="K176" s="292"/>
      <c r="L176" s="292"/>
      <c r="M176" s="292"/>
      <c r="N176" s="292"/>
      <c r="O176" s="293"/>
    </row>
    <row r="179" spans="1:27" ht="46.15" customHeight="1">
      <c r="B179" s="63" t="s">
        <v>32</v>
      </c>
      <c r="C179" s="63" t="s">
        <v>46</v>
      </c>
      <c r="D179" s="287" t="s">
        <v>3</v>
      </c>
      <c r="E179" s="288"/>
    </row>
    <row r="180" spans="1:27" ht="46.9" customHeight="1">
      <c r="B180" s="64" t="s">
        <v>128</v>
      </c>
      <c r="C180" s="113" t="s">
        <v>138</v>
      </c>
      <c r="D180" s="274"/>
      <c r="E180" s="274"/>
    </row>
    <row r="183" spans="1:27" ht="26.25">
      <c r="B183" s="289" t="s">
        <v>63</v>
      </c>
      <c r="C183" s="290"/>
      <c r="D183" s="290"/>
      <c r="E183" s="290"/>
      <c r="F183" s="290"/>
      <c r="G183" s="290"/>
      <c r="H183" s="290"/>
      <c r="I183" s="290"/>
      <c r="J183" s="290"/>
      <c r="K183" s="290"/>
      <c r="L183" s="290"/>
      <c r="M183" s="290"/>
      <c r="N183" s="290"/>
      <c r="O183" s="290"/>
      <c r="P183" s="290"/>
      <c r="Q183" s="290"/>
    </row>
    <row r="185" spans="1:27" ht="15.75" thickBot="1"/>
    <row r="186" spans="1:27" ht="27" thickBot="1">
      <c r="B186" s="291" t="s">
        <v>53</v>
      </c>
      <c r="C186" s="292"/>
      <c r="D186" s="292"/>
      <c r="E186" s="292"/>
      <c r="F186" s="292"/>
      <c r="G186" s="292"/>
      <c r="H186" s="292"/>
      <c r="I186" s="292"/>
      <c r="J186" s="292"/>
      <c r="K186" s="292"/>
      <c r="L186" s="292"/>
      <c r="M186" s="292"/>
      <c r="N186" s="292"/>
      <c r="O186" s="293"/>
    </row>
    <row r="188" spans="1:27" ht="15.75" thickBot="1">
      <c r="N188" s="60"/>
      <c r="O188" s="60"/>
    </row>
    <row r="189" spans="1:27" s="99" customFormat="1" ht="109.5" customHeight="1">
      <c r="B189" s="110" t="s">
        <v>147</v>
      </c>
      <c r="C189" s="110" t="s">
        <v>148</v>
      </c>
      <c r="D189" s="110" t="s">
        <v>149</v>
      </c>
      <c r="E189" s="110" t="s">
        <v>44</v>
      </c>
      <c r="F189" s="110" t="s">
        <v>22</v>
      </c>
      <c r="G189" s="110" t="s">
        <v>105</v>
      </c>
      <c r="H189" s="110" t="s">
        <v>17</v>
      </c>
      <c r="I189" s="110" t="s">
        <v>10</v>
      </c>
      <c r="J189" s="110" t="s">
        <v>30</v>
      </c>
      <c r="K189" s="110" t="s">
        <v>60</v>
      </c>
      <c r="L189" s="110" t="s">
        <v>179</v>
      </c>
      <c r="M189" s="110" t="s">
        <v>20</v>
      </c>
      <c r="N189" s="95" t="s">
        <v>26</v>
      </c>
      <c r="O189" s="110" t="s">
        <v>150</v>
      </c>
      <c r="P189" s="110" t="s">
        <v>35</v>
      </c>
      <c r="Q189" s="179" t="s">
        <v>11</v>
      </c>
      <c r="R189" s="179" t="s">
        <v>19</v>
      </c>
    </row>
    <row r="190" spans="1:27" s="105" customFormat="1">
      <c r="A190" s="43"/>
      <c r="B190" s="106"/>
      <c r="C190" s="107"/>
      <c r="D190" s="106"/>
      <c r="E190" s="170"/>
      <c r="F190" s="102"/>
      <c r="G190" s="149"/>
      <c r="H190" s="109"/>
      <c r="I190" s="103"/>
      <c r="J190" s="103"/>
      <c r="K190" s="170"/>
      <c r="L190" s="170"/>
      <c r="M190" s="103"/>
      <c r="N190" s="94"/>
      <c r="O190" s="94"/>
      <c r="P190" s="25"/>
      <c r="Q190" s="25"/>
      <c r="R190" s="150"/>
      <c r="S190" s="104"/>
      <c r="T190" s="104"/>
      <c r="U190" s="104"/>
      <c r="V190" s="104"/>
      <c r="W190" s="104"/>
      <c r="X190" s="104"/>
      <c r="Y190" s="104"/>
      <c r="Z190" s="104"/>
      <c r="AA190" s="104"/>
    </row>
    <row r="191" spans="1:27" s="105" customFormat="1">
      <c r="A191" s="43"/>
      <c r="B191" s="106"/>
      <c r="C191" s="107"/>
      <c r="D191" s="106"/>
      <c r="E191" s="101"/>
      <c r="F191" s="102"/>
      <c r="G191" s="101"/>
      <c r="H191" s="109"/>
      <c r="I191" s="103"/>
      <c r="J191" s="103"/>
      <c r="K191" s="170"/>
      <c r="L191" s="170"/>
      <c r="M191" s="103"/>
      <c r="N191" s="94"/>
      <c r="O191" s="94"/>
      <c r="P191" s="25"/>
      <c r="Q191" s="25"/>
      <c r="R191" s="150"/>
      <c r="S191" s="104"/>
      <c r="T191" s="104"/>
      <c r="U191" s="104"/>
      <c r="V191" s="104"/>
      <c r="W191" s="104"/>
      <c r="X191" s="104"/>
      <c r="Y191" s="104"/>
      <c r="Z191" s="104"/>
      <c r="AA191" s="104"/>
    </row>
    <row r="192" spans="1:27" s="105" customFormat="1">
      <c r="A192" s="43"/>
      <c r="B192" s="106"/>
      <c r="C192" s="107"/>
      <c r="D192" s="106"/>
      <c r="E192" s="101"/>
      <c r="F192" s="102"/>
      <c r="G192" s="102"/>
      <c r="H192" s="102"/>
      <c r="I192" s="103"/>
      <c r="J192" s="103"/>
      <c r="K192" s="170"/>
      <c r="L192" s="170"/>
      <c r="M192" s="103"/>
      <c r="N192" s="94"/>
      <c r="O192" s="94"/>
      <c r="P192" s="25"/>
      <c r="Q192" s="25"/>
      <c r="R192" s="150"/>
      <c r="S192" s="104"/>
      <c r="T192" s="104"/>
      <c r="U192" s="104"/>
      <c r="V192" s="104"/>
      <c r="W192" s="104"/>
      <c r="X192" s="104"/>
      <c r="Y192" s="104"/>
      <c r="Z192" s="104"/>
      <c r="AA192" s="104"/>
    </row>
    <row r="193" spans="1:27" s="105" customFormat="1">
      <c r="A193" s="43"/>
      <c r="B193" s="106"/>
      <c r="C193" s="107"/>
      <c r="D193" s="106"/>
      <c r="E193" s="101"/>
      <c r="F193" s="102"/>
      <c r="G193" s="102"/>
      <c r="H193" s="102"/>
      <c r="I193" s="103"/>
      <c r="J193" s="103"/>
      <c r="K193" s="170"/>
      <c r="L193" s="170"/>
      <c r="M193" s="103"/>
      <c r="N193" s="94"/>
      <c r="O193" s="94"/>
      <c r="P193" s="25"/>
      <c r="Q193" s="25"/>
      <c r="R193" s="150"/>
      <c r="S193" s="104"/>
      <c r="T193" s="104"/>
      <c r="U193" s="104"/>
      <c r="V193" s="104"/>
      <c r="W193" s="104"/>
      <c r="X193" s="104"/>
      <c r="Y193" s="104"/>
      <c r="Z193" s="104"/>
      <c r="AA193" s="104"/>
    </row>
    <row r="194" spans="1:27" s="105" customFormat="1">
      <c r="A194" s="43">
        <f>+A193+1</f>
        <v>1</v>
      </c>
      <c r="B194" s="106"/>
      <c r="C194" s="107"/>
      <c r="D194" s="106"/>
      <c r="E194" s="101"/>
      <c r="F194" s="102"/>
      <c r="G194" s="102"/>
      <c r="H194" s="102"/>
      <c r="I194" s="103"/>
      <c r="J194" s="103"/>
      <c r="K194" s="170"/>
      <c r="L194" s="170"/>
      <c r="M194" s="103"/>
      <c r="N194" s="94"/>
      <c r="O194" s="94">
        <f>+N194*G194</f>
        <v>0</v>
      </c>
      <c r="P194" s="25"/>
      <c r="Q194" s="25"/>
      <c r="R194" s="150"/>
      <c r="S194" s="104"/>
      <c r="T194" s="104"/>
      <c r="U194" s="104"/>
      <c r="V194" s="104"/>
      <c r="W194" s="104"/>
      <c r="X194" s="104"/>
      <c r="Y194" s="104"/>
      <c r="Z194" s="104"/>
      <c r="AA194" s="104"/>
    </row>
    <row r="195" spans="1:27" s="105" customFormat="1">
      <c r="A195" s="43">
        <f>+A194+1</f>
        <v>2</v>
      </c>
      <c r="B195" s="106"/>
      <c r="C195" s="107"/>
      <c r="D195" s="106"/>
      <c r="E195" s="101"/>
      <c r="F195" s="102"/>
      <c r="G195" s="102"/>
      <c r="H195" s="102"/>
      <c r="I195" s="103"/>
      <c r="J195" s="103"/>
      <c r="K195" s="170"/>
      <c r="L195" s="170"/>
      <c r="M195" s="103"/>
      <c r="N195" s="94"/>
      <c r="O195" s="94">
        <f>+N195*G195</f>
        <v>0</v>
      </c>
      <c r="P195" s="25"/>
      <c r="Q195" s="25"/>
      <c r="R195" s="150"/>
      <c r="S195" s="104"/>
      <c r="T195" s="104"/>
      <c r="U195" s="104"/>
      <c r="V195" s="104"/>
      <c r="W195" s="104"/>
      <c r="X195" s="104"/>
      <c r="Y195" s="104"/>
      <c r="Z195" s="104"/>
      <c r="AA195" s="104"/>
    </row>
    <row r="196" spans="1:27" s="105" customFormat="1">
      <c r="A196" s="43">
        <f>+A195+1</f>
        <v>3</v>
      </c>
      <c r="B196" s="106"/>
      <c r="C196" s="107"/>
      <c r="D196" s="106"/>
      <c r="E196" s="101"/>
      <c r="F196" s="102"/>
      <c r="G196" s="102"/>
      <c r="H196" s="102"/>
      <c r="I196" s="103"/>
      <c r="J196" s="103"/>
      <c r="K196" s="170"/>
      <c r="L196" s="170"/>
      <c r="M196" s="103"/>
      <c r="N196" s="94"/>
      <c r="O196" s="94">
        <f>+N196*G196</f>
        <v>0</v>
      </c>
      <c r="P196" s="25"/>
      <c r="Q196" s="25"/>
      <c r="R196" s="150"/>
      <c r="S196" s="104"/>
      <c r="T196" s="104"/>
      <c r="U196" s="104"/>
      <c r="V196" s="104"/>
      <c r="W196" s="104"/>
      <c r="X196" s="104"/>
      <c r="Y196" s="104"/>
      <c r="Z196" s="104"/>
      <c r="AA196" s="104"/>
    </row>
    <row r="197" spans="1:27" s="105" customFormat="1">
      <c r="A197" s="43">
        <f>+A196+1</f>
        <v>4</v>
      </c>
      <c r="B197" s="106"/>
      <c r="C197" s="107"/>
      <c r="D197" s="106"/>
      <c r="E197" s="101"/>
      <c r="F197" s="102"/>
      <c r="G197" s="102"/>
      <c r="H197" s="102"/>
      <c r="I197" s="103"/>
      <c r="J197" s="103"/>
      <c r="K197" s="170"/>
      <c r="L197" s="170"/>
      <c r="M197" s="103"/>
      <c r="N197" s="94"/>
      <c r="O197" s="94"/>
      <c r="P197" s="25"/>
      <c r="Q197" s="25"/>
      <c r="R197" s="150"/>
      <c r="S197" s="104"/>
      <c r="T197" s="104"/>
      <c r="U197" s="104"/>
      <c r="V197" s="104"/>
      <c r="W197" s="104"/>
      <c r="X197" s="104"/>
      <c r="Y197" s="104"/>
      <c r="Z197" s="104"/>
      <c r="AA197" s="104"/>
    </row>
    <row r="198" spans="1:27" s="105" customFormat="1">
      <c r="A198" s="43"/>
      <c r="B198" s="46" t="s">
        <v>16</v>
      </c>
      <c r="C198" s="107"/>
      <c r="D198" s="106"/>
      <c r="E198" s="101"/>
      <c r="F198" s="102"/>
      <c r="G198" s="102"/>
      <c r="H198" s="102"/>
      <c r="I198" s="103"/>
      <c r="J198" s="103"/>
      <c r="K198" s="108">
        <f>SUM(K190:K197)</f>
        <v>0</v>
      </c>
      <c r="L198" s="108"/>
      <c r="M198" s="108">
        <f>SUM(M190:M197)</f>
        <v>0</v>
      </c>
      <c r="N198" s="148">
        <f>SUM(N190:N197)</f>
        <v>0</v>
      </c>
      <c r="O198" s="108">
        <f>SUM(O190:O197)</f>
        <v>0</v>
      </c>
      <c r="P198" s="25"/>
      <c r="Q198" s="25"/>
      <c r="R198" s="151"/>
    </row>
    <row r="199" spans="1:27">
      <c r="B199" s="27"/>
      <c r="C199" s="27"/>
      <c r="D199" s="27"/>
      <c r="E199" s="28"/>
      <c r="F199" s="27"/>
      <c r="G199" s="27"/>
      <c r="H199" s="27"/>
      <c r="I199" s="27"/>
      <c r="J199" s="27"/>
      <c r="K199" s="27"/>
      <c r="L199" s="27"/>
      <c r="M199" s="27"/>
      <c r="N199" s="27"/>
      <c r="O199" s="27"/>
      <c r="P199" s="27"/>
      <c r="Q199" s="27"/>
    </row>
    <row r="200" spans="1:27" ht="18.75">
      <c r="B200" s="54" t="s">
        <v>31</v>
      </c>
      <c r="C200" s="68">
        <f>+K198</f>
        <v>0</v>
      </c>
      <c r="H200" s="29"/>
      <c r="I200" s="29"/>
      <c r="J200" s="29"/>
      <c r="K200" s="29"/>
      <c r="L200" s="29"/>
      <c r="M200" s="29"/>
      <c r="N200" s="29"/>
      <c r="O200" s="27"/>
      <c r="P200" s="27"/>
      <c r="Q200" s="27"/>
    </row>
    <row r="202" spans="1:27" ht="15.75" thickBot="1"/>
    <row r="203" spans="1:27" ht="37.15" customHeight="1" thickBot="1">
      <c r="B203" s="71" t="s">
        <v>48</v>
      </c>
      <c r="C203" s="72" t="s">
        <v>49</v>
      </c>
      <c r="D203" s="71" t="s">
        <v>50</v>
      </c>
      <c r="E203" s="72" t="s">
        <v>54</v>
      </c>
    </row>
    <row r="204" spans="1:27" ht="41.45" customHeight="1">
      <c r="B204" s="62" t="s">
        <v>129</v>
      </c>
      <c r="C204" s="65">
        <v>20</v>
      </c>
      <c r="D204" s="65">
        <v>0</v>
      </c>
      <c r="E204" s="294">
        <f>+D204+D205+D206</f>
        <v>0</v>
      </c>
    </row>
    <row r="205" spans="1:27">
      <c r="B205" s="62" t="s">
        <v>130</v>
      </c>
      <c r="C205" s="53">
        <v>30</v>
      </c>
      <c r="D205" s="178">
        <v>0</v>
      </c>
      <c r="E205" s="295"/>
    </row>
    <row r="206" spans="1:27" ht="15.75" thickBot="1">
      <c r="B206" s="62" t="s">
        <v>131</v>
      </c>
      <c r="C206" s="67">
        <v>40</v>
      </c>
      <c r="D206" s="67">
        <v>0</v>
      </c>
      <c r="E206" s="296"/>
    </row>
    <row r="208" spans="1:27" ht="15.75" thickBot="1"/>
    <row r="209" spans="2:18" ht="27" thickBot="1">
      <c r="B209" s="291" t="s">
        <v>51</v>
      </c>
      <c r="C209" s="292"/>
      <c r="D209" s="292"/>
      <c r="E209" s="292"/>
      <c r="F209" s="292"/>
      <c r="G209" s="292"/>
      <c r="H209" s="292"/>
      <c r="I209" s="292"/>
      <c r="J209" s="292"/>
      <c r="K209" s="292"/>
      <c r="L209" s="292"/>
      <c r="M209" s="292"/>
      <c r="N209" s="292"/>
      <c r="O209" s="293"/>
    </row>
    <row r="211" spans="2:18" ht="38.25" customHeight="1">
      <c r="B211" s="297" t="s">
        <v>0</v>
      </c>
      <c r="C211" s="297" t="s">
        <v>38</v>
      </c>
      <c r="D211" s="297" t="s">
        <v>39</v>
      </c>
      <c r="E211" s="297" t="s">
        <v>118</v>
      </c>
      <c r="F211" s="297" t="s">
        <v>120</v>
      </c>
      <c r="G211" s="297" t="s">
        <v>121</v>
      </c>
      <c r="H211" s="297" t="s">
        <v>122</v>
      </c>
      <c r="I211" s="297" t="s">
        <v>119</v>
      </c>
      <c r="J211" s="287" t="s">
        <v>123</v>
      </c>
      <c r="K211" s="299"/>
      <c r="L211" s="299"/>
      <c r="M211" s="288"/>
      <c r="N211" s="297" t="s">
        <v>127</v>
      </c>
      <c r="O211" s="297" t="s">
        <v>40</v>
      </c>
      <c r="P211" s="297" t="s">
        <v>41</v>
      </c>
      <c r="Q211" s="281" t="s">
        <v>3</v>
      </c>
      <c r="R211" s="282"/>
    </row>
    <row r="212" spans="2:18" ht="27.75" customHeight="1">
      <c r="B212" s="298"/>
      <c r="C212" s="298"/>
      <c r="D212" s="298"/>
      <c r="E212" s="298"/>
      <c r="F212" s="298"/>
      <c r="G212" s="298"/>
      <c r="H212" s="298"/>
      <c r="I212" s="298"/>
      <c r="J212" s="1" t="s">
        <v>124</v>
      </c>
      <c r="K212" s="90" t="s">
        <v>125</v>
      </c>
      <c r="L212" s="285" t="s">
        <v>126</v>
      </c>
      <c r="M212" s="286"/>
      <c r="N212" s="298"/>
      <c r="O212" s="298"/>
      <c r="P212" s="298"/>
      <c r="Q212" s="283"/>
      <c r="R212" s="284"/>
    </row>
    <row r="213" spans="2:18" ht="60.75" customHeight="1">
      <c r="B213" s="177" t="s">
        <v>191</v>
      </c>
      <c r="C213" s="177" t="s">
        <v>209</v>
      </c>
      <c r="D213" s="2" t="s">
        <v>192</v>
      </c>
      <c r="E213" s="2">
        <v>73153405</v>
      </c>
      <c r="F213" s="2" t="s">
        <v>176</v>
      </c>
      <c r="G213" s="2" t="s">
        <v>181</v>
      </c>
      <c r="H213" s="173">
        <v>41123</v>
      </c>
      <c r="I213" s="4">
        <v>5393</v>
      </c>
      <c r="J213" s="1" t="s">
        <v>193</v>
      </c>
      <c r="K213" s="90" t="s">
        <v>194</v>
      </c>
      <c r="L213" s="272" t="s">
        <v>176</v>
      </c>
      <c r="M213" s="273"/>
      <c r="N213" s="113" t="s">
        <v>138</v>
      </c>
      <c r="O213" s="113" t="s">
        <v>138</v>
      </c>
      <c r="P213" s="113" t="s">
        <v>138</v>
      </c>
      <c r="Q213" s="274"/>
      <c r="R213" s="274"/>
    </row>
    <row r="214" spans="2:18" ht="60.75" customHeight="1">
      <c r="B214" s="177" t="s">
        <v>195</v>
      </c>
      <c r="C214" s="177" t="s">
        <v>209</v>
      </c>
      <c r="D214" s="2" t="s">
        <v>196</v>
      </c>
      <c r="E214" s="2">
        <v>45483501</v>
      </c>
      <c r="F214" s="2" t="s">
        <v>197</v>
      </c>
      <c r="G214" s="2" t="s">
        <v>188</v>
      </c>
      <c r="H214" s="173">
        <v>40277</v>
      </c>
      <c r="I214" s="4" t="s">
        <v>198</v>
      </c>
      <c r="J214" s="1" t="s">
        <v>199</v>
      </c>
      <c r="K214" s="174" t="s">
        <v>200</v>
      </c>
      <c r="L214" s="272" t="s">
        <v>201</v>
      </c>
      <c r="M214" s="273"/>
      <c r="N214" s="113" t="s">
        <v>138</v>
      </c>
      <c r="O214" s="113" t="s">
        <v>138</v>
      </c>
      <c r="P214" s="113" t="s">
        <v>138</v>
      </c>
      <c r="Q214" s="274" t="s">
        <v>211</v>
      </c>
      <c r="R214" s="274"/>
    </row>
    <row r="215" spans="2:18" ht="33.6" customHeight="1">
      <c r="B215" s="177" t="s">
        <v>202</v>
      </c>
      <c r="C215" s="177" t="s">
        <v>210</v>
      </c>
      <c r="D215" s="2" t="s">
        <v>203</v>
      </c>
      <c r="E215" s="2">
        <v>73169690</v>
      </c>
      <c r="F215" s="2" t="s">
        <v>182</v>
      </c>
      <c r="G215" s="2" t="s">
        <v>204</v>
      </c>
      <c r="H215" s="173">
        <v>38414</v>
      </c>
      <c r="I215" s="4" t="s">
        <v>207</v>
      </c>
      <c r="J215" s="1" t="s">
        <v>208</v>
      </c>
      <c r="K215" s="175" t="s">
        <v>205</v>
      </c>
      <c r="L215" s="272" t="s">
        <v>206</v>
      </c>
      <c r="M215" s="273"/>
      <c r="N215" s="113" t="s">
        <v>138</v>
      </c>
      <c r="O215" s="113" t="s">
        <v>138</v>
      </c>
      <c r="P215" s="113" t="s">
        <v>138</v>
      </c>
      <c r="Q215" s="274"/>
      <c r="R215" s="274"/>
    </row>
    <row r="218" spans="2:18" ht="15.75" thickBot="1"/>
    <row r="219" spans="2:18" ht="54" customHeight="1">
      <c r="B219" s="116" t="s">
        <v>32</v>
      </c>
      <c r="C219" s="116" t="s">
        <v>48</v>
      </c>
      <c r="D219" s="112" t="s">
        <v>49</v>
      </c>
      <c r="E219" s="116" t="s">
        <v>50</v>
      </c>
      <c r="F219" s="72" t="s">
        <v>55</v>
      </c>
      <c r="G219" s="86"/>
    </row>
    <row r="220" spans="2:18" ht="120.75" customHeight="1">
      <c r="B220" s="275" t="s">
        <v>52</v>
      </c>
      <c r="C220" s="5" t="s">
        <v>132</v>
      </c>
      <c r="D220" s="178">
        <v>25</v>
      </c>
      <c r="E220" s="178">
        <v>25</v>
      </c>
      <c r="F220" s="276">
        <f>+E220+E221+E222</f>
        <v>60</v>
      </c>
      <c r="G220" s="87"/>
    </row>
    <row r="221" spans="2:18" ht="76.150000000000006" customHeight="1">
      <c r="B221" s="275"/>
      <c r="C221" s="5" t="s">
        <v>133</v>
      </c>
      <c r="D221" s="176">
        <v>25</v>
      </c>
      <c r="E221" s="178">
        <v>25</v>
      </c>
      <c r="F221" s="277"/>
      <c r="G221" s="87"/>
    </row>
    <row r="222" spans="2:18" ht="69" customHeight="1">
      <c r="B222" s="275"/>
      <c r="C222" s="5" t="s">
        <v>134</v>
      </c>
      <c r="D222" s="178">
        <v>10</v>
      </c>
      <c r="E222" s="178">
        <v>10</v>
      </c>
      <c r="F222" s="278"/>
      <c r="G222" s="87"/>
    </row>
    <row r="223" spans="2:18">
      <c r="C223" s="96"/>
    </row>
    <row r="226" spans="1:27">
      <c r="B226" s="114" t="s">
        <v>56</v>
      </c>
    </row>
    <row r="229" spans="1:27">
      <c r="B229" s="117" t="s">
        <v>32</v>
      </c>
      <c r="C229" s="117" t="s">
        <v>57</v>
      </c>
      <c r="D229" s="116" t="s">
        <v>50</v>
      </c>
      <c r="E229" s="116" t="s">
        <v>16</v>
      </c>
    </row>
    <row r="230" spans="1:27" ht="28.5">
      <c r="B230" s="97" t="s">
        <v>58</v>
      </c>
      <c r="C230" s="98">
        <v>40</v>
      </c>
      <c r="D230" s="178">
        <f>+E204</f>
        <v>0</v>
      </c>
      <c r="E230" s="279">
        <f>+D230+D231</f>
        <v>60</v>
      </c>
    </row>
    <row r="231" spans="1:27" ht="42.75">
      <c r="B231" s="97" t="s">
        <v>59</v>
      </c>
      <c r="C231" s="98">
        <v>60</v>
      </c>
      <c r="D231" s="178">
        <f>+F220</f>
        <v>60</v>
      </c>
      <c r="E231" s="280"/>
    </row>
    <row r="234" spans="1:27" ht="15.75" thickBot="1"/>
    <row r="235" spans="1:27" ht="19.5" thickBot="1">
      <c r="B235" s="208" t="s">
        <v>332</v>
      </c>
      <c r="C235" s="209">
        <v>1357382650</v>
      </c>
      <c r="D235" s="210">
        <f>176+245</f>
        <v>421</v>
      </c>
      <c r="E235" s="211">
        <f>D235*80%</f>
        <v>336.8</v>
      </c>
      <c r="N235" s="311" t="s">
        <v>34</v>
      </c>
      <c r="O235" s="311"/>
    </row>
    <row r="236" spans="1:27">
      <c r="B236" s="114"/>
      <c r="N236" s="60"/>
      <c r="O236" s="60"/>
    </row>
    <row r="237" spans="1:27" ht="15.75" thickBot="1">
      <c r="N237" s="60"/>
      <c r="O237" s="60"/>
    </row>
    <row r="238" spans="1:27" s="99" customFormat="1" ht="109.5" customHeight="1">
      <c r="B238" s="110" t="s">
        <v>147</v>
      </c>
      <c r="C238" s="110" t="s">
        <v>148</v>
      </c>
      <c r="D238" s="110" t="s">
        <v>149</v>
      </c>
      <c r="E238" s="110" t="s">
        <v>44</v>
      </c>
      <c r="F238" s="110" t="s">
        <v>22</v>
      </c>
      <c r="G238" s="110" t="s">
        <v>105</v>
      </c>
      <c r="H238" s="110" t="s">
        <v>17</v>
      </c>
      <c r="I238" s="110" t="s">
        <v>10</v>
      </c>
      <c r="J238" s="110" t="s">
        <v>30</v>
      </c>
      <c r="K238" s="110" t="s">
        <v>60</v>
      </c>
      <c r="L238" s="110" t="s">
        <v>167</v>
      </c>
      <c r="M238" s="110" t="s">
        <v>20</v>
      </c>
      <c r="N238" s="95" t="s">
        <v>26</v>
      </c>
      <c r="O238" s="110" t="s">
        <v>150</v>
      </c>
      <c r="P238" s="110" t="s">
        <v>35</v>
      </c>
      <c r="Q238" s="179" t="s">
        <v>11</v>
      </c>
      <c r="R238" s="179" t="s">
        <v>19</v>
      </c>
    </row>
    <row r="239" spans="1:27" s="195" customFormat="1" ht="34.5" customHeight="1">
      <c r="A239" s="183">
        <v>1</v>
      </c>
      <c r="B239" s="184" t="s">
        <v>213</v>
      </c>
      <c r="C239" s="184" t="s">
        <v>213</v>
      </c>
      <c r="D239" s="172" t="s">
        <v>218</v>
      </c>
      <c r="E239" s="190" t="s">
        <v>231</v>
      </c>
      <c r="F239" s="186" t="s">
        <v>138</v>
      </c>
      <c r="G239" s="187">
        <v>1</v>
      </c>
      <c r="H239" s="188">
        <v>41563</v>
      </c>
      <c r="I239" s="189">
        <v>41912</v>
      </c>
      <c r="J239" s="189" t="s">
        <v>139</v>
      </c>
      <c r="K239" s="190">
        <v>11</v>
      </c>
      <c r="L239" s="190">
        <v>16</v>
      </c>
      <c r="M239" s="189"/>
      <c r="N239" s="191">
        <v>300</v>
      </c>
      <c r="O239" s="191">
        <v>300</v>
      </c>
      <c r="P239" s="192"/>
      <c r="Q239" s="192"/>
      <c r="R239" s="193" t="s">
        <v>184</v>
      </c>
      <c r="S239" s="194"/>
      <c r="T239" s="194"/>
      <c r="U239" s="194"/>
      <c r="V239" s="194"/>
      <c r="W239" s="194"/>
      <c r="X239" s="194"/>
      <c r="Y239" s="194"/>
      <c r="Z239" s="194"/>
      <c r="AA239" s="194"/>
    </row>
    <row r="240" spans="1:27" s="195" customFormat="1" ht="34.5" customHeight="1">
      <c r="A240" s="183">
        <f>+A239+1</f>
        <v>2</v>
      </c>
      <c r="B240" s="184" t="s">
        <v>217</v>
      </c>
      <c r="C240" s="184" t="s">
        <v>217</v>
      </c>
      <c r="D240" s="172" t="s">
        <v>220</v>
      </c>
      <c r="E240" s="190" t="s">
        <v>232</v>
      </c>
      <c r="F240" s="186" t="s">
        <v>138</v>
      </c>
      <c r="G240" s="185">
        <v>1</v>
      </c>
      <c r="H240" s="188">
        <v>40186</v>
      </c>
      <c r="I240" s="189">
        <v>40543</v>
      </c>
      <c r="J240" s="189" t="s">
        <v>139</v>
      </c>
      <c r="K240" s="190">
        <v>11</v>
      </c>
      <c r="L240" s="190">
        <v>22</v>
      </c>
      <c r="M240" s="189"/>
      <c r="N240" s="190">
        <v>90</v>
      </c>
      <c r="O240" s="191">
        <v>90</v>
      </c>
      <c r="P240" s="192"/>
      <c r="Q240" s="192"/>
      <c r="R240" s="193" t="s">
        <v>183</v>
      </c>
      <c r="S240" s="194"/>
      <c r="T240" s="194"/>
      <c r="U240" s="194"/>
      <c r="V240" s="194"/>
      <c r="W240" s="194"/>
      <c r="X240" s="194"/>
      <c r="Y240" s="194"/>
      <c r="Z240" s="194"/>
      <c r="AA240" s="194"/>
    </row>
    <row r="241" spans="1:27" s="195" customFormat="1" ht="34.5" customHeight="1">
      <c r="A241" s="183">
        <v>3</v>
      </c>
      <c r="B241" s="184" t="s">
        <v>217</v>
      </c>
      <c r="C241" s="184" t="s">
        <v>217</v>
      </c>
      <c r="D241" s="172" t="s">
        <v>220</v>
      </c>
      <c r="E241" s="190" t="s">
        <v>233</v>
      </c>
      <c r="F241" s="186" t="s">
        <v>138</v>
      </c>
      <c r="G241" s="185">
        <v>1</v>
      </c>
      <c r="H241" s="188">
        <v>41091</v>
      </c>
      <c r="I241" s="189">
        <v>41273</v>
      </c>
      <c r="J241" s="189" t="s">
        <v>139</v>
      </c>
      <c r="K241" s="190">
        <v>7</v>
      </c>
      <c r="L241" s="190"/>
      <c r="M241" s="189"/>
      <c r="N241" s="190">
        <v>270</v>
      </c>
      <c r="O241" s="191">
        <v>130</v>
      </c>
      <c r="P241" s="192"/>
      <c r="Q241" s="192"/>
      <c r="R241" s="193"/>
      <c r="S241" s="194"/>
      <c r="T241" s="194"/>
      <c r="U241" s="194"/>
      <c r="V241" s="194"/>
      <c r="W241" s="194"/>
      <c r="X241" s="194"/>
      <c r="Y241" s="194"/>
      <c r="Z241" s="194"/>
      <c r="AA241" s="194"/>
    </row>
    <row r="242" spans="1:27" s="105" customFormat="1">
      <c r="A242" s="43"/>
      <c r="B242" s="46" t="s">
        <v>16</v>
      </c>
      <c r="C242" s="107"/>
      <c r="D242" s="106"/>
      <c r="E242" s="101"/>
      <c r="F242" s="102"/>
      <c r="G242" s="102"/>
      <c r="H242" s="102"/>
      <c r="I242" s="103"/>
      <c r="J242" s="103"/>
      <c r="K242" s="108" t="s">
        <v>234</v>
      </c>
      <c r="L242" s="108" t="s">
        <v>222</v>
      </c>
      <c r="M242" s="108">
        <f>SUM(M239:M240)</f>
        <v>0</v>
      </c>
      <c r="N242" s="148">
        <v>510</v>
      </c>
      <c r="O242" s="108">
        <f>SUM(O239:O240)</f>
        <v>390</v>
      </c>
      <c r="P242" s="25"/>
      <c r="Q242" s="25"/>
      <c r="R242" s="151"/>
    </row>
    <row r="243" spans="1:27" s="27" customFormat="1">
      <c r="E243" s="28"/>
      <c r="K243" s="27">
        <v>30</v>
      </c>
      <c r="L243" s="27">
        <v>8</v>
      </c>
    </row>
    <row r="244" spans="1:27" s="27" customFormat="1">
      <c r="B244" s="312" t="s">
        <v>28</v>
      </c>
      <c r="C244" s="312" t="s">
        <v>27</v>
      </c>
      <c r="D244" s="314" t="s">
        <v>33</v>
      </c>
      <c r="E244" s="314"/>
    </row>
    <row r="245" spans="1:27" s="27" customFormat="1">
      <c r="B245" s="313"/>
      <c r="C245" s="313"/>
      <c r="D245" s="181" t="s">
        <v>23</v>
      </c>
      <c r="E245" s="57" t="s">
        <v>24</v>
      </c>
    </row>
    <row r="246" spans="1:27" s="27" customFormat="1" ht="30.6" customHeight="1">
      <c r="B246" s="54" t="s">
        <v>21</v>
      </c>
      <c r="C246" s="55" t="s">
        <v>186</v>
      </c>
      <c r="D246" s="53" t="s">
        <v>163</v>
      </c>
      <c r="E246" s="53"/>
      <c r="F246" s="29"/>
      <c r="G246" s="29"/>
      <c r="H246" s="29"/>
      <c r="I246" s="29"/>
      <c r="J246" s="29"/>
      <c r="K246" s="29"/>
      <c r="L246" s="29"/>
      <c r="M246" s="29"/>
      <c r="N246" s="29"/>
    </row>
    <row r="247" spans="1:27" s="27" customFormat="1" ht="30" customHeight="1">
      <c r="B247" s="54" t="s">
        <v>25</v>
      </c>
      <c r="C247" s="55" t="s">
        <v>235</v>
      </c>
      <c r="D247" s="53"/>
      <c r="E247" s="53" t="s">
        <v>163</v>
      </c>
    </row>
    <row r="248" spans="1:27" s="27" customFormat="1">
      <c r="B248" s="30"/>
      <c r="C248" s="315"/>
      <c r="D248" s="315"/>
      <c r="E248" s="315"/>
      <c r="F248" s="315"/>
      <c r="G248" s="315"/>
      <c r="H248" s="315"/>
      <c r="I248" s="315"/>
      <c r="J248" s="315"/>
      <c r="K248" s="315"/>
      <c r="L248" s="315"/>
      <c r="M248" s="315"/>
      <c r="N248" s="315"/>
      <c r="O248" s="315"/>
    </row>
    <row r="249" spans="1:27" ht="28.15" customHeight="1" thickBot="1"/>
    <row r="250" spans="1:27" ht="27" thickBot="1">
      <c r="B250" s="308" t="s">
        <v>106</v>
      </c>
      <c r="C250" s="308"/>
      <c r="D250" s="308"/>
      <c r="E250" s="308"/>
      <c r="F250" s="308"/>
      <c r="G250" s="308"/>
      <c r="H250" s="308"/>
      <c r="I250" s="308"/>
      <c r="J250" s="308"/>
      <c r="K250" s="308"/>
      <c r="L250" s="308"/>
      <c r="M250" s="308"/>
      <c r="N250" s="308"/>
      <c r="O250" s="308"/>
    </row>
    <row r="253" spans="1:27" ht="109.5" customHeight="1">
      <c r="B253" s="112" t="s">
        <v>151</v>
      </c>
      <c r="C253" s="63" t="s">
        <v>2</v>
      </c>
      <c r="D253" s="63" t="s">
        <v>108</v>
      </c>
      <c r="E253" s="63" t="s">
        <v>107</v>
      </c>
      <c r="F253" s="63" t="s">
        <v>109</v>
      </c>
      <c r="G253" s="63" t="s">
        <v>110</v>
      </c>
      <c r="H253" s="63" t="s">
        <v>111</v>
      </c>
      <c r="I253" s="63" t="s">
        <v>112</v>
      </c>
      <c r="J253" s="63" t="s">
        <v>113</v>
      </c>
      <c r="K253" s="63" t="s">
        <v>114</v>
      </c>
      <c r="L253" s="309" t="s">
        <v>115</v>
      </c>
      <c r="M253" s="310"/>
      <c r="N253" s="180" t="s">
        <v>116</v>
      </c>
      <c r="O253" s="180" t="s">
        <v>117</v>
      </c>
      <c r="P253" s="287" t="s">
        <v>3</v>
      </c>
      <c r="Q253" s="288"/>
      <c r="R253" s="63" t="s">
        <v>18</v>
      </c>
    </row>
    <row r="254" spans="1:27">
      <c r="B254" s="2" t="s">
        <v>175</v>
      </c>
      <c r="C254" s="2"/>
      <c r="D254" s="4"/>
      <c r="E254" s="4"/>
      <c r="F254" s="3"/>
      <c r="G254" s="3"/>
      <c r="H254" s="3"/>
      <c r="I254" s="89"/>
      <c r="J254" s="89"/>
      <c r="K254" s="113"/>
      <c r="L254" s="301"/>
      <c r="M254" s="302"/>
      <c r="N254" s="113"/>
      <c r="O254" s="113"/>
      <c r="P254" s="301" t="s">
        <v>187</v>
      </c>
      <c r="Q254" s="302"/>
      <c r="R254" s="113" t="s">
        <v>139</v>
      </c>
    </row>
    <row r="255" spans="1:27">
      <c r="B255" s="113"/>
      <c r="C255" s="113"/>
      <c r="D255" s="113"/>
      <c r="E255" s="113"/>
      <c r="F255" s="113"/>
      <c r="G255" s="113"/>
      <c r="H255" s="113"/>
      <c r="I255" s="113"/>
      <c r="J255" s="113"/>
      <c r="K255" s="113"/>
      <c r="L255" s="301"/>
      <c r="M255" s="302"/>
      <c r="N255" s="113"/>
      <c r="O255" s="113"/>
      <c r="P255" s="301"/>
      <c r="Q255" s="302"/>
      <c r="R255" s="113"/>
    </row>
    <row r="256" spans="1:27">
      <c r="B256" s="7" t="s">
        <v>1</v>
      </c>
    </row>
    <row r="257" spans="2:18">
      <c r="B257" s="7" t="s">
        <v>36</v>
      </c>
    </row>
    <row r="258" spans="2:18">
      <c r="B258" s="7" t="s">
        <v>61</v>
      </c>
    </row>
    <row r="260" spans="2:18" ht="15.75" thickBot="1"/>
    <row r="261" spans="2:18" ht="27" thickBot="1">
      <c r="B261" s="291" t="s">
        <v>37</v>
      </c>
      <c r="C261" s="292"/>
      <c r="D261" s="292"/>
      <c r="E261" s="292"/>
      <c r="F261" s="292"/>
      <c r="G261" s="292"/>
      <c r="H261" s="292"/>
      <c r="I261" s="292"/>
      <c r="J261" s="292"/>
      <c r="K261" s="292"/>
      <c r="L261" s="292"/>
      <c r="M261" s="292"/>
      <c r="N261" s="292"/>
      <c r="O261" s="293"/>
    </row>
    <row r="264" spans="2:18" ht="15.75" customHeight="1">
      <c r="B264" s="297" t="s">
        <v>0</v>
      </c>
      <c r="C264" s="297" t="s">
        <v>38</v>
      </c>
      <c r="D264" s="297" t="s">
        <v>39</v>
      </c>
      <c r="E264" s="297" t="s">
        <v>118</v>
      </c>
      <c r="F264" s="297" t="s">
        <v>120</v>
      </c>
      <c r="G264" s="297" t="s">
        <v>121</v>
      </c>
      <c r="H264" s="297" t="s">
        <v>122</v>
      </c>
      <c r="I264" s="297" t="s">
        <v>119</v>
      </c>
      <c r="J264" s="287" t="s">
        <v>123</v>
      </c>
      <c r="K264" s="299"/>
      <c r="L264" s="299"/>
      <c r="M264" s="288"/>
      <c r="N264" s="297" t="s">
        <v>127</v>
      </c>
      <c r="O264" s="297" t="s">
        <v>40</v>
      </c>
      <c r="P264" s="297" t="s">
        <v>41</v>
      </c>
      <c r="Q264" s="303" t="s">
        <v>3</v>
      </c>
      <c r="R264" s="304"/>
    </row>
    <row r="265" spans="2:18" ht="19.5" customHeight="1">
      <c r="B265" s="298"/>
      <c r="C265" s="298"/>
      <c r="D265" s="298"/>
      <c r="E265" s="298"/>
      <c r="F265" s="298"/>
      <c r="G265" s="298"/>
      <c r="H265" s="298"/>
      <c r="I265" s="298"/>
      <c r="J265" s="1" t="s">
        <v>124</v>
      </c>
      <c r="K265" s="90" t="s">
        <v>125</v>
      </c>
      <c r="L265" s="285" t="s">
        <v>126</v>
      </c>
      <c r="M265" s="286"/>
      <c r="N265" s="298"/>
      <c r="O265" s="298"/>
      <c r="P265" s="298"/>
      <c r="Q265" s="305"/>
      <c r="R265" s="306"/>
    </row>
    <row r="266" spans="2:18" ht="13.5" customHeight="1">
      <c r="B266" s="177" t="s">
        <v>42</v>
      </c>
      <c r="C266" s="177" t="s">
        <v>256</v>
      </c>
      <c r="D266" s="2" t="s">
        <v>258</v>
      </c>
      <c r="E266" s="2">
        <v>33222067</v>
      </c>
      <c r="F266" s="2" t="s">
        <v>306</v>
      </c>
      <c r="G266" s="2" t="s">
        <v>307</v>
      </c>
      <c r="H266" s="173" t="s">
        <v>308</v>
      </c>
      <c r="I266" s="4" t="s">
        <v>198</v>
      </c>
      <c r="J266" s="1" t="s">
        <v>309</v>
      </c>
      <c r="K266" s="174" t="s">
        <v>311</v>
      </c>
      <c r="L266" s="307" t="s">
        <v>310</v>
      </c>
      <c r="M266" s="273"/>
      <c r="N266" s="113" t="s">
        <v>138</v>
      </c>
      <c r="O266" s="113" t="s">
        <v>138</v>
      </c>
      <c r="P266" s="113" t="s">
        <v>312</v>
      </c>
      <c r="Q266" s="267"/>
      <c r="R266" s="267"/>
    </row>
    <row r="267" spans="2:18" ht="13.5" customHeight="1">
      <c r="B267" s="177" t="s">
        <v>241</v>
      </c>
      <c r="C267" s="177" t="s">
        <v>257</v>
      </c>
      <c r="D267" s="2" t="s">
        <v>259</v>
      </c>
      <c r="E267" s="2">
        <v>1002377915</v>
      </c>
      <c r="F267" s="2" t="s">
        <v>177</v>
      </c>
      <c r="G267" s="2" t="s">
        <v>313</v>
      </c>
      <c r="H267" s="173" t="s">
        <v>263</v>
      </c>
      <c r="I267" s="4">
        <v>1608610164</v>
      </c>
      <c r="J267" s="1" t="s">
        <v>309</v>
      </c>
      <c r="K267" s="175" t="s">
        <v>320</v>
      </c>
      <c r="L267" s="272" t="s">
        <v>43</v>
      </c>
      <c r="M267" s="273"/>
      <c r="N267" s="113" t="s">
        <v>138</v>
      </c>
      <c r="O267" s="113" t="s">
        <v>138</v>
      </c>
      <c r="P267" s="113"/>
      <c r="Q267" s="267"/>
      <c r="R267" s="267"/>
    </row>
    <row r="268" spans="2:18" ht="13.5" customHeight="1">
      <c r="B268" s="177" t="s">
        <v>241</v>
      </c>
      <c r="C268" s="182" t="s">
        <v>257</v>
      </c>
      <c r="D268" s="2" t="s">
        <v>260</v>
      </c>
      <c r="E268" s="2">
        <v>1104407748</v>
      </c>
      <c r="F268" s="2" t="s">
        <v>314</v>
      </c>
      <c r="G268" s="2" t="s">
        <v>315</v>
      </c>
      <c r="H268" s="173">
        <v>41012</v>
      </c>
      <c r="I268" s="4" t="s">
        <v>175</v>
      </c>
      <c r="J268" s="1" t="s">
        <v>316</v>
      </c>
      <c r="K268" s="89" t="s">
        <v>317</v>
      </c>
      <c r="L268" s="300" t="s">
        <v>318</v>
      </c>
      <c r="M268" s="300"/>
      <c r="N268" s="113" t="s">
        <v>138</v>
      </c>
      <c r="O268" s="113" t="s">
        <v>138</v>
      </c>
      <c r="P268" s="113"/>
      <c r="Q268" s="267"/>
      <c r="R268" s="267"/>
    </row>
    <row r="269" spans="2:18" ht="13.5" customHeight="1">
      <c r="B269" s="177" t="s">
        <v>241</v>
      </c>
      <c r="C269" s="182" t="s">
        <v>257</v>
      </c>
      <c r="D269" s="2" t="s">
        <v>261</v>
      </c>
      <c r="E269" s="2">
        <v>22956571</v>
      </c>
      <c r="F269" s="2" t="s">
        <v>177</v>
      </c>
      <c r="G269" s="2" t="s">
        <v>319</v>
      </c>
      <c r="H269" s="173" t="s">
        <v>247</v>
      </c>
      <c r="I269" s="2" t="s">
        <v>175</v>
      </c>
      <c r="J269" s="1" t="s">
        <v>309</v>
      </c>
      <c r="K269" s="175" t="s">
        <v>320</v>
      </c>
      <c r="L269" s="300" t="s">
        <v>43</v>
      </c>
      <c r="M269" s="300"/>
      <c r="N269" s="113" t="s">
        <v>138</v>
      </c>
      <c r="O269" s="113" t="s">
        <v>138</v>
      </c>
      <c r="P269" s="113"/>
      <c r="Q269" s="267"/>
      <c r="R269" s="267"/>
    </row>
    <row r="270" spans="2:18" ht="13.5" customHeight="1">
      <c r="B270" s="177" t="s">
        <v>241</v>
      </c>
      <c r="C270" s="182" t="s">
        <v>257</v>
      </c>
      <c r="D270" s="217" t="s">
        <v>321</v>
      </c>
      <c r="E270" s="217">
        <v>22956571</v>
      </c>
      <c r="F270" s="217" t="s">
        <v>177</v>
      </c>
      <c r="G270" s="213"/>
      <c r="H270" s="173"/>
      <c r="I270" s="4"/>
      <c r="J270" s="1"/>
      <c r="K270" s="89"/>
      <c r="L270" s="272"/>
      <c r="M270" s="273"/>
      <c r="N270" s="113"/>
      <c r="O270" s="113"/>
      <c r="P270" s="113"/>
      <c r="Q270" s="267"/>
      <c r="R270" s="267"/>
    </row>
    <row r="271" spans="2:18" ht="13.5" customHeight="1">
      <c r="B271" s="212" t="s">
        <v>241</v>
      </c>
      <c r="C271" s="212"/>
      <c r="D271" s="217"/>
      <c r="E271" s="217"/>
      <c r="F271" s="217"/>
      <c r="G271" s="213"/>
      <c r="H271" s="214"/>
      <c r="I271" s="207"/>
      <c r="J271" s="200"/>
      <c r="K271" s="215"/>
      <c r="L271" s="216"/>
      <c r="M271" s="216"/>
      <c r="N271" s="8" t="s">
        <v>173</v>
      </c>
      <c r="O271" s="8" t="s">
        <v>173</v>
      </c>
      <c r="P271" s="8"/>
      <c r="Q271" s="91"/>
      <c r="R271" s="91"/>
    </row>
    <row r="273" spans="1:27" ht="15.75" thickBot="1"/>
    <row r="274" spans="1:27" ht="27" thickBot="1">
      <c r="B274" s="291" t="s">
        <v>45</v>
      </c>
      <c r="C274" s="292"/>
      <c r="D274" s="292"/>
      <c r="E274" s="292"/>
      <c r="F274" s="292"/>
      <c r="G274" s="292"/>
      <c r="H274" s="292"/>
      <c r="I274" s="292"/>
      <c r="J274" s="292"/>
      <c r="K274" s="292"/>
      <c r="L274" s="292"/>
      <c r="M274" s="292"/>
      <c r="N274" s="292"/>
      <c r="O274" s="293"/>
    </row>
    <row r="277" spans="1:27" ht="46.15" customHeight="1">
      <c r="B277" s="63" t="s">
        <v>32</v>
      </c>
      <c r="C277" s="63" t="s">
        <v>46</v>
      </c>
      <c r="D277" s="287" t="s">
        <v>3</v>
      </c>
      <c r="E277" s="288"/>
    </row>
    <row r="278" spans="1:27" ht="46.9" customHeight="1">
      <c r="B278" s="64" t="s">
        <v>128</v>
      </c>
      <c r="C278" s="113" t="s">
        <v>138</v>
      </c>
      <c r="D278" s="274"/>
      <c r="E278" s="274"/>
    </row>
    <row r="281" spans="1:27" ht="26.25">
      <c r="B281" s="289" t="s">
        <v>63</v>
      </c>
      <c r="C281" s="290"/>
      <c r="D281" s="290"/>
      <c r="E281" s="290"/>
      <c r="F281" s="290"/>
      <c r="G281" s="290"/>
      <c r="H281" s="290"/>
      <c r="I281" s="290"/>
      <c r="J281" s="290"/>
      <c r="K281" s="290"/>
      <c r="L281" s="290"/>
      <c r="M281" s="290"/>
      <c r="N281" s="290"/>
      <c r="O281" s="290"/>
      <c r="P281" s="290"/>
      <c r="Q281" s="290"/>
    </row>
    <row r="283" spans="1:27" ht="15.75" thickBot="1"/>
    <row r="284" spans="1:27" ht="27" thickBot="1">
      <c r="B284" s="291" t="s">
        <v>53</v>
      </c>
      <c r="C284" s="292"/>
      <c r="D284" s="292"/>
      <c r="E284" s="292"/>
      <c r="F284" s="292"/>
      <c r="G284" s="292"/>
      <c r="H284" s="292"/>
      <c r="I284" s="292"/>
      <c r="J284" s="292"/>
      <c r="K284" s="292"/>
      <c r="L284" s="292"/>
      <c r="M284" s="292"/>
      <c r="N284" s="292"/>
      <c r="O284" s="293"/>
    </row>
    <row r="286" spans="1:27" ht="15.75" thickBot="1">
      <c r="N286" s="60"/>
      <c r="O286" s="60"/>
    </row>
    <row r="287" spans="1:27" s="99" customFormat="1" ht="109.5" customHeight="1">
      <c r="A287" s="99">
        <v>0</v>
      </c>
      <c r="B287" s="110" t="s">
        <v>147</v>
      </c>
      <c r="C287" s="110" t="s">
        <v>148</v>
      </c>
      <c r="D287" s="110" t="s">
        <v>149</v>
      </c>
      <c r="E287" s="110" t="s">
        <v>44</v>
      </c>
      <c r="F287" s="110" t="s">
        <v>22</v>
      </c>
      <c r="G287" s="110" t="s">
        <v>105</v>
      </c>
      <c r="H287" s="110" t="s">
        <v>17</v>
      </c>
      <c r="I287" s="110" t="s">
        <v>10</v>
      </c>
      <c r="J287" s="110" t="s">
        <v>30</v>
      </c>
      <c r="K287" s="110" t="s">
        <v>60</v>
      </c>
      <c r="L287" s="110" t="s">
        <v>179</v>
      </c>
      <c r="M287" s="110" t="s">
        <v>20</v>
      </c>
      <c r="N287" s="95" t="s">
        <v>26</v>
      </c>
      <c r="O287" s="110" t="s">
        <v>150</v>
      </c>
      <c r="P287" s="110" t="s">
        <v>35</v>
      </c>
      <c r="Q287" s="179" t="s">
        <v>11</v>
      </c>
      <c r="R287" s="179" t="s">
        <v>19</v>
      </c>
    </row>
    <row r="288" spans="1:27" s="105" customFormat="1" ht="45">
      <c r="A288" s="43">
        <v>1</v>
      </c>
      <c r="B288" s="106" t="s">
        <v>327</v>
      </c>
      <c r="C288" s="106" t="s">
        <v>327</v>
      </c>
      <c r="D288" s="106" t="s">
        <v>323</v>
      </c>
      <c r="E288" s="170" t="s">
        <v>328</v>
      </c>
      <c r="F288" s="102" t="s">
        <v>138</v>
      </c>
      <c r="G288" s="101">
        <v>1</v>
      </c>
      <c r="H288" s="109">
        <v>40561</v>
      </c>
      <c r="I288" s="103">
        <v>40908</v>
      </c>
      <c r="J288" s="103" t="s">
        <v>139</v>
      </c>
      <c r="K288" s="170">
        <v>11</v>
      </c>
      <c r="L288" s="170">
        <v>12</v>
      </c>
      <c r="M288" s="103"/>
      <c r="N288" s="94">
        <v>155</v>
      </c>
      <c r="O288" s="94">
        <f t="shared" ref="O288:O290" si="0">+N288*G288</f>
        <v>155</v>
      </c>
      <c r="P288" s="25"/>
      <c r="Q288" s="25"/>
      <c r="R288" s="150"/>
      <c r="S288" s="104"/>
      <c r="T288" s="104"/>
      <c r="U288" s="104"/>
      <c r="V288" s="104"/>
      <c r="W288" s="104"/>
      <c r="X288" s="104"/>
      <c r="Y288" s="104"/>
      <c r="Z288" s="104"/>
      <c r="AA288" s="104"/>
    </row>
    <row r="289" spans="1:27" s="105" customFormat="1" ht="45">
      <c r="A289" s="43">
        <f>+A288+1</f>
        <v>2</v>
      </c>
      <c r="B289" s="106" t="s">
        <v>327</v>
      </c>
      <c r="C289" s="107" t="s">
        <v>327</v>
      </c>
      <c r="D289" s="106" t="s">
        <v>323</v>
      </c>
      <c r="E289" s="170" t="s">
        <v>329</v>
      </c>
      <c r="F289" s="102" t="s">
        <v>138</v>
      </c>
      <c r="G289" s="101">
        <v>1</v>
      </c>
      <c r="H289" s="109">
        <v>40928</v>
      </c>
      <c r="I289" s="103">
        <v>41090</v>
      </c>
      <c r="J289" s="103" t="s">
        <v>139</v>
      </c>
      <c r="K289" s="170">
        <v>5</v>
      </c>
      <c r="L289" s="170">
        <v>10</v>
      </c>
      <c r="M289" s="103"/>
      <c r="N289" s="94">
        <v>155</v>
      </c>
      <c r="O289" s="94">
        <f t="shared" si="0"/>
        <v>155</v>
      </c>
      <c r="P289" s="25"/>
      <c r="Q289" s="25"/>
      <c r="R289" s="150"/>
      <c r="S289" s="104"/>
      <c r="T289" s="104"/>
      <c r="U289" s="104"/>
      <c r="V289" s="104"/>
      <c r="W289" s="104"/>
      <c r="X289" s="104"/>
      <c r="Y289" s="104"/>
      <c r="Z289" s="104"/>
      <c r="AA289" s="104"/>
    </row>
    <row r="290" spans="1:27" s="105" customFormat="1" ht="45">
      <c r="A290" s="43">
        <f>+A289+1</f>
        <v>3</v>
      </c>
      <c r="B290" s="106" t="s">
        <v>327</v>
      </c>
      <c r="C290" s="106" t="s">
        <v>327</v>
      </c>
      <c r="D290" s="106" t="s">
        <v>323</v>
      </c>
      <c r="E290" s="170" t="s">
        <v>330</v>
      </c>
      <c r="F290" s="102" t="s">
        <v>138</v>
      </c>
      <c r="G290" s="101">
        <v>1</v>
      </c>
      <c r="H290" s="109">
        <v>41091</v>
      </c>
      <c r="I290" s="103">
        <v>41273</v>
      </c>
      <c r="J290" s="103" t="s">
        <v>139</v>
      </c>
      <c r="K290" s="170">
        <v>6</v>
      </c>
      <c r="L290" s="170"/>
      <c r="M290" s="103"/>
      <c r="N290" s="94">
        <v>100</v>
      </c>
      <c r="O290" s="94">
        <f t="shared" si="0"/>
        <v>100</v>
      </c>
      <c r="P290" s="25"/>
      <c r="Q290" s="25"/>
      <c r="R290" s="150"/>
      <c r="S290" s="104"/>
      <c r="T290" s="104"/>
      <c r="U290" s="104"/>
      <c r="V290" s="104"/>
      <c r="W290" s="104"/>
      <c r="X290" s="104"/>
      <c r="Y290" s="104"/>
      <c r="Z290" s="104"/>
      <c r="AA290" s="104"/>
    </row>
    <row r="291" spans="1:27" s="105" customFormat="1">
      <c r="A291" s="43">
        <f>+A290+1</f>
        <v>4</v>
      </c>
      <c r="B291" s="106"/>
      <c r="C291" s="107"/>
      <c r="D291" s="106"/>
      <c r="E291" s="170"/>
      <c r="F291" s="102"/>
      <c r="G291" s="102"/>
      <c r="H291" s="102"/>
      <c r="I291" s="103"/>
      <c r="J291" s="103"/>
      <c r="K291" s="170"/>
      <c r="L291" s="170"/>
      <c r="M291" s="103"/>
      <c r="N291" s="94"/>
      <c r="O291" s="94"/>
      <c r="P291" s="25"/>
      <c r="Q291" s="25"/>
      <c r="R291" s="150"/>
      <c r="S291" s="104"/>
      <c r="T291" s="104"/>
      <c r="U291" s="104"/>
      <c r="V291" s="104"/>
      <c r="W291" s="104"/>
      <c r="X291" s="104"/>
      <c r="Y291" s="104"/>
      <c r="Z291" s="104"/>
      <c r="AA291" s="104"/>
    </row>
    <row r="292" spans="1:27" s="105" customFormat="1">
      <c r="A292" s="43"/>
      <c r="B292" s="46" t="s">
        <v>16</v>
      </c>
      <c r="C292" s="107"/>
      <c r="D292" s="106"/>
      <c r="E292" s="170"/>
      <c r="F292" s="102"/>
      <c r="G292" s="102"/>
      <c r="H292" s="102"/>
      <c r="I292" s="103"/>
      <c r="J292" s="103"/>
      <c r="K292" s="108">
        <f>SUM(K288:K291)</f>
        <v>22</v>
      </c>
      <c r="L292" s="108" t="s">
        <v>331</v>
      </c>
      <c r="M292" s="108">
        <f>SUM(M288:M291)</f>
        <v>0</v>
      </c>
      <c r="N292" s="148">
        <f>SUM(N288:N291)</f>
        <v>410</v>
      </c>
      <c r="O292" s="108">
        <f>SUM(O288:O291)</f>
        <v>410</v>
      </c>
      <c r="P292" s="25"/>
      <c r="Q292" s="25"/>
      <c r="R292" s="151"/>
    </row>
    <row r="293" spans="1:27">
      <c r="B293" s="27"/>
      <c r="C293" s="27"/>
      <c r="D293" s="27"/>
      <c r="E293" s="28"/>
      <c r="F293" s="27"/>
      <c r="G293" s="27"/>
      <c r="H293" s="27"/>
      <c r="I293" s="27"/>
      <c r="J293" s="27"/>
      <c r="K293" s="27"/>
      <c r="L293" s="27"/>
      <c r="M293" s="27"/>
      <c r="N293" s="27"/>
      <c r="O293" s="27"/>
      <c r="P293" s="27"/>
      <c r="Q293" s="27"/>
    </row>
    <row r="294" spans="1:27" ht="18.75">
      <c r="B294" s="54" t="s">
        <v>31</v>
      </c>
      <c r="C294" s="68">
        <f>+K292</f>
        <v>22</v>
      </c>
      <c r="H294" s="29"/>
      <c r="I294" s="29"/>
      <c r="J294" s="29"/>
      <c r="K294" s="29"/>
      <c r="L294" s="29"/>
      <c r="M294" s="29"/>
      <c r="N294" s="29"/>
      <c r="O294" s="27"/>
      <c r="P294" s="27"/>
      <c r="Q294" s="27"/>
    </row>
    <row r="296" spans="1:27" ht="15.75" thickBot="1"/>
    <row r="297" spans="1:27" ht="37.15" customHeight="1" thickBot="1">
      <c r="B297" s="71" t="s">
        <v>48</v>
      </c>
      <c r="C297" s="72" t="s">
        <v>49</v>
      </c>
      <c r="D297" s="71" t="s">
        <v>50</v>
      </c>
      <c r="E297" s="72" t="s">
        <v>54</v>
      </c>
    </row>
    <row r="298" spans="1:27" ht="41.45" customHeight="1">
      <c r="B298" s="62" t="s">
        <v>129</v>
      </c>
      <c r="C298" s="65">
        <v>20</v>
      </c>
      <c r="D298" s="65"/>
      <c r="E298" s="294">
        <f>+D298+D299+D300</f>
        <v>40</v>
      </c>
    </row>
    <row r="299" spans="1:27">
      <c r="B299" s="62" t="s">
        <v>130</v>
      </c>
      <c r="C299" s="53">
        <v>30</v>
      </c>
      <c r="D299" s="178">
        <v>0</v>
      </c>
      <c r="E299" s="295"/>
    </row>
    <row r="300" spans="1:27" ht="15.75" thickBot="1">
      <c r="B300" s="62" t="s">
        <v>131</v>
      </c>
      <c r="C300" s="67">
        <v>40</v>
      </c>
      <c r="D300" s="67">
        <v>40</v>
      </c>
      <c r="E300" s="296"/>
    </row>
    <row r="302" spans="1:27" ht="15.75" thickBot="1"/>
    <row r="303" spans="1:27" ht="27" thickBot="1">
      <c r="B303" s="291" t="s">
        <v>51</v>
      </c>
      <c r="C303" s="292"/>
      <c r="D303" s="292"/>
      <c r="E303" s="292"/>
      <c r="F303" s="292"/>
      <c r="G303" s="292"/>
      <c r="H303" s="292"/>
      <c r="I303" s="292"/>
      <c r="J303" s="292"/>
      <c r="K303" s="292"/>
      <c r="L303" s="292"/>
      <c r="M303" s="292"/>
      <c r="N303" s="292"/>
      <c r="O303" s="293"/>
    </row>
    <row r="305" spans="2:18" ht="76.5" customHeight="1">
      <c r="B305" s="297" t="s">
        <v>0</v>
      </c>
      <c r="C305" s="297" t="s">
        <v>38</v>
      </c>
      <c r="D305" s="297" t="s">
        <v>39</v>
      </c>
      <c r="E305" s="297" t="s">
        <v>118</v>
      </c>
      <c r="F305" s="297" t="s">
        <v>120</v>
      </c>
      <c r="G305" s="297" t="s">
        <v>121</v>
      </c>
      <c r="H305" s="297" t="s">
        <v>122</v>
      </c>
      <c r="I305" s="297" t="s">
        <v>119</v>
      </c>
      <c r="J305" s="287" t="s">
        <v>123</v>
      </c>
      <c r="K305" s="299"/>
      <c r="L305" s="299"/>
      <c r="M305" s="288"/>
      <c r="N305" s="297" t="s">
        <v>127</v>
      </c>
      <c r="O305" s="297" t="s">
        <v>40</v>
      </c>
      <c r="P305" s="297" t="s">
        <v>41</v>
      </c>
      <c r="Q305" s="281" t="s">
        <v>3</v>
      </c>
      <c r="R305" s="282"/>
    </row>
    <row r="306" spans="2:18" ht="27.75" customHeight="1">
      <c r="B306" s="298"/>
      <c r="C306" s="298"/>
      <c r="D306" s="298"/>
      <c r="E306" s="298"/>
      <c r="F306" s="298"/>
      <c r="G306" s="298"/>
      <c r="H306" s="298"/>
      <c r="I306" s="298"/>
      <c r="J306" s="1" t="s">
        <v>124</v>
      </c>
      <c r="K306" s="90" t="s">
        <v>125</v>
      </c>
      <c r="L306" s="285" t="s">
        <v>126</v>
      </c>
      <c r="M306" s="286"/>
      <c r="N306" s="298"/>
      <c r="O306" s="298"/>
      <c r="P306" s="298"/>
      <c r="Q306" s="283"/>
      <c r="R306" s="284"/>
    </row>
    <row r="307" spans="2:18" ht="18" customHeight="1">
      <c r="B307" s="177"/>
      <c r="C307" s="177"/>
      <c r="D307" s="2"/>
      <c r="E307" s="2"/>
      <c r="F307" s="2"/>
      <c r="G307" s="2"/>
      <c r="H307" s="173"/>
      <c r="I307" s="4"/>
      <c r="J307" s="1"/>
      <c r="K307" s="90"/>
      <c r="L307" s="272"/>
      <c r="M307" s="273"/>
      <c r="N307" s="113"/>
      <c r="O307" s="113"/>
      <c r="P307" s="113"/>
      <c r="Q307" s="274"/>
      <c r="R307" s="274"/>
    </row>
    <row r="308" spans="2:18" ht="18" customHeight="1">
      <c r="B308" s="177"/>
      <c r="C308" s="177"/>
      <c r="D308" s="2"/>
      <c r="E308" s="2"/>
      <c r="F308" s="2"/>
      <c r="G308" s="2"/>
      <c r="H308" s="173"/>
      <c r="I308" s="4"/>
      <c r="J308" s="1"/>
      <c r="K308" s="174"/>
      <c r="L308" s="272"/>
      <c r="M308" s="273"/>
      <c r="N308" s="113"/>
      <c r="O308" s="113"/>
      <c r="P308" s="113"/>
      <c r="Q308" s="274"/>
      <c r="R308" s="274"/>
    </row>
    <row r="309" spans="2:18" ht="18" customHeight="1">
      <c r="B309" s="177"/>
      <c r="C309" s="177"/>
      <c r="D309" s="2"/>
      <c r="E309" s="2"/>
      <c r="F309" s="2"/>
      <c r="G309" s="2"/>
      <c r="H309" s="173"/>
      <c r="I309" s="4"/>
      <c r="J309" s="1"/>
      <c r="K309" s="175"/>
      <c r="L309" s="272"/>
      <c r="M309" s="273"/>
      <c r="N309" s="113"/>
      <c r="O309" s="113"/>
      <c r="P309" s="113"/>
      <c r="Q309" s="274"/>
      <c r="R309" s="274"/>
    </row>
    <row r="312" spans="2:18" ht="15.75" thickBot="1"/>
    <row r="313" spans="2:18" ht="54" customHeight="1">
      <c r="B313" s="116" t="s">
        <v>32</v>
      </c>
      <c r="C313" s="116" t="s">
        <v>48</v>
      </c>
      <c r="D313" s="112" t="s">
        <v>49</v>
      </c>
      <c r="E313" s="116" t="s">
        <v>50</v>
      </c>
      <c r="F313" s="72" t="s">
        <v>55</v>
      </c>
      <c r="G313" s="86"/>
    </row>
    <row r="314" spans="2:18" ht="120.75" customHeight="1">
      <c r="B314" s="275" t="s">
        <v>52</v>
      </c>
      <c r="C314" s="5" t="s">
        <v>132</v>
      </c>
      <c r="D314" s="178">
        <v>25</v>
      </c>
      <c r="E314" s="178"/>
      <c r="F314" s="276">
        <f>+E314+E315+E316</f>
        <v>0</v>
      </c>
      <c r="G314" s="87"/>
    </row>
    <row r="315" spans="2:18" ht="76.150000000000006" customHeight="1">
      <c r="B315" s="275"/>
      <c r="C315" s="5" t="s">
        <v>133</v>
      </c>
      <c r="D315" s="176">
        <v>25</v>
      </c>
      <c r="E315" s="178"/>
      <c r="F315" s="277"/>
      <c r="G315" s="87"/>
    </row>
    <row r="316" spans="2:18" ht="69" customHeight="1">
      <c r="B316" s="275"/>
      <c r="C316" s="5" t="s">
        <v>134</v>
      </c>
      <c r="D316" s="178">
        <v>10</v>
      </c>
      <c r="E316" s="178"/>
      <c r="F316" s="278"/>
      <c r="G316" s="87"/>
    </row>
    <row r="317" spans="2:18">
      <c r="C317" s="96"/>
    </row>
    <row r="320" spans="2:18">
      <c r="B320" s="114" t="s">
        <v>56</v>
      </c>
    </row>
    <row r="323" spans="2:5">
      <c r="B323" s="117" t="s">
        <v>32</v>
      </c>
      <c r="C323" s="117" t="s">
        <v>57</v>
      </c>
      <c r="D323" s="116" t="s">
        <v>50</v>
      </c>
      <c r="E323" s="116" t="s">
        <v>16</v>
      </c>
    </row>
    <row r="324" spans="2:5" ht="28.5">
      <c r="B324" s="97" t="s">
        <v>58</v>
      </c>
      <c r="C324" s="98">
        <v>40</v>
      </c>
      <c r="D324" s="178">
        <f>+E298</f>
        <v>40</v>
      </c>
      <c r="E324" s="279">
        <f>+D324+D325</f>
        <v>40</v>
      </c>
    </row>
    <row r="325" spans="2:5" ht="42.75">
      <c r="B325" s="97" t="s">
        <v>59</v>
      </c>
      <c r="C325" s="98">
        <v>60</v>
      </c>
      <c r="D325" s="178">
        <f>+F314</f>
        <v>0</v>
      </c>
      <c r="E325" s="280"/>
    </row>
  </sheetData>
  <mergeCells count="215">
    <mergeCell ref="B116:B118"/>
    <mergeCell ref="F116:F118"/>
    <mergeCell ref="B2:Q2"/>
    <mergeCell ref="B85:Q85"/>
    <mergeCell ref="B105:O105"/>
    <mergeCell ref="E100:E102"/>
    <mergeCell ref="B78:O78"/>
    <mergeCell ref="D81:E81"/>
    <mergeCell ref="D82:E82"/>
    <mergeCell ref="B88:O88"/>
    <mergeCell ref="B69:O69"/>
    <mergeCell ref="E41:E42"/>
    <mergeCell ref="P60:Q60"/>
    <mergeCell ref="B57:O57"/>
    <mergeCell ref="B71:B72"/>
    <mergeCell ref="B4:Q4"/>
    <mergeCell ref="B22:C22"/>
    <mergeCell ref="C6:O6"/>
    <mergeCell ref="C7:O7"/>
    <mergeCell ref="C8:O8"/>
    <mergeCell ref="C9:O9"/>
    <mergeCell ref="C10:E10"/>
    <mergeCell ref="C55:O55"/>
    <mergeCell ref="L75:M75"/>
    <mergeCell ref="B14:C21"/>
    <mergeCell ref="D51:E51"/>
    <mergeCell ref="N29:O29"/>
    <mergeCell ref="B51:B52"/>
    <mergeCell ref="C51:C52"/>
    <mergeCell ref="L60:M60"/>
    <mergeCell ref="L61:M61"/>
    <mergeCell ref="L62:M62"/>
    <mergeCell ref="L63:M63"/>
    <mergeCell ref="F107:F108"/>
    <mergeCell ref="B145:B146"/>
    <mergeCell ref="C145:C146"/>
    <mergeCell ref="D145:E145"/>
    <mergeCell ref="P62:Q62"/>
    <mergeCell ref="P63:Q63"/>
    <mergeCell ref="C71:C72"/>
    <mergeCell ref="D71:D72"/>
    <mergeCell ref="E71:E72"/>
    <mergeCell ref="F71:F72"/>
    <mergeCell ref="G71:G72"/>
    <mergeCell ref="H71:H72"/>
    <mergeCell ref="I71:I72"/>
    <mergeCell ref="L72:M72"/>
    <mergeCell ref="J71:M71"/>
    <mergeCell ref="Q73:R73"/>
    <mergeCell ref="Q75:R75"/>
    <mergeCell ref="Q74:R74"/>
    <mergeCell ref="Q71:R72"/>
    <mergeCell ref="P71:P72"/>
    <mergeCell ref="O71:O72"/>
    <mergeCell ref="N71:N72"/>
    <mergeCell ref="L73:M73"/>
    <mergeCell ref="L74:M74"/>
    <mergeCell ref="C149:O149"/>
    <mergeCell ref="B151:O151"/>
    <mergeCell ref="P61:Q61"/>
    <mergeCell ref="N126:O126"/>
    <mergeCell ref="L110:M110"/>
    <mergeCell ref="L111:M111"/>
    <mergeCell ref="Q110:R110"/>
    <mergeCell ref="Q107:R108"/>
    <mergeCell ref="P107:P108"/>
    <mergeCell ref="L108:M108"/>
    <mergeCell ref="L109:M109"/>
    <mergeCell ref="Q109:R109"/>
    <mergeCell ref="Q111:R111"/>
    <mergeCell ref="G107:G108"/>
    <mergeCell ref="H107:H108"/>
    <mergeCell ref="I107:I108"/>
    <mergeCell ref="N107:N108"/>
    <mergeCell ref="O107:O108"/>
    <mergeCell ref="E136:E137"/>
    <mergeCell ref="J107:M107"/>
    <mergeCell ref="B107:B108"/>
    <mergeCell ref="C107:C108"/>
    <mergeCell ref="D107:D108"/>
    <mergeCell ref="E107:E108"/>
    <mergeCell ref="L154:M154"/>
    <mergeCell ref="P154:Q154"/>
    <mergeCell ref="L155:M155"/>
    <mergeCell ref="P155:Q155"/>
    <mergeCell ref="L156:M156"/>
    <mergeCell ref="P156:Q156"/>
    <mergeCell ref="C164:C165"/>
    <mergeCell ref="D164:D165"/>
    <mergeCell ref="E164:E165"/>
    <mergeCell ref="F164:F165"/>
    <mergeCell ref="G164:G165"/>
    <mergeCell ref="B162:O162"/>
    <mergeCell ref="B164:B165"/>
    <mergeCell ref="P164:P165"/>
    <mergeCell ref="Q164:R165"/>
    <mergeCell ref="L165:M165"/>
    <mergeCell ref="L166:M166"/>
    <mergeCell ref="Q166:R166"/>
    <mergeCell ref="H164:H165"/>
    <mergeCell ref="I164:I165"/>
    <mergeCell ref="J164:M164"/>
    <mergeCell ref="N164:N165"/>
    <mergeCell ref="O164:O165"/>
    <mergeCell ref="L170:M170"/>
    <mergeCell ref="Q170:R170"/>
    <mergeCell ref="L171:M171"/>
    <mergeCell ref="Q171:R171"/>
    <mergeCell ref="L172:M172"/>
    <mergeCell ref="Q172:R172"/>
    <mergeCell ref="L167:M167"/>
    <mergeCell ref="Q167:R167"/>
    <mergeCell ref="L168:M168"/>
    <mergeCell ref="Q168:R168"/>
    <mergeCell ref="L169:M169"/>
    <mergeCell ref="Q169:R169"/>
    <mergeCell ref="B176:O176"/>
    <mergeCell ref="D179:E179"/>
    <mergeCell ref="D180:E180"/>
    <mergeCell ref="Q173:R173"/>
    <mergeCell ref="L173:M173"/>
    <mergeCell ref="B183:Q183"/>
    <mergeCell ref="B186:O186"/>
    <mergeCell ref="E204:E206"/>
    <mergeCell ref="B209:O209"/>
    <mergeCell ref="N211:N212"/>
    <mergeCell ref="O211:O212"/>
    <mergeCell ref="P211:P212"/>
    <mergeCell ref="L215:M215"/>
    <mergeCell ref="Q215:R215"/>
    <mergeCell ref="B220:B222"/>
    <mergeCell ref="F220:F222"/>
    <mergeCell ref="E230:E231"/>
    <mergeCell ref="Q211:R212"/>
    <mergeCell ref="L212:M212"/>
    <mergeCell ref="L213:M213"/>
    <mergeCell ref="Q213:R213"/>
    <mergeCell ref="L214:M214"/>
    <mergeCell ref="Q214:R214"/>
    <mergeCell ref="B211:B212"/>
    <mergeCell ref="C211:C212"/>
    <mergeCell ref="D211:D212"/>
    <mergeCell ref="E211:E212"/>
    <mergeCell ref="F211:F212"/>
    <mergeCell ref="G211:G212"/>
    <mergeCell ref="H211:H212"/>
    <mergeCell ref="I211:I212"/>
    <mergeCell ref="J211:M211"/>
    <mergeCell ref="B250:O250"/>
    <mergeCell ref="L253:M253"/>
    <mergeCell ref="P253:Q253"/>
    <mergeCell ref="N235:O235"/>
    <mergeCell ref="B244:B245"/>
    <mergeCell ref="C244:C245"/>
    <mergeCell ref="D244:E244"/>
    <mergeCell ref="C248:O248"/>
    <mergeCell ref="L254:M254"/>
    <mergeCell ref="P254:Q254"/>
    <mergeCell ref="L255:M255"/>
    <mergeCell ref="P255:Q255"/>
    <mergeCell ref="P264:P265"/>
    <mergeCell ref="Q264:R265"/>
    <mergeCell ref="L265:M265"/>
    <mergeCell ref="L266:M266"/>
    <mergeCell ref="Q266:R266"/>
    <mergeCell ref="B261:O261"/>
    <mergeCell ref="C264:C265"/>
    <mergeCell ref="D264:D265"/>
    <mergeCell ref="E264:E265"/>
    <mergeCell ref="F264:F265"/>
    <mergeCell ref="G264:G265"/>
    <mergeCell ref="H264:H265"/>
    <mergeCell ref="I264:I265"/>
    <mergeCell ref="J264:M264"/>
    <mergeCell ref="N264:N265"/>
    <mergeCell ref="O264:O265"/>
    <mergeCell ref="B264:B265"/>
    <mergeCell ref="L270:M270"/>
    <mergeCell ref="Q270:R270"/>
    <mergeCell ref="L267:M267"/>
    <mergeCell ref="Q267:R267"/>
    <mergeCell ref="L268:M268"/>
    <mergeCell ref="Q268:R268"/>
    <mergeCell ref="L269:M269"/>
    <mergeCell ref="Q269:R269"/>
    <mergeCell ref="B274:O274"/>
    <mergeCell ref="D277:E277"/>
    <mergeCell ref="D278:E278"/>
    <mergeCell ref="B281:Q281"/>
    <mergeCell ref="B284:O284"/>
    <mergeCell ref="E298:E300"/>
    <mergeCell ref="B303:O303"/>
    <mergeCell ref="B305:B306"/>
    <mergeCell ref="C305:C306"/>
    <mergeCell ref="D305:D306"/>
    <mergeCell ref="E305:E306"/>
    <mergeCell ref="F305:F306"/>
    <mergeCell ref="G305:G306"/>
    <mergeCell ref="H305:H306"/>
    <mergeCell ref="I305:I306"/>
    <mergeCell ref="J305:M305"/>
    <mergeCell ref="N305:N306"/>
    <mergeCell ref="O305:O306"/>
    <mergeCell ref="P305:P306"/>
    <mergeCell ref="L309:M309"/>
    <mergeCell ref="Q309:R309"/>
    <mergeCell ref="B314:B316"/>
    <mergeCell ref="F314:F316"/>
    <mergeCell ref="E324:E325"/>
    <mergeCell ref="Q305:R306"/>
    <mergeCell ref="L306:M306"/>
    <mergeCell ref="L307:M307"/>
    <mergeCell ref="Q307:R307"/>
    <mergeCell ref="L308:M308"/>
    <mergeCell ref="Q308:R308"/>
  </mergeCells>
  <dataValidations count="2">
    <dataValidation type="decimal" allowBlank="1" showInputMessage="1" showErrorMessage="1" sqref="WVI983038 WLM983038 C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C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C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C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C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C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C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C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C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C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C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C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C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C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C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VI44:WVI59 WVI24:WVI26 WVI41:WVI42 WLM44:WLM59 WLM24:WLM26 WLM41:WLM42 WBQ44:WBQ59 WBQ24:WBQ26 WBQ41:WBQ42 VRU44:VRU59 VRU24:VRU26 VRU41:VRU42 VHY44:VHY59 VHY24:VHY26 VHY41:VHY42 UYC44:UYC59 UYC24:UYC26 UYC41:UYC42 UOG44:UOG59 UOG24:UOG26 UOG41:UOG42 UEK44:UEK59 UEK24:UEK26 UEK41:UEK42 TUO44:TUO59 TUO24:TUO26 TUO41:TUO42 TKS44:TKS59 TKS24:TKS26 TKS41:TKS42 TAW44:TAW59 TAW24:TAW26 TAW41:TAW42 SRA44:SRA59 SRA24:SRA26 SRA41:SRA42 SHE44:SHE59 SHE24:SHE26 SHE41:SHE42 RXI44:RXI59 RXI24:RXI26 RXI41:RXI42 RNM44:RNM59 RNM24:RNM26 RNM41:RNM42 RDQ44:RDQ59 RDQ24:RDQ26 RDQ41:RDQ42 QTU44:QTU59 QTU24:QTU26 QTU41:QTU42 QJY44:QJY59 QJY24:QJY26 QJY41:QJY42 QAC44:QAC59 QAC24:QAC26 QAC41:QAC42 PQG44:PQG59 PQG24:PQG26 PQG41:PQG42 PGK44:PGK59 PGK24:PGK26 PGK41:PGK42 OWO44:OWO59 OWO24:OWO26 OWO41:OWO42 OMS44:OMS59 OMS24:OMS26 OMS41:OMS42 OCW44:OCW59 OCW24:OCW26 OCW41:OCW42 NTA44:NTA59 NTA24:NTA26 NTA41:NTA42 NJE44:NJE59 NJE24:NJE26 NJE41:NJE42 MZI44:MZI59 MZI24:MZI26 MZI41:MZI42 MPM44:MPM59 MPM24:MPM26 MPM41:MPM42 MFQ44:MFQ59 MFQ24:MFQ26 MFQ41:MFQ42 LVU44:LVU59 LVU24:LVU26 LVU41:LVU42 LLY44:LLY59 LLY24:LLY26 LLY41:LLY42 LCC44:LCC59 LCC24:LCC26 LCC41:LCC42 KSG44:KSG59 KSG24:KSG26 KSG41:KSG42 KIK44:KIK59 KIK24:KIK26 KIK41:KIK42 JYO44:JYO59 JYO24:JYO26 JYO41:JYO42 JOS44:JOS59 JOS24:JOS26 JOS41:JOS42 JEW44:JEW59 JEW24:JEW26 JEW41:JEW42 IVA44:IVA59 IVA24:IVA26 IVA41:IVA42 ILE44:ILE59 ILE24:ILE26 ILE41:ILE42 IBI44:IBI59 IBI24:IBI26 IBI41:IBI42 HRM44:HRM59 HRM24:HRM26 HRM41:HRM42 HHQ44:HHQ59 HHQ24:HHQ26 HHQ41:HHQ42 GXU44:GXU59 GXU24:GXU26 GXU41:GXU42 GNY44:GNY59 GNY24:GNY26 GNY41:GNY42 GEC44:GEC59 GEC24:GEC26 GEC41:GEC42 FUG44:FUG59 FUG24:FUG26 FUG41:FUG42 FKK44:FKK59 FKK24:FKK26 FKK41:FKK42 FAO44:FAO59 FAO24:FAO26 FAO41:FAO42 EQS44:EQS59 EQS24:EQS26 EQS41:EQS42 EGW44:EGW59 EGW24:EGW26 EGW41:EGW42 DXA44:DXA59 DXA24:DXA26 DXA41:DXA42 DNE44:DNE59 DNE24:DNE26 DNE41:DNE42 DDI44:DDI59 DDI24:DDI26 DDI41:DDI42 CTM44:CTM59 CTM24:CTM26 CTM41:CTM42 CJQ44:CJQ59 CJQ24:CJQ26 CJQ41:CJQ42 BZU44:BZU59 BZU24:BZU26 BZU41:BZU42 BPY44:BPY59 BPY24:BPY26 BPY41:BPY42 BGC44:BGC59 BGC24:BGC26 BGC41:BGC42 AWG44:AWG59 AWG24:AWG26 AWG41:AWG42 AMK44:AMK59 AMK24:AMK26 AMK41:AMK42 ACO44:ACO59 ACO24:ACO26 ACO41:ACO42 SS44:SS59 SS24:SS26 SS41:SS42 IW44:IW59 IW24:IW26 IW41:IW42 WVI136:WVI137 WLM136:WLM137 WBQ136:WBQ137 VRU136:VRU137 VHY136:VHY137 UYC136:UYC137 UOG136:UOG137 UEK136:UEK137 TUO136:TUO137 TKS136:TKS137 TAW136:TAW137 SRA136:SRA137 SHE136:SHE137 RXI136:RXI137 RNM136:RNM137 RDQ136:RDQ137 QTU136:QTU137 QJY136:QJY137 QAC136:QAC137 PQG136:PQG137 PGK136:PGK137 OWO136:OWO137 OMS136:OMS137 OCW136:OCW137 NTA136:NTA137 NJE136:NJE137 MZI136:MZI137 MPM136:MPM137 MFQ136:MFQ137 LVU136:LVU137 LLY136:LLY137 LCC136:LCC137 KSG136:KSG137 KIK136:KIK137 JYO136:JYO137 JOS136:JOS137 JEW136:JEW137 IVA136:IVA137 ILE136:ILE137 IBI136:IBI137 HRM136:HRM137 HHQ136:HHQ137 GXU136:GXU137 GNY136:GNY137 GEC136:GEC137 FUG136:FUG137 FKK136:FKK137 FAO136:FAO137 EQS136:EQS137 EGW136:EGW137 DXA136:DXA137 DNE136:DNE137 DDI136:DDI137 CTM136:CTM137 CJQ136:CJQ137 BZU136:BZU137 BPY136:BPY137 BGC136:BGC137 AWG136:AWG137 AMK136:AMK137 ACO136:ACO137 SS136:SS137 IW136:IW137">
      <formula1>0</formula1>
      <formula2>1</formula2>
    </dataValidation>
    <dataValidation type="list" allowBlank="1" showInputMessage="1" showErrorMessage="1" sqref="WVF983038 A65534 IT65534 SP65534 ACL65534 AMH65534 AWD65534 BFZ65534 BPV65534 BZR65534 CJN65534 CTJ65534 DDF65534 DNB65534 DWX65534 EGT65534 EQP65534 FAL65534 FKH65534 FUD65534 GDZ65534 GNV65534 GXR65534 HHN65534 HRJ65534 IBF65534 ILB65534 IUX65534 JET65534 JOP65534 JYL65534 KIH65534 KSD65534 LBZ65534 LLV65534 LVR65534 MFN65534 MPJ65534 MZF65534 NJB65534 NSX65534 OCT65534 OMP65534 OWL65534 PGH65534 PQD65534 PZZ65534 QJV65534 QTR65534 RDN65534 RNJ65534 RXF65534 SHB65534 SQX65534 TAT65534 TKP65534 TUL65534 UEH65534 UOD65534 UXZ65534 VHV65534 VRR65534 WBN65534 WLJ65534 WVF65534 A131070 IT131070 SP131070 ACL131070 AMH131070 AWD131070 BFZ131070 BPV131070 BZR131070 CJN131070 CTJ131070 DDF131070 DNB131070 DWX131070 EGT131070 EQP131070 FAL131070 FKH131070 FUD131070 GDZ131070 GNV131070 GXR131070 HHN131070 HRJ131070 IBF131070 ILB131070 IUX131070 JET131070 JOP131070 JYL131070 KIH131070 KSD131070 LBZ131070 LLV131070 LVR131070 MFN131070 MPJ131070 MZF131070 NJB131070 NSX131070 OCT131070 OMP131070 OWL131070 PGH131070 PQD131070 PZZ131070 QJV131070 QTR131070 RDN131070 RNJ131070 RXF131070 SHB131070 SQX131070 TAT131070 TKP131070 TUL131070 UEH131070 UOD131070 UXZ131070 VHV131070 VRR131070 WBN131070 WLJ131070 WVF131070 A196606 IT196606 SP196606 ACL196606 AMH196606 AWD196606 BFZ196606 BPV196606 BZR196606 CJN196606 CTJ196606 DDF196606 DNB196606 DWX196606 EGT196606 EQP196606 FAL196606 FKH196606 FUD196606 GDZ196606 GNV196606 GXR196606 HHN196606 HRJ196606 IBF196606 ILB196606 IUX196606 JET196606 JOP196606 JYL196606 KIH196606 KSD196606 LBZ196606 LLV196606 LVR196606 MFN196606 MPJ196606 MZF196606 NJB196606 NSX196606 OCT196606 OMP196606 OWL196606 PGH196606 PQD196606 PZZ196606 QJV196606 QTR196606 RDN196606 RNJ196606 RXF196606 SHB196606 SQX196606 TAT196606 TKP196606 TUL196606 UEH196606 UOD196606 UXZ196606 VHV196606 VRR196606 WBN196606 WLJ196606 WVF196606 A262142 IT262142 SP262142 ACL262142 AMH262142 AWD262142 BFZ262142 BPV262142 BZR262142 CJN262142 CTJ262142 DDF262142 DNB262142 DWX262142 EGT262142 EQP262142 FAL262142 FKH262142 FUD262142 GDZ262142 GNV262142 GXR262142 HHN262142 HRJ262142 IBF262142 ILB262142 IUX262142 JET262142 JOP262142 JYL262142 KIH262142 KSD262142 LBZ262142 LLV262142 LVR262142 MFN262142 MPJ262142 MZF262142 NJB262142 NSX262142 OCT262142 OMP262142 OWL262142 PGH262142 PQD262142 PZZ262142 QJV262142 QTR262142 RDN262142 RNJ262142 RXF262142 SHB262142 SQX262142 TAT262142 TKP262142 TUL262142 UEH262142 UOD262142 UXZ262142 VHV262142 VRR262142 WBN262142 WLJ262142 WVF262142 A327678 IT327678 SP327678 ACL327678 AMH327678 AWD327678 BFZ327678 BPV327678 BZR327678 CJN327678 CTJ327678 DDF327678 DNB327678 DWX327678 EGT327678 EQP327678 FAL327678 FKH327678 FUD327678 GDZ327678 GNV327678 GXR327678 HHN327678 HRJ327678 IBF327678 ILB327678 IUX327678 JET327678 JOP327678 JYL327678 KIH327678 KSD327678 LBZ327678 LLV327678 LVR327678 MFN327678 MPJ327678 MZF327678 NJB327678 NSX327678 OCT327678 OMP327678 OWL327678 PGH327678 PQD327678 PZZ327678 QJV327678 QTR327678 RDN327678 RNJ327678 RXF327678 SHB327678 SQX327678 TAT327678 TKP327678 TUL327678 UEH327678 UOD327678 UXZ327678 VHV327678 VRR327678 WBN327678 WLJ327678 WVF327678 A393214 IT393214 SP393214 ACL393214 AMH393214 AWD393214 BFZ393214 BPV393214 BZR393214 CJN393214 CTJ393214 DDF393214 DNB393214 DWX393214 EGT393214 EQP393214 FAL393214 FKH393214 FUD393214 GDZ393214 GNV393214 GXR393214 HHN393214 HRJ393214 IBF393214 ILB393214 IUX393214 JET393214 JOP393214 JYL393214 KIH393214 KSD393214 LBZ393214 LLV393214 LVR393214 MFN393214 MPJ393214 MZF393214 NJB393214 NSX393214 OCT393214 OMP393214 OWL393214 PGH393214 PQD393214 PZZ393214 QJV393214 QTR393214 RDN393214 RNJ393214 RXF393214 SHB393214 SQX393214 TAT393214 TKP393214 TUL393214 UEH393214 UOD393214 UXZ393214 VHV393214 VRR393214 WBN393214 WLJ393214 WVF393214 A458750 IT458750 SP458750 ACL458750 AMH458750 AWD458750 BFZ458750 BPV458750 BZR458750 CJN458750 CTJ458750 DDF458750 DNB458750 DWX458750 EGT458750 EQP458750 FAL458750 FKH458750 FUD458750 GDZ458750 GNV458750 GXR458750 HHN458750 HRJ458750 IBF458750 ILB458750 IUX458750 JET458750 JOP458750 JYL458750 KIH458750 KSD458750 LBZ458750 LLV458750 LVR458750 MFN458750 MPJ458750 MZF458750 NJB458750 NSX458750 OCT458750 OMP458750 OWL458750 PGH458750 PQD458750 PZZ458750 QJV458750 QTR458750 RDN458750 RNJ458750 RXF458750 SHB458750 SQX458750 TAT458750 TKP458750 TUL458750 UEH458750 UOD458750 UXZ458750 VHV458750 VRR458750 WBN458750 WLJ458750 WVF458750 A524286 IT524286 SP524286 ACL524286 AMH524286 AWD524286 BFZ524286 BPV524286 BZR524286 CJN524286 CTJ524286 DDF524286 DNB524286 DWX524286 EGT524286 EQP524286 FAL524286 FKH524286 FUD524286 GDZ524286 GNV524286 GXR524286 HHN524286 HRJ524286 IBF524286 ILB524286 IUX524286 JET524286 JOP524286 JYL524286 KIH524286 KSD524286 LBZ524286 LLV524286 LVR524286 MFN524286 MPJ524286 MZF524286 NJB524286 NSX524286 OCT524286 OMP524286 OWL524286 PGH524286 PQD524286 PZZ524286 QJV524286 QTR524286 RDN524286 RNJ524286 RXF524286 SHB524286 SQX524286 TAT524286 TKP524286 TUL524286 UEH524286 UOD524286 UXZ524286 VHV524286 VRR524286 WBN524286 WLJ524286 WVF524286 A589822 IT589822 SP589822 ACL589822 AMH589822 AWD589822 BFZ589822 BPV589822 BZR589822 CJN589822 CTJ589822 DDF589822 DNB589822 DWX589822 EGT589822 EQP589822 FAL589822 FKH589822 FUD589822 GDZ589822 GNV589822 GXR589822 HHN589822 HRJ589822 IBF589822 ILB589822 IUX589822 JET589822 JOP589822 JYL589822 KIH589822 KSD589822 LBZ589822 LLV589822 LVR589822 MFN589822 MPJ589822 MZF589822 NJB589822 NSX589822 OCT589822 OMP589822 OWL589822 PGH589822 PQD589822 PZZ589822 QJV589822 QTR589822 RDN589822 RNJ589822 RXF589822 SHB589822 SQX589822 TAT589822 TKP589822 TUL589822 UEH589822 UOD589822 UXZ589822 VHV589822 VRR589822 WBN589822 WLJ589822 WVF589822 A655358 IT655358 SP655358 ACL655358 AMH655358 AWD655358 BFZ655358 BPV655358 BZR655358 CJN655358 CTJ655358 DDF655358 DNB655358 DWX655358 EGT655358 EQP655358 FAL655358 FKH655358 FUD655358 GDZ655358 GNV655358 GXR655358 HHN655358 HRJ655358 IBF655358 ILB655358 IUX655358 JET655358 JOP655358 JYL655358 KIH655358 KSD655358 LBZ655358 LLV655358 LVR655358 MFN655358 MPJ655358 MZF655358 NJB655358 NSX655358 OCT655358 OMP655358 OWL655358 PGH655358 PQD655358 PZZ655358 QJV655358 QTR655358 RDN655358 RNJ655358 RXF655358 SHB655358 SQX655358 TAT655358 TKP655358 TUL655358 UEH655358 UOD655358 UXZ655358 VHV655358 VRR655358 WBN655358 WLJ655358 WVF655358 A720894 IT720894 SP720894 ACL720894 AMH720894 AWD720894 BFZ720894 BPV720894 BZR720894 CJN720894 CTJ720894 DDF720894 DNB720894 DWX720894 EGT720894 EQP720894 FAL720894 FKH720894 FUD720894 GDZ720894 GNV720894 GXR720894 HHN720894 HRJ720894 IBF720894 ILB720894 IUX720894 JET720894 JOP720894 JYL720894 KIH720894 KSD720894 LBZ720894 LLV720894 LVR720894 MFN720894 MPJ720894 MZF720894 NJB720894 NSX720894 OCT720894 OMP720894 OWL720894 PGH720894 PQD720894 PZZ720894 QJV720894 QTR720894 RDN720894 RNJ720894 RXF720894 SHB720894 SQX720894 TAT720894 TKP720894 TUL720894 UEH720894 UOD720894 UXZ720894 VHV720894 VRR720894 WBN720894 WLJ720894 WVF720894 A786430 IT786430 SP786430 ACL786430 AMH786430 AWD786430 BFZ786430 BPV786430 BZR786430 CJN786430 CTJ786430 DDF786430 DNB786430 DWX786430 EGT786430 EQP786430 FAL786430 FKH786430 FUD786430 GDZ786430 GNV786430 GXR786430 HHN786430 HRJ786430 IBF786430 ILB786430 IUX786430 JET786430 JOP786430 JYL786430 KIH786430 KSD786430 LBZ786430 LLV786430 LVR786430 MFN786430 MPJ786430 MZF786430 NJB786430 NSX786430 OCT786430 OMP786430 OWL786430 PGH786430 PQD786430 PZZ786430 QJV786430 QTR786430 RDN786430 RNJ786430 RXF786430 SHB786430 SQX786430 TAT786430 TKP786430 TUL786430 UEH786430 UOD786430 UXZ786430 VHV786430 VRR786430 WBN786430 WLJ786430 WVF786430 A851966 IT851966 SP851966 ACL851966 AMH851966 AWD851966 BFZ851966 BPV851966 BZR851966 CJN851966 CTJ851966 DDF851966 DNB851966 DWX851966 EGT851966 EQP851966 FAL851966 FKH851966 FUD851966 GDZ851966 GNV851966 GXR851966 HHN851966 HRJ851966 IBF851966 ILB851966 IUX851966 JET851966 JOP851966 JYL851966 KIH851966 KSD851966 LBZ851966 LLV851966 LVR851966 MFN851966 MPJ851966 MZF851966 NJB851966 NSX851966 OCT851966 OMP851966 OWL851966 PGH851966 PQD851966 PZZ851966 QJV851966 QTR851966 RDN851966 RNJ851966 RXF851966 SHB851966 SQX851966 TAT851966 TKP851966 TUL851966 UEH851966 UOD851966 UXZ851966 VHV851966 VRR851966 WBN851966 WLJ851966 WVF851966 A917502 IT917502 SP917502 ACL917502 AMH917502 AWD917502 BFZ917502 BPV917502 BZR917502 CJN917502 CTJ917502 DDF917502 DNB917502 DWX917502 EGT917502 EQP917502 FAL917502 FKH917502 FUD917502 GDZ917502 GNV917502 GXR917502 HHN917502 HRJ917502 IBF917502 ILB917502 IUX917502 JET917502 JOP917502 JYL917502 KIH917502 KSD917502 LBZ917502 LLV917502 LVR917502 MFN917502 MPJ917502 MZF917502 NJB917502 NSX917502 OCT917502 OMP917502 OWL917502 PGH917502 PQD917502 PZZ917502 QJV917502 QTR917502 RDN917502 RNJ917502 RXF917502 SHB917502 SQX917502 TAT917502 TKP917502 TUL917502 UEH917502 UOD917502 UXZ917502 VHV917502 VRR917502 WBN917502 WLJ917502 WVF917502 A983038 IT983038 SP983038 ACL983038 AMH983038 AWD983038 BFZ983038 BPV983038 BZR983038 CJN983038 CTJ983038 DDF983038 DNB983038 DWX983038 EGT983038 EQP983038 FAL983038 FKH983038 FUD983038 GDZ983038 GNV983038 GXR983038 HHN983038 HRJ983038 IBF983038 ILB983038 IUX983038 JET983038 JOP983038 JYL983038 KIH983038 KSD983038 LBZ983038 LLV983038 LVR983038 MFN983038 MPJ983038 MZF983038 NJB983038 NSX983038 OCT983038 OMP983038 OWL983038 PGH983038 PQD983038 PZZ983038 QJV983038 QTR983038 RDN983038 RNJ983038 RXF983038 SHB983038 SQX983038 TAT983038 TKP983038 TUL983038 UEH983038 UOD983038 UXZ983038 VHV983038 VRR983038 WBN983038 WLJ983038 WVF44:WVF59 WVF24:WVF26 WVF41:WVF42 WLJ44:WLJ59 WLJ24:WLJ26 WLJ41:WLJ42 WBN44:WBN59 WBN24:WBN26 WBN41:WBN42 VRR44:VRR59 VRR24:VRR26 VRR41:VRR42 VHV44:VHV59 VHV24:VHV26 VHV41:VHV42 UXZ44:UXZ59 UXZ24:UXZ26 UXZ41:UXZ42 UOD44:UOD59 UOD24:UOD26 UOD41:UOD42 UEH44:UEH59 UEH24:UEH26 UEH41:UEH42 TUL44:TUL59 TUL24:TUL26 TUL41:TUL42 TKP44:TKP59 TKP24:TKP26 TKP41:TKP42 TAT44:TAT59 TAT24:TAT26 TAT41:TAT42 SQX44:SQX59 SQX24:SQX26 SQX41:SQX42 SHB44:SHB59 SHB24:SHB26 SHB41:SHB42 RXF44:RXF59 RXF24:RXF26 RXF41:RXF42 RNJ44:RNJ59 RNJ24:RNJ26 RNJ41:RNJ42 RDN44:RDN59 RDN24:RDN26 RDN41:RDN42 QTR44:QTR59 QTR24:QTR26 QTR41:QTR42 QJV44:QJV59 QJV24:QJV26 QJV41:QJV42 PZZ44:PZZ59 PZZ24:PZZ26 PZZ41:PZZ42 PQD44:PQD59 PQD24:PQD26 PQD41:PQD42 PGH44:PGH59 PGH24:PGH26 PGH41:PGH42 OWL44:OWL59 OWL24:OWL26 OWL41:OWL42 OMP44:OMP59 OMP24:OMP26 OMP41:OMP42 OCT44:OCT59 OCT24:OCT26 OCT41:OCT42 NSX44:NSX59 NSX24:NSX26 NSX41:NSX42 NJB44:NJB59 NJB24:NJB26 NJB41:NJB42 MZF44:MZF59 MZF24:MZF26 MZF41:MZF42 MPJ44:MPJ59 MPJ24:MPJ26 MPJ41:MPJ42 MFN44:MFN59 MFN24:MFN26 MFN41:MFN42 LVR44:LVR59 LVR24:LVR26 LVR41:LVR42 LLV44:LLV59 LLV24:LLV26 LLV41:LLV42 LBZ44:LBZ59 LBZ24:LBZ26 LBZ41:LBZ42 KSD44:KSD59 KSD24:KSD26 KSD41:KSD42 KIH44:KIH59 KIH24:KIH26 KIH41:KIH42 JYL44:JYL59 JYL24:JYL26 JYL41:JYL42 JOP44:JOP59 JOP24:JOP26 JOP41:JOP42 JET44:JET59 JET24:JET26 JET41:JET42 IUX44:IUX59 IUX24:IUX26 IUX41:IUX42 ILB44:ILB59 ILB24:ILB26 ILB41:ILB42 IBF44:IBF59 IBF24:IBF26 IBF41:IBF42 HRJ44:HRJ59 HRJ24:HRJ26 HRJ41:HRJ42 HHN44:HHN59 HHN24:HHN26 HHN41:HHN42 GXR44:GXR59 GXR24:GXR26 GXR41:GXR42 GNV44:GNV59 GNV24:GNV26 GNV41:GNV42 GDZ44:GDZ59 GDZ24:GDZ26 GDZ41:GDZ42 FUD44:FUD59 FUD24:FUD26 FUD41:FUD42 FKH44:FKH59 FKH24:FKH26 FKH41:FKH42 FAL44:FAL59 FAL24:FAL26 FAL41:FAL42 EQP44:EQP59 EQP24:EQP26 EQP41:EQP42 EGT44:EGT59 EGT24:EGT26 EGT41:EGT42 DWX44:DWX59 DWX24:DWX26 DWX41:DWX42 DNB44:DNB59 DNB24:DNB26 DNB41:DNB42 DDF44:DDF59 DDF24:DDF26 DDF41:DDF42 CTJ44:CTJ59 CTJ24:CTJ26 CTJ41:CTJ42 CJN44:CJN59 CJN24:CJN26 CJN41:CJN42 BZR44:BZR59 BZR24:BZR26 BZR41:BZR42 BPV44:BPV59 BPV24:BPV26 BPV41:BPV42 BFZ44:BFZ59 BFZ24:BFZ26 BFZ41:BFZ42 AWD44:AWD59 AWD24:AWD26 AWD41:AWD42 AMH44:AMH59 AMH24:AMH26 AMH41:AMH42 ACL44:ACL59 ACL24:ACL26 ACL41:ACL42 SP44:SP59 SP24:SP26 SP41:SP42 IT44:IT59 IT24:IT26 IT41:IT42 A44:A59 A24:A26 A41:A42 WVF136:WVF137 WLJ136:WLJ137 WBN136:WBN137 VRR136:VRR137 VHV136:VHV137 UXZ136:UXZ137 UOD136:UOD137 UEH136:UEH137 TUL136:TUL137 TKP136:TKP137 TAT136:TAT137 SQX136:SQX137 SHB136:SHB137 RXF136:RXF137 RNJ136:RNJ137 RDN136:RDN137 QTR136:QTR137 QJV136:QJV137 PZZ136:PZZ137 PQD136:PQD137 PGH136:PGH137 OWL136:OWL137 OMP136:OMP137 OCT136:OCT137 NSX136:NSX137 NJB136:NJB137 MZF136:MZF137 MPJ136:MPJ137 MFN136:MFN137 LVR136:LVR137 LLV136:LLV137 LBZ136:LBZ137 KSD136:KSD137 KIH136:KIH137 JYL136:JYL137 JOP136:JOP137 JET136:JET137 IUX136:IUX137 ILB136:ILB137 IBF136:IBF137 HRJ136:HRJ137 HHN136:HHN137 GXR136:GXR137 GNV136:GNV137 GDZ136:GDZ137 FUD136:FUD137 FKH136:FKH137 FAL136:FAL137 EQP136:EQP137 EGT136:EGT137 DWX136:DWX137 DNB136:DNB137 DDF136:DDF137 CTJ136:CTJ137 CJN136:CJN137 BZR136:BZR137 BPV136:BPV137 BFZ136:BFZ137 AWD136:AWD137 AMH136:AMH137 ACL136:ACL137 SP136:SP137 IT136:IT137 A136:A137">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cols>
    <col min="1" max="1" width="24.85546875" style="146" customWidth="1"/>
    <col min="2" max="2" width="55.5703125" style="146" customWidth="1"/>
    <col min="3" max="3" width="41.28515625" style="146" customWidth="1"/>
    <col min="4" max="4" width="29.42578125" style="146" customWidth="1"/>
    <col min="5" max="5" width="29.140625" style="146" customWidth="1"/>
    <col min="6" max="16384" width="11.42578125" style="96"/>
  </cols>
  <sheetData>
    <row r="1" spans="1:5">
      <c r="A1" s="336" t="s">
        <v>93</v>
      </c>
      <c r="B1" s="337"/>
      <c r="C1" s="337"/>
      <c r="D1" s="337"/>
      <c r="E1" s="119"/>
    </row>
    <row r="2" spans="1:5" ht="27.75" customHeight="1">
      <c r="A2" s="120"/>
      <c r="B2" s="338" t="s">
        <v>77</v>
      </c>
      <c r="C2" s="338"/>
      <c r="D2" s="338"/>
      <c r="E2" s="121"/>
    </row>
    <row r="3" spans="1:5" ht="21" customHeight="1">
      <c r="A3" s="122"/>
      <c r="B3" s="338" t="s">
        <v>152</v>
      </c>
      <c r="C3" s="338"/>
      <c r="D3" s="338"/>
      <c r="E3" s="123"/>
    </row>
    <row r="4" spans="1:5" thickBot="1">
      <c r="A4" s="124"/>
      <c r="B4" s="125"/>
      <c r="C4" s="125"/>
      <c r="D4" s="125"/>
      <c r="E4" s="126"/>
    </row>
    <row r="5" spans="1:5" ht="26.25" customHeight="1" thickBot="1">
      <c r="A5" s="124"/>
      <c r="B5" s="127" t="s">
        <v>78</v>
      </c>
      <c r="C5" s="339"/>
      <c r="D5" s="340"/>
      <c r="E5" s="126"/>
    </row>
    <row r="6" spans="1:5" ht="27.75" customHeight="1" thickBot="1">
      <c r="A6" s="124"/>
      <c r="B6" s="152" t="s">
        <v>79</v>
      </c>
      <c r="C6" s="341"/>
      <c r="D6" s="342"/>
      <c r="E6" s="126"/>
    </row>
    <row r="7" spans="1:5" ht="29.25" customHeight="1" thickBot="1">
      <c r="A7" s="124"/>
      <c r="B7" s="152" t="s">
        <v>153</v>
      </c>
      <c r="C7" s="334" t="s">
        <v>154</v>
      </c>
      <c r="D7" s="335"/>
      <c r="E7" s="126"/>
    </row>
    <row r="8" spans="1:5" ht="16.5" thickBot="1">
      <c r="A8" s="124"/>
      <c r="B8" s="153" t="s">
        <v>155</v>
      </c>
      <c r="C8" s="329"/>
      <c r="D8" s="330"/>
      <c r="E8" s="126"/>
    </row>
    <row r="9" spans="1:5" ht="23.25" customHeight="1" thickBot="1">
      <c r="A9" s="124"/>
      <c r="B9" s="153" t="s">
        <v>155</v>
      </c>
      <c r="C9" s="329"/>
      <c r="D9" s="330"/>
      <c r="E9" s="126"/>
    </row>
    <row r="10" spans="1:5" ht="26.25" customHeight="1" thickBot="1">
      <c r="A10" s="124"/>
      <c r="B10" s="153" t="s">
        <v>155</v>
      </c>
      <c r="C10" s="329"/>
      <c r="D10" s="330"/>
      <c r="E10" s="126"/>
    </row>
    <row r="11" spans="1:5" ht="21.75" customHeight="1" thickBot="1">
      <c r="A11" s="124"/>
      <c r="B11" s="153" t="s">
        <v>155</v>
      </c>
      <c r="C11" s="329"/>
      <c r="D11" s="330"/>
      <c r="E11" s="126"/>
    </row>
    <row r="12" spans="1:5" ht="32.25" thickBot="1">
      <c r="A12" s="124"/>
      <c r="B12" s="154" t="s">
        <v>156</v>
      </c>
      <c r="C12" s="329">
        <f>SUM(C8:D11)</f>
        <v>0</v>
      </c>
      <c r="D12" s="330"/>
      <c r="E12" s="126"/>
    </row>
    <row r="13" spans="1:5" ht="26.25" customHeight="1" thickBot="1">
      <c r="A13" s="124"/>
      <c r="B13" s="154" t="s">
        <v>157</v>
      </c>
      <c r="C13" s="329">
        <f>+C12/616000</f>
        <v>0</v>
      </c>
      <c r="D13" s="330"/>
      <c r="E13" s="126"/>
    </row>
    <row r="14" spans="1:5" ht="24.75" customHeight="1">
      <c r="A14" s="124"/>
      <c r="B14" s="125"/>
      <c r="C14" s="129"/>
      <c r="D14" s="130"/>
      <c r="E14" s="126"/>
    </row>
    <row r="15" spans="1:5" ht="28.5" customHeight="1" thickBot="1">
      <c r="A15" s="124"/>
      <c r="B15" s="125" t="s">
        <v>158</v>
      </c>
      <c r="C15" s="129"/>
      <c r="D15" s="130"/>
      <c r="E15" s="126"/>
    </row>
    <row r="16" spans="1:5" ht="27" customHeight="1">
      <c r="A16" s="124"/>
      <c r="B16" s="131" t="s">
        <v>80</v>
      </c>
      <c r="C16" s="132"/>
      <c r="D16" s="133"/>
      <c r="E16" s="126"/>
    </row>
    <row r="17" spans="1:6" ht="28.5" customHeight="1">
      <c r="A17" s="124"/>
      <c r="B17" s="124" t="s">
        <v>81</v>
      </c>
      <c r="C17" s="134"/>
      <c r="D17" s="126"/>
      <c r="E17" s="126"/>
    </row>
    <row r="18" spans="1:6" ht="15">
      <c r="A18" s="124"/>
      <c r="B18" s="124" t="s">
        <v>82</v>
      </c>
      <c r="C18" s="134"/>
      <c r="D18" s="126"/>
      <c r="E18" s="126"/>
    </row>
    <row r="19" spans="1:6" ht="27" customHeight="1" thickBot="1">
      <c r="A19" s="124"/>
      <c r="B19" s="135" t="s">
        <v>83</v>
      </c>
      <c r="C19" s="136"/>
      <c r="D19" s="137"/>
      <c r="E19" s="126"/>
    </row>
    <row r="20" spans="1:6" ht="27" customHeight="1" thickBot="1">
      <c r="A20" s="124"/>
      <c r="B20" s="331" t="s">
        <v>84</v>
      </c>
      <c r="C20" s="332"/>
      <c r="D20" s="333"/>
      <c r="E20" s="126"/>
    </row>
    <row r="21" spans="1:6" ht="16.5" thickBot="1">
      <c r="A21" s="124"/>
      <c r="B21" s="331" t="s">
        <v>85</v>
      </c>
      <c r="C21" s="332"/>
      <c r="D21" s="333"/>
      <c r="E21" s="126"/>
    </row>
    <row r="22" spans="1:6">
      <c r="A22" s="124"/>
      <c r="B22" s="138" t="s">
        <v>159</v>
      </c>
      <c r="C22" s="139"/>
      <c r="D22" s="130" t="s">
        <v>86</v>
      </c>
      <c r="E22" s="126"/>
    </row>
    <row r="23" spans="1:6" ht="16.5" thickBot="1">
      <c r="A23" s="124"/>
      <c r="B23" s="128" t="s">
        <v>87</v>
      </c>
      <c r="C23" s="140"/>
      <c r="D23" s="141" t="s">
        <v>86</v>
      </c>
      <c r="E23" s="126"/>
    </row>
    <row r="24" spans="1:6" ht="16.5" thickBot="1">
      <c r="A24" s="124"/>
      <c r="B24" s="142"/>
      <c r="C24" s="143"/>
      <c r="D24" s="125"/>
      <c r="E24" s="144"/>
    </row>
    <row r="25" spans="1:6">
      <c r="A25" s="346"/>
      <c r="B25" s="347" t="s">
        <v>88</v>
      </c>
      <c r="C25" s="349" t="s">
        <v>89</v>
      </c>
      <c r="D25" s="350"/>
      <c r="E25" s="351"/>
      <c r="F25" s="343"/>
    </row>
    <row r="26" spans="1:6" ht="16.5" thickBot="1">
      <c r="A26" s="346"/>
      <c r="B26" s="348"/>
      <c r="C26" s="344" t="s">
        <v>90</v>
      </c>
      <c r="D26" s="345"/>
      <c r="E26" s="351"/>
      <c r="F26" s="343"/>
    </row>
    <row r="27" spans="1:6" thickBot="1">
      <c r="A27" s="135"/>
      <c r="B27" s="145"/>
      <c r="C27" s="145"/>
      <c r="D27" s="145"/>
      <c r="E27" s="137"/>
      <c r="F27" s="118"/>
    </row>
    <row r="28" spans="1:6">
      <c r="B28" s="147" t="s">
        <v>160</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workbookViewId="0">
      <selection activeCell="D7" sqref="D7"/>
    </sheetView>
  </sheetViews>
  <sheetFormatPr baseColWidth="10" defaultRowHeight="15"/>
  <cols>
    <col min="1" max="1" width="14.85546875" customWidth="1"/>
  </cols>
  <sheetData>
    <row r="1" spans="1:14" ht="120">
      <c r="A1" s="110" t="s">
        <v>148</v>
      </c>
      <c r="B1" s="110"/>
      <c r="C1" s="110" t="s">
        <v>44</v>
      </c>
      <c r="D1" s="110" t="s">
        <v>22</v>
      </c>
      <c r="E1" s="110" t="s">
        <v>105</v>
      </c>
      <c r="F1" s="110" t="s">
        <v>17</v>
      </c>
      <c r="G1" s="110" t="s">
        <v>10</v>
      </c>
      <c r="H1" s="110" t="s">
        <v>30</v>
      </c>
      <c r="I1" s="110" t="s">
        <v>60</v>
      </c>
      <c r="J1" s="110" t="s">
        <v>167</v>
      </c>
      <c r="K1" s="110" t="s">
        <v>20</v>
      </c>
      <c r="L1" s="95" t="s">
        <v>26</v>
      </c>
      <c r="M1" s="110" t="s">
        <v>150</v>
      </c>
      <c r="N1" s="110" t="s">
        <v>35</v>
      </c>
    </row>
    <row r="2" spans="1:14">
      <c r="A2" s="1" t="s">
        <v>171</v>
      </c>
      <c r="B2" s="1"/>
      <c r="C2" s="1" t="s">
        <v>170</v>
      </c>
      <c r="D2" s="1"/>
      <c r="E2" s="1"/>
      <c r="F2" s="1"/>
      <c r="G2" s="1"/>
      <c r="H2" s="1"/>
      <c r="I2" s="1"/>
      <c r="J2" s="1"/>
      <c r="K2" s="1"/>
      <c r="L2" s="1"/>
      <c r="M2" s="1"/>
      <c r="N2" s="1"/>
    </row>
    <row r="3" spans="1:14">
      <c r="A3" s="1" t="s">
        <v>171</v>
      </c>
      <c r="B3" s="1"/>
      <c r="C3" s="1" t="s">
        <v>168</v>
      </c>
      <c r="D3" s="1"/>
      <c r="E3" s="1"/>
      <c r="F3" s="1"/>
      <c r="G3" s="1"/>
      <c r="H3" s="1"/>
      <c r="I3" s="1"/>
      <c r="J3" s="1"/>
      <c r="K3" s="1"/>
      <c r="L3" s="1"/>
      <c r="M3" s="1"/>
      <c r="N3" s="1"/>
    </row>
    <row r="4" spans="1:14">
      <c r="A4" s="1" t="s">
        <v>171</v>
      </c>
      <c r="B4" s="1"/>
      <c r="C4" s="1" t="s">
        <v>169</v>
      </c>
      <c r="D4" s="1"/>
      <c r="E4" s="1"/>
      <c r="F4" s="1"/>
      <c r="G4" s="1"/>
      <c r="H4" s="1"/>
      <c r="I4" s="1"/>
      <c r="J4" s="1"/>
      <c r="K4" s="1"/>
      <c r="L4" s="1"/>
      <c r="M4" s="1"/>
      <c r="N4" s="1"/>
    </row>
    <row r="5" spans="1:14">
      <c r="A5" s="1" t="s">
        <v>171</v>
      </c>
      <c r="B5" s="1"/>
      <c r="C5" s="1" t="s">
        <v>178</v>
      </c>
      <c r="D5" s="1"/>
      <c r="E5" s="1"/>
      <c r="F5" s="1"/>
      <c r="G5" s="1"/>
      <c r="H5" s="1"/>
      <c r="I5" s="1"/>
      <c r="J5" s="1"/>
      <c r="K5" s="1"/>
      <c r="L5" s="1"/>
      <c r="M5" s="1"/>
      <c r="N5" s="1"/>
    </row>
    <row r="6" spans="1:14">
      <c r="A6" s="1" t="s">
        <v>171</v>
      </c>
      <c r="B6" s="1"/>
      <c r="C6" s="1" t="s">
        <v>180</v>
      </c>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row r="35" spans="1:14">
      <c r="A35" s="1"/>
      <c r="B35" s="1"/>
      <c r="C35" s="1"/>
      <c r="D35" s="1"/>
      <c r="E35" s="1"/>
      <c r="F35" s="1"/>
      <c r="G35" s="1"/>
      <c r="H35" s="1"/>
      <c r="I35" s="1"/>
      <c r="J35" s="1"/>
      <c r="K35" s="1"/>
      <c r="L35" s="1"/>
      <c r="M35" s="1"/>
      <c r="N35" s="1"/>
    </row>
    <row r="36" spans="1:14">
      <c r="A36" s="1"/>
      <c r="B36" s="1"/>
      <c r="C36" s="1"/>
      <c r="D36" s="1"/>
      <c r="E36" s="1"/>
      <c r="F36" s="1"/>
      <c r="G36" s="1"/>
      <c r="H36" s="1"/>
      <c r="I36" s="1"/>
      <c r="J36" s="1"/>
      <c r="K36" s="1"/>
      <c r="L36" s="1"/>
      <c r="M36" s="1"/>
      <c r="N36" s="1"/>
    </row>
    <row r="37" spans="1:14">
      <c r="A37" s="1"/>
      <c r="B37" s="1"/>
      <c r="C37" s="1"/>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c r="A39" s="1"/>
      <c r="B39" s="1"/>
      <c r="C39" s="1"/>
      <c r="D39" s="1"/>
      <c r="E39" s="1"/>
      <c r="F39" s="1"/>
      <c r="G39" s="1"/>
      <c r="H39" s="1"/>
      <c r="I39" s="1"/>
      <c r="J39" s="1"/>
      <c r="K39" s="1"/>
      <c r="L39" s="1"/>
      <c r="M39" s="1"/>
      <c r="N39" s="1"/>
    </row>
    <row r="40" spans="1:14">
      <c r="A40" s="1"/>
      <c r="B40" s="1"/>
      <c r="C40" s="1"/>
      <c r="D40" s="1"/>
      <c r="E40" s="1"/>
      <c r="F40" s="1"/>
      <c r="G40" s="1"/>
      <c r="H40" s="1"/>
      <c r="I40" s="1"/>
      <c r="J40" s="1"/>
      <c r="K40" s="1"/>
      <c r="L40" s="1"/>
      <c r="M40" s="1"/>
      <c r="N40" s="1"/>
    </row>
    <row r="41" spans="1:14">
      <c r="A41" s="1"/>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row r="43" spans="1:14">
      <c r="A43" s="1"/>
      <c r="B43" s="1"/>
      <c r="C43" s="1"/>
      <c r="D43" s="1"/>
      <c r="E43" s="1"/>
      <c r="F43" s="1"/>
      <c r="G43" s="1"/>
      <c r="H43" s="1"/>
      <c r="I43" s="1"/>
      <c r="J43" s="1"/>
      <c r="K43" s="1"/>
      <c r="L43" s="1"/>
      <c r="M43" s="1"/>
      <c r="N43" s="1"/>
    </row>
    <row r="44" spans="1:14">
      <c r="A44" s="1"/>
      <c r="B44" s="1"/>
      <c r="C44" s="1"/>
      <c r="D44" s="1"/>
      <c r="E44" s="1"/>
      <c r="F44" s="1"/>
      <c r="G44" s="1"/>
      <c r="H44" s="1"/>
      <c r="I44" s="1"/>
      <c r="J44" s="1"/>
      <c r="K44" s="1"/>
      <c r="L44" s="1"/>
      <c r="M44" s="1"/>
      <c r="N44" s="1"/>
    </row>
    <row r="45" spans="1:14">
      <c r="A45" s="1"/>
      <c r="B45" s="1"/>
      <c r="C45" s="1"/>
      <c r="D45" s="1"/>
      <c r="E45" s="1"/>
      <c r="F45" s="1"/>
      <c r="G45" s="1"/>
      <c r="H45" s="1"/>
      <c r="I45" s="1"/>
      <c r="J45" s="1"/>
      <c r="K45" s="1"/>
      <c r="L45" s="1"/>
      <c r="M45" s="1"/>
      <c r="N45" s="1"/>
    </row>
    <row r="46" spans="1:14">
      <c r="A46" s="1"/>
      <c r="B46" s="1"/>
      <c r="C46" s="1"/>
      <c r="D46" s="1"/>
      <c r="E46" s="1"/>
      <c r="F46" s="1"/>
      <c r="G46" s="1"/>
      <c r="H46" s="1"/>
      <c r="I46" s="1"/>
      <c r="J46" s="1"/>
      <c r="K46" s="1"/>
      <c r="L46" s="1"/>
      <c r="M46" s="1"/>
      <c r="N46" s="1"/>
    </row>
    <row r="47" spans="1:14">
      <c r="A47" s="1"/>
      <c r="B47" s="1"/>
      <c r="C47" s="1"/>
      <c r="D47" s="1"/>
      <c r="E47" s="1"/>
      <c r="F47" s="1"/>
      <c r="G47" s="1"/>
      <c r="H47" s="1"/>
      <c r="I47" s="1"/>
      <c r="J47" s="1"/>
      <c r="K47" s="1"/>
      <c r="L47" s="1"/>
      <c r="M47" s="1"/>
      <c r="N47" s="1"/>
    </row>
    <row r="48" spans="1:14">
      <c r="A48" s="1"/>
      <c r="B48" s="1"/>
      <c r="C48" s="1"/>
      <c r="D48" s="1"/>
      <c r="E48" s="1"/>
      <c r="F48" s="1"/>
      <c r="G48" s="1"/>
      <c r="H48" s="1"/>
      <c r="I48" s="1"/>
      <c r="J48" s="1"/>
      <c r="K48" s="1"/>
      <c r="L48" s="1"/>
      <c r="M48" s="1"/>
      <c r="N48" s="1"/>
    </row>
    <row r="49" spans="1:14">
      <c r="A49" s="1"/>
      <c r="B49" s="1"/>
      <c r="C49" s="1"/>
      <c r="D49" s="1"/>
      <c r="E49" s="1"/>
      <c r="F49" s="1"/>
      <c r="G49" s="1"/>
      <c r="H49" s="1"/>
      <c r="I49" s="1"/>
      <c r="J49" s="1"/>
      <c r="K49" s="1"/>
      <c r="L49" s="1"/>
      <c r="M49" s="1"/>
      <c r="N49" s="1"/>
    </row>
    <row r="50" spans="1:14">
      <c r="A50" s="1"/>
      <c r="B50" s="1"/>
      <c r="C50" s="1"/>
      <c r="D50" s="1"/>
      <c r="E50" s="1"/>
      <c r="F50" s="1"/>
      <c r="G50" s="1"/>
      <c r="H50" s="1"/>
      <c r="I50" s="1"/>
      <c r="J50" s="1"/>
      <c r="K50" s="1"/>
      <c r="L50" s="1"/>
      <c r="M50" s="1"/>
      <c r="N50" s="1"/>
    </row>
    <row r="51" spans="1:14">
      <c r="A51" s="1"/>
      <c r="B51" s="1"/>
      <c r="C51" s="1"/>
      <c r="D51" s="1"/>
      <c r="E51" s="1"/>
      <c r="F51" s="1"/>
      <c r="G51" s="1"/>
      <c r="H51" s="1"/>
      <c r="I51" s="1"/>
      <c r="J51" s="1"/>
      <c r="K51" s="1"/>
      <c r="L51" s="1"/>
      <c r="M51" s="1"/>
      <c r="N51" s="1"/>
    </row>
    <row r="52" spans="1:14">
      <c r="A52" s="1"/>
      <c r="B52" s="1"/>
      <c r="C52" s="1"/>
      <c r="D52" s="1"/>
      <c r="E52" s="1"/>
      <c r="F52" s="1"/>
      <c r="G52" s="1"/>
      <c r="H52" s="1"/>
      <c r="I52" s="1"/>
      <c r="J52" s="1"/>
      <c r="K52" s="1"/>
      <c r="L52" s="1"/>
      <c r="M52" s="1"/>
      <c r="N52" s="1"/>
    </row>
    <row r="53" spans="1:14">
      <c r="A53" s="1"/>
      <c r="B53" s="1"/>
      <c r="C53" s="1"/>
      <c r="D53" s="1"/>
      <c r="E53" s="1"/>
      <c r="F53" s="1"/>
      <c r="G53" s="1"/>
      <c r="H53" s="1"/>
      <c r="I53" s="1"/>
      <c r="J53" s="1"/>
      <c r="K53" s="1"/>
      <c r="L53" s="1"/>
      <c r="M53" s="1"/>
      <c r="N53" s="1"/>
    </row>
    <row r="54" spans="1:14">
      <c r="A54" s="1"/>
      <c r="B54" s="1"/>
      <c r="C54" s="1"/>
      <c r="D54" s="1"/>
      <c r="E54" s="1"/>
      <c r="F54" s="1"/>
      <c r="G54" s="1"/>
      <c r="H54" s="1"/>
      <c r="I54" s="1"/>
      <c r="J54" s="1"/>
      <c r="K54" s="1"/>
      <c r="L54" s="1"/>
      <c r="M54" s="1"/>
      <c r="N54" s="1"/>
    </row>
    <row r="55" spans="1:14">
      <c r="A55" s="1"/>
      <c r="B55" s="1"/>
      <c r="C55" s="1"/>
      <c r="D55" s="1"/>
      <c r="E55" s="1"/>
      <c r="F55" s="1"/>
      <c r="G55" s="1"/>
      <c r="H55" s="1"/>
      <c r="I55" s="1"/>
      <c r="J55" s="1"/>
      <c r="K55" s="1"/>
      <c r="L55" s="1"/>
      <c r="M55" s="1"/>
      <c r="N55" s="1"/>
    </row>
    <row r="56" spans="1:14">
      <c r="A56" s="1"/>
      <c r="B56" s="1"/>
      <c r="C56" s="1"/>
      <c r="D56" s="1"/>
      <c r="E56" s="1"/>
      <c r="F56" s="1"/>
      <c r="G56" s="1"/>
      <c r="H56" s="1"/>
      <c r="I56" s="1"/>
      <c r="J56" s="1"/>
      <c r="K56" s="1"/>
      <c r="L56" s="1"/>
      <c r="M56" s="1"/>
      <c r="N56" s="1"/>
    </row>
    <row r="57" spans="1:14">
      <c r="A57" s="1"/>
      <c r="B57" s="1"/>
      <c r="C57" s="1"/>
      <c r="D57" s="1"/>
      <c r="E57" s="1"/>
      <c r="F57" s="1"/>
      <c r="G57" s="1"/>
      <c r="H57" s="1"/>
      <c r="I57" s="1"/>
      <c r="J57" s="1"/>
      <c r="K57" s="1"/>
      <c r="L57" s="1"/>
      <c r="M57" s="1"/>
      <c r="N57" s="1"/>
    </row>
    <row r="58" spans="1:14">
      <c r="A58" s="1"/>
      <c r="B58" s="1"/>
      <c r="C58" s="1"/>
      <c r="D58" s="1"/>
      <c r="E58" s="1"/>
      <c r="F58" s="1"/>
      <c r="G58" s="1"/>
      <c r="H58" s="1"/>
      <c r="I58" s="1"/>
      <c r="J58" s="1"/>
      <c r="K58" s="1"/>
      <c r="L58" s="1"/>
      <c r="M58" s="1"/>
      <c r="N58" s="1"/>
    </row>
    <row r="59" spans="1:14">
      <c r="A59" s="1"/>
      <c r="B59" s="1"/>
      <c r="C59" s="1"/>
      <c r="D59" s="1"/>
      <c r="E59" s="1"/>
      <c r="F59" s="1"/>
      <c r="G59" s="1"/>
      <c r="H59" s="1"/>
      <c r="I59" s="1"/>
      <c r="J59" s="1"/>
      <c r="K59" s="1"/>
      <c r="L59" s="1"/>
      <c r="M59" s="1"/>
      <c r="N59" s="1"/>
    </row>
    <row r="60" spans="1:14">
      <c r="A60" s="1"/>
      <c r="B60" s="1"/>
      <c r="C60" s="1"/>
      <c r="D60" s="1"/>
      <c r="E60" s="1"/>
      <c r="F60" s="1"/>
      <c r="G60" s="1"/>
      <c r="H60" s="1"/>
      <c r="I60" s="1"/>
      <c r="J60" s="1"/>
      <c r="K60" s="1"/>
      <c r="L60" s="1"/>
      <c r="M60" s="1"/>
      <c r="N60" s="1"/>
    </row>
    <row r="61" spans="1:14">
      <c r="A61" s="1"/>
      <c r="B61" s="1"/>
      <c r="C61" s="1"/>
      <c r="D61" s="1"/>
      <c r="E61" s="1"/>
      <c r="F61" s="1"/>
      <c r="G61" s="1"/>
      <c r="H61" s="1"/>
      <c r="I61" s="1"/>
      <c r="J61" s="1"/>
      <c r="K61" s="1"/>
      <c r="L61" s="1"/>
      <c r="M61" s="1"/>
      <c r="N61" s="1"/>
    </row>
    <row r="62" spans="1:14">
      <c r="A62" s="1"/>
      <c r="B62" s="1"/>
      <c r="C62" s="1"/>
      <c r="D62" s="1"/>
      <c r="E62" s="1"/>
      <c r="F62" s="1"/>
      <c r="G62" s="1"/>
      <c r="H62" s="1"/>
      <c r="I62" s="1"/>
      <c r="J62" s="1"/>
      <c r="K62" s="1"/>
      <c r="L62" s="1"/>
      <c r="M62" s="1"/>
      <c r="N62" s="1"/>
    </row>
    <row r="63" spans="1:14">
      <c r="A63" s="1"/>
      <c r="B63" s="1"/>
      <c r="C63" s="1"/>
      <c r="D63" s="1"/>
      <c r="E63" s="1"/>
      <c r="F63" s="1"/>
      <c r="G63" s="1"/>
      <c r="H63" s="1"/>
      <c r="I63" s="1"/>
      <c r="J63" s="1"/>
      <c r="K63" s="1"/>
      <c r="L63" s="1"/>
      <c r="M63" s="1"/>
      <c r="N63" s="1"/>
    </row>
    <row r="64" spans="1:14">
      <c r="A64" s="1"/>
      <c r="B64" s="1"/>
      <c r="C64" s="1"/>
      <c r="D64" s="1"/>
      <c r="E64" s="1"/>
      <c r="F64" s="1"/>
      <c r="G64" s="1"/>
      <c r="H64" s="1"/>
      <c r="I64" s="1"/>
      <c r="J64" s="1"/>
      <c r="K64" s="1"/>
      <c r="L64" s="1"/>
      <c r="M64" s="1"/>
      <c r="N64" s="1"/>
    </row>
    <row r="65" spans="1:14">
      <c r="A65" s="1"/>
      <c r="B65" s="1"/>
      <c r="C65" s="1"/>
      <c r="D65" s="1"/>
      <c r="E65" s="1"/>
      <c r="F65" s="1"/>
      <c r="G65" s="1"/>
      <c r="H65" s="1"/>
      <c r="I65" s="1"/>
      <c r="J65" s="1"/>
      <c r="K65" s="1"/>
      <c r="L65" s="1"/>
      <c r="M65" s="1"/>
      <c r="N65" s="1"/>
    </row>
    <row r="66" spans="1:14">
      <c r="A66" s="1"/>
      <c r="B66" s="1"/>
      <c r="C66" s="1"/>
      <c r="D66" s="1"/>
      <c r="E66" s="1"/>
      <c r="F66" s="1"/>
      <c r="G66" s="1"/>
      <c r="H66" s="1"/>
      <c r="I66" s="1"/>
      <c r="J66" s="1"/>
      <c r="K66" s="1"/>
      <c r="L66" s="1"/>
      <c r="M66" s="1"/>
      <c r="N66" s="1"/>
    </row>
    <row r="67" spans="1:14">
      <c r="A67" s="1"/>
      <c r="B67" s="1"/>
      <c r="C67" s="1"/>
      <c r="D67" s="1"/>
      <c r="E67" s="1"/>
      <c r="F67" s="1"/>
      <c r="G67" s="1"/>
      <c r="H67" s="1"/>
      <c r="I67" s="1"/>
      <c r="J67" s="1"/>
      <c r="K67" s="1"/>
      <c r="L67" s="1"/>
      <c r="M67" s="1"/>
      <c r="N67" s="1"/>
    </row>
    <row r="68" spans="1:14">
      <c r="A68" s="1"/>
      <c r="B68" s="1"/>
      <c r="C68" s="1"/>
      <c r="D68" s="1"/>
      <c r="E68" s="1"/>
      <c r="F68" s="1"/>
      <c r="G68" s="1"/>
      <c r="H68" s="1"/>
      <c r="I68" s="1"/>
      <c r="J68" s="1"/>
      <c r="K68" s="1"/>
      <c r="L68" s="1"/>
      <c r="M68" s="1"/>
      <c r="N68" s="1"/>
    </row>
    <row r="69" spans="1:14">
      <c r="A69" s="1"/>
      <c r="B69" s="1"/>
      <c r="C69" s="1"/>
      <c r="D69" s="1"/>
      <c r="E69" s="1"/>
      <c r="F69" s="1"/>
      <c r="G69" s="1"/>
      <c r="H69" s="1"/>
      <c r="I69" s="1"/>
      <c r="J69" s="1"/>
      <c r="K69" s="1"/>
      <c r="L69" s="1"/>
      <c r="M69" s="1"/>
      <c r="N69" s="1"/>
    </row>
    <row r="70" spans="1:14">
      <c r="A70" s="1"/>
      <c r="B70" s="1"/>
      <c r="C70" s="1"/>
      <c r="D70" s="1"/>
      <c r="E70" s="1"/>
      <c r="F70" s="1"/>
      <c r="G70" s="1"/>
      <c r="H70" s="1"/>
      <c r="I70" s="1"/>
      <c r="J70" s="1"/>
      <c r="K70" s="1"/>
      <c r="L70" s="1"/>
      <c r="M70" s="1"/>
      <c r="N70" s="1"/>
    </row>
    <row r="71" spans="1:14">
      <c r="A71" s="1"/>
      <c r="B71" s="1"/>
      <c r="C71" s="1"/>
      <c r="D71" s="1"/>
      <c r="E71" s="1"/>
      <c r="F71" s="1"/>
      <c r="G71" s="1"/>
      <c r="H71" s="1"/>
      <c r="I71" s="1"/>
      <c r="J71" s="1"/>
      <c r="K71" s="1"/>
      <c r="L71" s="1"/>
      <c r="M71" s="1"/>
      <c r="N71" s="1"/>
    </row>
    <row r="72" spans="1:14">
      <c r="A72" s="1"/>
      <c r="B72" s="1"/>
      <c r="C72" s="1"/>
      <c r="D72" s="1"/>
      <c r="E72" s="1"/>
      <c r="F72" s="1"/>
      <c r="G72" s="1"/>
      <c r="H72" s="1"/>
      <c r="I72" s="1"/>
      <c r="J72" s="1"/>
      <c r="K72" s="1"/>
      <c r="L72" s="1"/>
      <c r="M72" s="1"/>
      <c r="N72" s="1"/>
    </row>
    <row r="73" spans="1:14">
      <c r="A73" s="1"/>
      <c r="B73" s="1"/>
      <c r="C73" s="1"/>
      <c r="D73" s="1"/>
      <c r="E73" s="1"/>
      <c r="F73" s="1"/>
      <c r="G73" s="1"/>
      <c r="H73" s="1"/>
      <c r="I73" s="1"/>
      <c r="J73" s="1"/>
      <c r="K73" s="1"/>
      <c r="L73" s="1"/>
      <c r="M73" s="1"/>
      <c r="N73" s="1"/>
    </row>
    <row r="74" spans="1:14">
      <c r="A74" s="1"/>
      <c r="B74" s="1"/>
      <c r="C74" s="1"/>
      <c r="D74" s="1"/>
      <c r="E74" s="1"/>
      <c r="F74" s="1"/>
      <c r="G74" s="1"/>
      <c r="H74" s="1"/>
      <c r="I74" s="1"/>
      <c r="J74" s="1"/>
      <c r="K74" s="1"/>
      <c r="L74" s="1"/>
      <c r="M74" s="1"/>
      <c r="N74" s="1"/>
    </row>
    <row r="75" spans="1:14">
      <c r="A75" s="1"/>
      <c r="B75" s="1"/>
      <c r="C75" s="1"/>
      <c r="D75" s="1"/>
      <c r="E75" s="1"/>
      <c r="F75" s="1"/>
      <c r="G75" s="1"/>
      <c r="H75" s="1"/>
      <c r="I75" s="1"/>
      <c r="J75" s="1"/>
      <c r="K75" s="1"/>
      <c r="L75" s="1"/>
      <c r="M75" s="1"/>
      <c r="N75" s="1"/>
    </row>
    <row r="76" spans="1:14">
      <c r="A76" s="1"/>
      <c r="B76" s="1"/>
      <c r="C76" s="1"/>
      <c r="D76" s="1"/>
      <c r="E76" s="1"/>
      <c r="F76" s="1"/>
      <c r="G76" s="1"/>
      <c r="H76" s="1"/>
      <c r="I76" s="1"/>
      <c r="J76" s="1"/>
      <c r="K76" s="1"/>
      <c r="L76" s="1"/>
      <c r="M76" s="1"/>
      <c r="N76" s="1"/>
    </row>
    <row r="77" spans="1:14">
      <c r="A77" s="1"/>
      <c r="B77" s="1"/>
      <c r="C77" s="1"/>
      <c r="D77" s="1"/>
      <c r="E77" s="1"/>
      <c r="F77" s="1"/>
      <c r="G77" s="1"/>
      <c r="H77" s="1"/>
      <c r="I77" s="1"/>
      <c r="J77" s="1"/>
      <c r="K77" s="1"/>
      <c r="L77" s="1"/>
      <c r="M77" s="1"/>
      <c r="N77" s="1"/>
    </row>
    <row r="78" spans="1:14">
      <c r="A78" s="1"/>
      <c r="B78" s="1"/>
      <c r="C78" s="1"/>
      <c r="D78" s="1"/>
      <c r="E78" s="1"/>
      <c r="F78" s="1"/>
      <c r="G78" s="1"/>
      <c r="H78" s="1"/>
      <c r="I78" s="1"/>
      <c r="J78" s="1"/>
      <c r="K78" s="1"/>
      <c r="L78" s="1"/>
      <c r="M78" s="1"/>
      <c r="N78" s="1"/>
    </row>
    <row r="79" spans="1:14">
      <c r="A79" s="1"/>
      <c r="B79" s="1"/>
      <c r="C79" s="1"/>
      <c r="D79" s="1"/>
      <c r="E79" s="1"/>
      <c r="F79" s="1"/>
      <c r="G79" s="1"/>
      <c r="H79" s="1"/>
      <c r="I79" s="1"/>
      <c r="J79" s="1"/>
      <c r="K79" s="1"/>
      <c r="L79" s="1"/>
      <c r="M79" s="1"/>
      <c r="N79" s="1"/>
    </row>
    <row r="80" spans="1:14">
      <c r="A80" s="1"/>
      <c r="B80" s="1"/>
      <c r="C80" s="1"/>
      <c r="D80" s="1"/>
      <c r="E80" s="1"/>
      <c r="F80" s="1"/>
      <c r="G80" s="1"/>
      <c r="H80" s="1"/>
      <c r="I80" s="1"/>
      <c r="J80" s="1"/>
      <c r="K80" s="1"/>
      <c r="L80" s="1"/>
      <c r="M80" s="1"/>
      <c r="N80" s="1"/>
    </row>
    <row r="81" spans="1:14">
      <c r="A81" s="1"/>
      <c r="B81" s="1"/>
      <c r="C81" s="1"/>
      <c r="D81" s="1"/>
      <c r="E81" s="1"/>
      <c r="F81" s="1"/>
      <c r="G81" s="1"/>
      <c r="H81" s="1"/>
      <c r="I81" s="1"/>
      <c r="J81" s="1"/>
      <c r="K81" s="1"/>
      <c r="L81" s="1"/>
      <c r="M81" s="1"/>
      <c r="N81" s="1"/>
    </row>
    <row r="82" spans="1:14">
      <c r="A82" s="1"/>
      <c r="B82" s="1"/>
      <c r="C82" s="1"/>
      <c r="D82" s="1"/>
      <c r="E82" s="1"/>
      <c r="F82" s="1"/>
      <c r="G82" s="1"/>
      <c r="H82" s="1"/>
      <c r="I82" s="1"/>
      <c r="J82" s="1"/>
      <c r="K82" s="1"/>
      <c r="L82" s="1"/>
      <c r="M82" s="1"/>
      <c r="N82" s="1"/>
    </row>
    <row r="83" spans="1:14">
      <c r="A83" s="1"/>
      <c r="B83" s="1"/>
      <c r="C83" s="1"/>
      <c r="D83" s="1"/>
      <c r="E83" s="1"/>
      <c r="F83" s="1"/>
      <c r="G83" s="1"/>
      <c r="H83" s="1"/>
      <c r="I83" s="1"/>
      <c r="J83" s="1"/>
      <c r="K83" s="1"/>
      <c r="L83" s="1"/>
      <c r="M83" s="1"/>
      <c r="N83" s="1"/>
    </row>
    <row r="84" spans="1:14">
      <c r="A84" s="1"/>
      <c r="B84" s="1"/>
      <c r="C84" s="1"/>
      <c r="D84" s="1"/>
      <c r="E84" s="1"/>
      <c r="F84" s="1"/>
      <c r="G84" s="1"/>
      <c r="H84" s="1"/>
      <c r="I84" s="1"/>
      <c r="J84" s="1"/>
      <c r="K84" s="1"/>
      <c r="L84" s="1"/>
      <c r="M84" s="1"/>
      <c r="N84" s="1"/>
    </row>
    <row r="85" spans="1:14">
      <c r="A85" s="1"/>
      <c r="B85" s="1"/>
      <c r="C85" s="1"/>
      <c r="D85" s="1"/>
      <c r="E85" s="1"/>
      <c r="F85" s="1"/>
      <c r="G85" s="1"/>
      <c r="H85" s="1"/>
      <c r="I85" s="1"/>
      <c r="J85" s="1"/>
      <c r="K85" s="1"/>
      <c r="L85" s="1"/>
      <c r="M85" s="1"/>
      <c r="N85" s="1"/>
    </row>
    <row r="86" spans="1:14">
      <c r="A86" s="1"/>
      <c r="B86" s="1"/>
      <c r="C86" s="1"/>
      <c r="D86" s="1"/>
      <c r="E86" s="1"/>
      <c r="F86" s="1"/>
      <c r="G86" s="1"/>
      <c r="H86" s="1"/>
      <c r="I86" s="1"/>
      <c r="J86" s="1"/>
      <c r="K86" s="1"/>
      <c r="L86" s="1"/>
      <c r="M86" s="1"/>
      <c r="N86" s="1"/>
    </row>
    <row r="87" spans="1:14">
      <c r="A87" s="1"/>
      <c r="B87" s="1"/>
      <c r="C87" s="1"/>
      <c r="D87" s="1"/>
      <c r="E87" s="1"/>
      <c r="F87" s="1"/>
      <c r="G87" s="1"/>
      <c r="H87" s="1"/>
      <c r="I87" s="1"/>
      <c r="J87" s="1"/>
      <c r="K87" s="1"/>
      <c r="L87" s="1"/>
      <c r="M87" s="1"/>
      <c r="N87" s="1"/>
    </row>
    <row r="88" spans="1:14">
      <c r="A88" s="1"/>
      <c r="B88" s="1"/>
      <c r="C88" s="1"/>
      <c r="D88" s="1"/>
      <c r="E88" s="1"/>
      <c r="F88" s="1"/>
      <c r="G88" s="1"/>
      <c r="H88" s="1"/>
      <c r="I88" s="1"/>
      <c r="J88" s="1"/>
      <c r="K88" s="1"/>
      <c r="L88" s="1"/>
      <c r="M88" s="1"/>
      <c r="N88" s="1"/>
    </row>
    <row r="89" spans="1:14">
      <c r="A89" s="1"/>
      <c r="B89" s="1"/>
      <c r="C89" s="1"/>
      <c r="D89" s="1"/>
      <c r="E89" s="1"/>
      <c r="F89" s="1"/>
      <c r="G89" s="1"/>
      <c r="H89" s="1"/>
      <c r="I89" s="1"/>
      <c r="J89" s="1"/>
      <c r="K89" s="1"/>
      <c r="L89" s="1"/>
      <c r="M89" s="1"/>
      <c r="N89" s="1"/>
    </row>
    <row r="90" spans="1:14">
      <c r="A90" s="1"/>
      <c r="B90" s="1"/>
      <c r="C90" s="1"/>
      <c r="D90" s="1"/>
      <c r="E90" s="1"/>
      <c r="F90" s="1"/>
      <c r="G90" s="1"/>
      <c r="H90" s="1"/>
      <c r="I90" s="1"/>
      <c r="J90" s="1"/>
      <c r="K90" s="1"/>
      <c r="L90" s="1"/>
      <c r="M90" s="1"/>
      <c r="N90" s="1"/>
    </row>
    <row r="91" spans="1:14">
      <c r="A91" s="1"/>
      <c r="B91" s="1"/>
      <c r="C91" s="1"/>
      <c r="D91" s="1"/>
      <c r="E91" s="1"/>
      <c r="F91" s="1"/>
      <c r="G91" s="1"/>
      <c r="H91" s="1"/>
      <c r="I91" s="1"/>
      <c r="J91" s="1"/>
      <c r="K91" s="1"/>
      <c r="L91" s="1"/>
      <c r="M91" s="1"/>
      <c r="N91" s="1"/>
    </row>
    <row r="92" spans="1:14">
      <c r="A92" s="1"/>
      <c r="B92" s="1"/>
      <c r="C92" s="1"/>
      <c r="D92" s="1"/>
      <c r="E92" s="1"/>
      <c r="F92" s="1"/>
      <c r="G92" s="1"/>
      <c r="H92" s="1"/>
      <c r="I92" s="1"/>
      <c r="J92" s="1"/>
      <c r="K92" s="1"/>
      <c r="L92" s="1"/>
      <c r="M92" s="1"/>
      <c r="N92" s="1"/>
    </row>
    <row r="93" spans="1:14">
      <c r="A93" s="1"/>
      <c r="B93" s="1"/>
      <c r="C93" s="1"/>
      <c r="D93" s="1"/>
      <c r="E93" s="1"/>
      <c r="F93" s="1"/>
      <c r="G93" s="1"/>
      <c r="H93" s="1"/>
      <c r="I93" s="1"/>
      <c r="J93" s="1"/>
      <c r="K93" s="1"/>
      <c r="L93" s="1"/>
      <c r="M93" s="1"/>
      <c r="N93" s="1"/>
    </row>
    <row r="94" spans="1:14">
      <c r="A94" s="1"/>
      <c r="B94" s="1"/>
      <c r="C94" s="1"/>
      <c r="D94" s="1"/>
      <c r="E94" s="1"/>
      <c r="F94" s="1"/>
      <c r="G94" s="1"/>
      <c r="H94" s="1"/>
      <c r="I94" s="1"/>
      <c r="J94" s="1"/>
      <c r="K94" s="1"/>
      <c r="L94" s="1"/>
      <c r="M94" s="1"/>
      <c r="N94" s="1"/>
    </row>
    <row r="95" spans="1:14">
      <c r="A95" s="1"/>
      <c r="B95" s="1"/>
      <c r="C95" s="1"/>
      <c r="D95" s="1"/>
      <c r="E95" s="1"/>
      <c r="F95" s="1"/>
      <c r="G95" s="1"/>
      <c r="H95" s="1"/>
      <c r="I95" s="1"/>
      <c r="J95" s="1"/>
      <c r="K95" s="1"/>
      <c r="L95" s="1"/>
      <c r="M95" s="1"/>
      <c r="N95" s="1"/>
    </row>
    <row r="96" spans="1:14">
      <c r="A96" s="1"/>
      <c r="B96" s="1"/>
      <c r="C96" s="1"/>
      <c r="D96" s="1"/>
      <c r="E96" s="1"/>
      <c r="F96" s="1"/>
      <c r="G96" s="1"/>
      <c r="H96" s="1"/>
      <c r="I96" s="1"/>
      <c r="J96" s="1"/>
      <c r="K96" s="1"/>
      <c r="L96" s="1"/>
      <c r="M96" s="1"/>
      <c r="N96" s="1"/>
    </row>
    <row r="97" spans="1:14">
      <c r="A97" s="1"/>
      <c r="B97" s="1"/>
      <c r="C97" s="1"/>
      <c r="D97" s="1"/>
      <c r="E97" s="1"/>
      <c r="F97" s="1"/>
      <c r="G97" s="1"/>
      <c r="H97" s="1"/>
      <c r="I97" s="1"/>
      <c r="J97" s="1"/>
      <c r="K97" s="1"/>
      <c r="L97" s="1"/>
      <c r="M97" s="1"/>
      <c r="N97" s="1"/>
    </row>
    <row r="98" spans="1:14">
      <c r="A98" s="1"/>
      <c r="B98" s="1"/>
      <c r="C98" s="1"/>
      <c r="D98" s="1"/>
      <c r="E98" s="1"/>
      <c r="F98" s="1"/>
      <c r="G98" s="1"/>
      <c r="H98" s="1"/>
      <c r="I98" s="1"/>
      <c r="J98" s="1"/>
      <c r="K98" s="1"/>
      <c r="L98" s="1"/>
      <c r="M98" s="1"/>
      <c r="N98" s="1"/>
    </row>
    <row r="99" spans="1:14">
      <c r="A99" s="1"/>
      <c r="B99" s="1"/>
      <c r="C99" s="1"/>
      <c r="D99" s="1"/>
      <c r="E99" s="1"/>
      <c r="F99" s="1"/>
      <c r="G99" s="1"/>
      <c r="H99" s="1"/>
      <c r="I99" s="1"/>
      <c r="J99" s="1"/>
      <c r="K99" s="1"/>
      <c r="L99" s="1"/>
      <c r="M99" s="1"/>
      <c r="N99" s="1"/>
    </row>
    <row r="100" spans="1:14">
      <c r="A100" s="1"/>
      <c r="B100" s="1"/>
      <c r="C100" s="1"/>
      <c r="D100" s="1"/>
      <c r="E100" s="1"/>
      <c r="F100" s="1"/>
      <c r="G100" s="1"/>
      <c r="H100" s="1"/>
      <c r="I100" s="1"/>
      <c r="J100" s="1"/>
      <c r="K100" s="1"/>
      <c r="L100" s="1"/>
      <c r="M100" s="1"/>
      <c r="N100" s="1"/>
    </row>
    <row r="101" spans="1:14">
      <c r="A101" s="1"/>
      <c r="B101" s="1"/>
      <c r="C101" s="1"/>
      <c r="D101" s="1"/>
      <c r="E101" s="1"/>
      <c r="F101" s="1"/>
      <c r="G101" s="1"/>
      <c r="H101" s="1"/>
      <c r="I101" s="1"/>
      <c r="J101" s="1"/>
      <c r="K101" s="1"/>
      <c r="L101" s="1"/>
      <c r="M101" s="1"/>
      <c r="N101" s="1"/>
    </row>
    <row r="102" spans="1:14">
      <c r="A102" s="1"/>
      <c r="B102" s="1"/>
      <c r="C102" s="1"/>
      <c r="D102" s="1"/>
      <c r="E102" s="1"/>
      <c r="F102" s="1"/>
      <c r="G102" s="1"/>
      <c r="H102" s="1"/>
      <c r="I102" s="1"/>
      <c r="J102" s="1"/>
      <c r="K102" s="1"/>
      <c r="L102" s="1"/>
      <c r="M102" s="1"/>
      <c r="N102" s="1"/>
    </row>
    <row r="103" spans="1:14">
      <c r="A103" s="1"/>
      <c r="B103" s="1"/>
      <c r="C103" s="1"/>
      <c r="D103" s="1"/>
      <c r="E103" s="1"/>
      <c r="F103" s="1"/>
      <c r="G103" s="1"/>
      <c r="H103" s="1"/>
      <c r="I103" s="1"/>
      <c r="J103" s="1"/>
      <c r="K103" s="1"/>
      <c r="L103" s="1"/>
      <c r="M103" s="1"/>
      <c r="N103" s="1"/>
    </row>
    <row r="104" spans="1:14">
      <c r="A104" s="1"/>
      <c r="B104" s="1"/>
      <c r="C104" s="1"/>
      <c r="D104" s="1"/>
      <c r="E104" s="1"/>
      <c r="F104" s="1"/>
      <c r="G104" s="1"/>
      <c r="H104" s="1"/>
      <c r="I104" s="1"/>
      <c r="J104" s="1"/>
      <c r="K104" s="1"/>
      <c r="L104" s="1"/>
      <c r="M104" s="1"/>
      <c r="N104" s="1"/>
    </row>
    <row r="105" spans="1:14">
      <c r="A105" s="1"/>
      <c r="B105" s="1"/>
      <c r="C105" s="1"/>
      <c r="D105" s="1"/>
      <c r="E105" s="1"/>
      <c r="F105" s="1"/>
      <c r="G105" s="1"/>
      <c r="H105" s="1"/>
      <c r="I105" s="1"/>
      <c r="J105" s="1"/>
      <c r="K105" s="1"/>
      <c r="L105" s="1"/>
      <c r="M105" s="1"/>
      <c r="N105" s="1"/>
    </row>
    <row r="106" spans="1:14">
      <c r="A106" s="1"/>
      <c r="B106" s="1"/>
      <c r="C106" s="1"/>
      <c r="D106" s="1"/>
      <c r="E106" s="1"/>
      <c r="F106" s="1"/>
      <c r="G106" s="1"/>
      <c r="H106" s="1"/>
      <c r="I106" s="1"/>
      <c r="J106" s="1"/>
      <c r="K106" s="1"/>
      <c r="L106" s="1"/>
      <c r="M106" s="1"/>
      <c r="N106" s="1"/>
    </row>
    <row r="107" spans="1:14">
      <c r="A107" s="1"/>
      <c r="B107" s="1"/>
      <c r="C107" s="1"/>
      <c r="D107" s="1"/>
      <c r="E107" s="1"/>
      <c r="F107" s="1"/>
      <c r="G107" s="1"/>
      <c r="H107" s="1"/>
      <c r="I107" s="1"/>
      <c r="J107" s="1"/>
      <c r="K107" s="1"/>
      <c r="L107" s="1"/>
      <c r="M107" s="1"/>
      <c r="N107" s="1"/>
    </row>
    <row r="108" spans="1:14">
      <c r="A108" s="1"/>
      <c r="B108" s="1"/>
      <c r="C108" s="1"/>
      <c r="D108" s="1"/>
      <c r="E108" s="1"/>
      <c r="F108" s="1"/>
      <c r="G108" s="1"/>
      <c r="H108" s="1"/>
      <c r="I108" s="1"/>
      <c r="J108" s="1"/>
      <c r="K108" s="1"/>
      <c r="L108" s="1"/>
      <c r="M108" s="1"/>
      <c r="N108" s="1"/>
    </row>
    <row r="109" spans="1:14">
      <c r="A109" s="1"/>
      <c r="B109" s="1"/>
      <c r="C109" s="1"/>
      <c r="D109" s="1"/>
      <c r="E109" s="1"/>
      <c r="F109" s="1"/>
      <c r="G109" s="1"/>
      <c r="H109" s="1"/>
      <c r="I109" s="1"/>
      <c r="J109" s="1"/>
      <c r="K109" s="1"/>
      <c r="L109" s="1"/>
      <c r="M109" s="1"/>
      <c r="N109" s="1"/>
    </row>
    <row r="110" spans="1:14">
      <c r="A110" s="1"/>
      <c r="B110" s="1"/>
      <c r="C110" s="1"/>
      <c r="D110" s="1"/>
      <c r="E110" s="1"/>
      <c r="F110" s="1"/>
      <c r="G110" s="1"/>
      <c r="H110" s="1"/>
      <c r="I110" s="1"/>
      <c r="J110" s="1"/>
      <c r="K110" s="1"/>
      <c r="L110" s="1"/>
      <c r="M110" s="1"/>
      <c r="N110" s="1"/>
    </row>
    <row r="111" spans="1:14">
      <c r="A111" s="1"/>
      <c r="B111" s="1"/>
      <c r="C111" s="1"/>
      <c r="D111" s="1"/>
      <c r="E111" s="1"/>
      <c r="F111" s="1"/>
      <c r="G111" s="1"/>
      <c r="H111" s="1"/>
      <c r="I111" s="1"/>
      <c r="J111" s="1"/>
      <c r="K111" s="1"/>
      <c r="L111" s="1"/>
      <c r="M111" s="1"/>
      <c r="N111" s="1"/>
    </row>
    <row r="112" spans="1:14">
      <c r="A112" s="1"/>
      <c r="B112" s="1"/>
      <c r="C112" s="1"/>
      <c r="D112" s="1"/>
      <c r="E112" s="1"/>
      <c r="F112" s="1"/>
      <c r="G112" s="1"/>
      <c r="H112" s="1"/>
      <c r="I112" s="1"/>
      <c r="J112" s="1"/>
      <c r="K112" s="1"/>
      <c r="L112" s="1"/>
      <c r="M112" s="1"/>
      <c r="N112" s="1"/>
    </row>
    <row r="113" spans="1:14">
      <c r="A113" s="1"/>
      <c r="B113" s="1"/>
      <c r="C113" s="1"/>
      <c r="D113" s="1"/>
      <c r="E113" s="1"/>
      <c r="F113" s="1"/>
      <c r="G113" s="1"/>
      <c r="H113" s="1"/>
      <c r="I113" s="1"/>
      <c r="J113" s="1"/>
      <c r="K113" s="1"/>
      <c r="L113" s="1"/>
      <c r="M113" s="1"/>
      <c r="N113" s="1"/>
    </row>
    <row r="114" spans="1:14">
      <c r="A114" s="1"/>
      <c r="B114" s="1"/>
      <c r="C114" s="1"/>
      <c r="D114" s="1"/>
      <c r="E114" s="1"/>
      <c r="F114" s="1"/>
      <c r="G114" s="1"/>
      <c r="H114" s="1"/>
      <c r="I114" s="1"/>
      <c r="J114" s="1"/>
      <c r="K114" s="1"/>
      <c r="L114" s="1"/>
      <c r="M114" s="1"/>
      <c r="N114" s="1"/>
    </row>
    <row r="115" spans="1:14">
      <c r="A115" s="1"/>
      <c r="B115" s="1"/>
      <c r="C115" s="1"/>
      <c r="D115" s="1"/>
      <c r="E115" s="1"/>
      <c r="F115" s="1"/>
      <c r="G115" s="1"/>
      <c r="H115" s="1"/>
      <c r="I115" s="1"/>
      <c r="J115" s="1"/>
      <c r="K115" s="1"/>
      <c r="L115" s="1"/>
      <c r="M115" s="1"/>
      <c r="N115" s="1"/>
    </row>
    <row r="116" spans="1:14">
      <c r="A116" s="1"/>
      <c r="B116" s="1"/>
      <c r="C116" s="1"/>
      <c r="D116" s="1"/>
      <c r="E116" s="1"/>
      <c r="F116" s="1"/>
      <c r="G116" s="1"/>
      <c r="H116" s="1"/>
      <c r="I116" s="1"/>
      <c r="J116" s="1"/>
      <c r="K116" s="1"/>
      <c r="L116" s="1"/>
      <c r="M116" s="1"/>
      <c r="N116" s="1"/>
    </row>
    <row r="117" spans="1:14">
      <c r="A117" s="1"/>
      <c r="B117" s="1"/>
      <c r="C117" s="1"/>
      <c r="D117" s="1"/>
      <c r="E117" s="1"/>
      <c r="F117" s="1"/>
      <c r="G117" s="1"/>
      <c r="H117" s="1"/>
      <c r="I117" s="1"/>
      <c r="J117" s="1"/>
      <c r="K117" s="1"/>
      <c r="L117" s="1"/>
      <c r="M117" s="1"/>
      <c r="N117" s="1"/>
    </row>
    <row r="118" spans="1:14">
      <c r="A118" s="1"/>
      <c r="B118" s="1"/>
      <c r="C118" s="1"/>
      <c r="D118" s="1"/>
      <c r="E118" s="1"/>
      <c r="F118" s="1"/>
      <c r="G118" s="1"/>
      <c r="H118" s="1"/>
      <c r="I118" s="1"/>
      <c r="J118" s="1"/>
      <c r="K118" s="1"/>
      <c r="L118" s="1"/>
      <c r="M118" s="1"/>
      <c r="N118" s="1"/>
    </row>
    <row r="119" spans="1:14">
      <c r="A119" s="1"/>
      <c r="B119" s="1"/>
      <c r="C119" s="1"/>
      <c r="D119" s="1"/>
      <c r="E119" s="1"/>
      <c r="F119" s="1"/>
      <c r="G119" s="1"/>
      <c r="H119" s="1"/>
      <c r="I119" s="1"/>
      <c r="J119" s="1"/>
      <c r="K119" s="1"/>
      <c r="L119" s="1"/>
      <c r="M119" s="1"/>
      <c r="N119" s="1"/>
    </row>
    <row r="120" spans="1:14">
      <c r="A120" s="1"/>
      <c r="B120" s="1"/>
      <c r="C120" s="1"/>
      <c r="D120" s="1"/>
      <c r="E120" s="1"/>
      <c r="F120" s="1"/>
      <c r="G120" s="1"/>
      <c r="H120" s="1"/>
      <c r="I120" s="1"/>
      <c r="J120" s="1"/>
      <c r="K120" s="1"/>
      <c r="L120" s="1"/>
      <c r="M120" s="1"/>
      <c r="N120" s="1"/>
    </row>
    <row r="121" spans="1:14">
      <c r="A121" s="1"/>
      <c r="B121" s="1"/>
      <c r="C121" s="1"/>
      <c r="D121" s="1"/>
      <c r="E121" s="1"/>
      <c r="F121" s="1"/>
      <c r="G121" s="1"/>
      <c r="H121" s="1"/>
      <c r="I121" s="1"/>
      <c r="J121" s="1"/>
      <c r="K121" s="1"/>
      <c r="L121" s="1"/>
      <c r="M121" s="1"/>
      <c r="N121" s="1"/>
    </row>
    <row r="122" spans="1:14">
      <c r="A122" s="1"/>
      <c r="B122" s="1"/>
      <c r="C122" s="1"/>
      <c r="D122" s="1"/>
      <c r="E122" s="1"/>
      <c r="F122" s="1"/>
      <c r="G122" s="1"/>
      <c r="H122" s="1"/>
      <c r="I122" s="1"/>
      <c r="J122" s="1"/>
      <c r="K122" s="1"/>
      <c r="L122" s="1"/>
      <c r="M122" s="1"/>
      <c r="N122" s="1"/>
    </row>
    <row r="123" spans="1:14">
      <c r="A123" s="1"/>
      <c r="B123" s="1"/>
      <c r="C123" s="1"/>
      <c r="D123" s="1"/>
      <c r="E123" s="1"/>
      <c r="F123" s="1"/>
      <c r="G123" s="1"/>
      <c r="H123" s="1"/>
      <c r="I123" s="1"/>
      <c r="J123" s="1"/>
      <c r="K123" s="1"/>
      <c r="L123" s="1"/>
      <c r="M123" s="1"/>
      <c r="N123" s="1"/>
    </row>
    <row r="124" spans="1:14">
      <c r="A124" s="1"/>
      <c r="B124" s="1"/>
      <c r="C124" s="1"/>
      <c r="D124" s="1"/>
      <c r="E124" s="1"/>
      <c r="F124" s="1"/>
      <c r="G124" s="1"/>
      <c r="H124" s="1"/>
      <c r="I124" s="1"/>
      <c r="J124" s="1"/>
      <c r="K124" s="1"/>
      <c r="L124" s="1"/>
      <c r="M124" s="1"/>
      <c r="N124"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vt:lpstr>
      <vt:lpstr>TECNICA</vt:lpstr>
      <vt:lpstr>FINANCIERA</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Laura Milena Visbal Cortes</cp:lastModifiedBy>
  <cp:lastPrinted>2014-12-03T13:54:46Z</cp:lastPrinted>
  <dcterms:created xsi:type="dcterms:W3CDTF">2014-10-22T15:49:24Z</dcterms:created>
  <dcterms:modified xsi:type="dcterms:W3CDTF">2014-12-08T17:54:47Z</dcterms:modified>
</cp:coreProperties>
</file>