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nny.godoy\Desktop\diana martinea skjgkfdhg\"/>
    </mc:Choice>
  </mc:AlternateContent>
  <bookViews>
    <workbookView xWindow="0" yWindow="0" windowWidth="28800" windowHeight="12435" activeTab="3"/>
  </bookViews>
  <sheets>
    <sheet name="PROSPERAR 53-5" sheetId="1" r:id="rId1"/>
    <sheet name="Funbico 59-23" sheetId="6" r:id="rId2"/>
    <sheet name="SURGIR GRUPO 23" sheetId="7" r:id="rId3"/>
    <sheet name="SURGIR GRUPO 9 " sheetId="8" r:id="rId4"/>
  </sheets>
  <calcPr calcId="152511"/>
</workbook>
</file>

<file path=xl/calcChain.xml><?xml version="1.0" encoding="utf-8"?>
<calcChain xmlns="http://schemas.openxmlformats.org/spreadsheetml/2006/main">
  <c r="F139" i="8" l="1"/>
  <c r="D150" i="8" s="1"/>
  <c r="E149" i="8" s="1"/>
  <c r="E122" i="8"/>
  <c r="K118" i="8"/>
  <c r="A117" i="8"/>
  <c r="K52" i="8"/>
  <c r="A50" i="8"/>
  <c r="A116" i="8" s="1"/>
  <c r="E40" i="8"/>
  <c r="E24" i="8"/>
  <c r="C24" i="8"/>
  <c r="D170" i="7"/>
  <c r="E170" i="7" s="1"/>
  <c r="F160" i="7"/>
  <c r="M141" i="7"/>
  <c r="K141" i="7"/>
  <c r="A140" i="7"/>
  <c r="K53" i="7"/>
  <c r="C57" i="7" s="1"/>
  <c r="E40" i="7"/>
  <c r="E24" i="7"/>
  <c r="C24" i="7"/>
  <c r="F128" i="6" l="1"/>
  <c r="D139" i="6" s="1"/>
  <c r="E138" i="6" s="1"/>
  <c r="L106" i="6"/>
  <c r="K106" i="6"/>
  <c r="A102" i="6"/>
  <c r="N101" i="6"/>
  <c r="O53" i="6"/>
  <c r="N53" i="6"/>
  <c r="L53" i="6"/>
  <c r="K53" i="6"/>
  <c r="A50" i="6"/>
  <c r="A52" i="6" s="1"/>
  <c r="C24" i="6"/>
  <c r="C24" i="1" l="1"/>
</calcChain>
</file>

<file path=xl/sharedStrings.xml><?xml version="1.0" encoding="utf-8"?>
<sst xmlns="http://schemas.openxmlformats.org/spreadsheetml/2006/main" count="1677" uniqueCount="494">
  <si>
    <t>1. CRITERIOS HABILITANTES</t>
  </si>
  <si>
    <t>Experiencia Específica - habilitante</t>
  </si>
  <si>
    <t>Nombre de Proponente:</t>
  </si>
  <si>
    <t xml:space="preserve">FUNDACION PROSPERAR COLOMBIA </t>
  </si>
  <si>
    <t>Nombre de Integrante No 1:</t>
  </si>
  <si>
    <t>Nombre de Integrante No 2:</t>
  </si>
  <si>
    <t>Nombre de Integrante No 3:</t>
  </si>
  <si>
    <t>grupo a la que se presenta</t>
  </si>
  <si>
    <t>Fecha de evaluación:</t>
  </si>
  <si>
    <t>Resumen de Grupos y Presupuesto que esta ofertando (se debe hacer una valuación independiente para cada grupo al que se presenta)</t>
  </si>
  <si>
    <t>Número del Grupo</t>
  </si>
  <si>
    <t>Valor del Presupuesto</t>
  </si>
  <si>
    <t>Número de cupos</t>
  </si>
  <si>
    <t>Sumatoria</t>
  </si>
  <si>
    <t xml:space="preserve">Experiencia minima a acreditar </t>
  </si>
  <si>
    <t>Experiencia mínima a acreditar en cupos (80% de los cupos del grupo)</t>
  </si>
  <si>
    <t>RESULTADOS EVALUACION COMPONENTE TECNICO</t>
  </si>
  <si>
    <t>CRITERIO</t>
  </si>
  <si>
    <t>SI</t>
  </si>
  <si>
    <t>NO</t>
  </si>
  <si>
    <t>Experiencia Específica habilitante en tiempo</t>
  </si>
  <si>
    <t>X</t>
  </si>
  <si>
    <t>Experiencia Específica habilitante en cupos</t>
  </si>
  <si>
    <t>Infraestructura</t>
  </si>
  <si>
    <t>Talento Humano</t>
  </si>
  <si>
    <t>RESULTADOS FACTORES DE PONDERACION</t>
  </si>
  <si>
    <t>PUNTAJE MAXIMO</t>
  </si>
  <si>
    <t>PUNTAJE ASIGNADO</t>
  </si>
  <si>
    <t>TOTAL</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</si>
  <si>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</si>
  <si>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</si>
  <si>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Solo de certificaciones validadas (por que se ajustan al objeto solicitado y periodos solicitado y no fueron objeto de multas</t>
  </si>
  <si>
    <t>Experiencia habilitante</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</si>
  <si>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</si>
  <si>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</si>
  <si>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</si>
  <si>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Numero
 del contrato</t>
  </si>
  <si>
    <t xml:space="preserve">Objeto del contrato cumple con lo solcitado 
si/ no
</t>
  </si>
  <si>
    <t>Porcentaje de participación en caso de consorcio o unión temporal</t>
  </si>
  <si>
    <t xml:space="preserve">Fecha 
inicio </t>
  </si>
  <si>
    <t>Fecha de terminación</t>
  </si>
  <si>
    <t>fueron objeto de multas
si/no</t>
  </si>
  <si>
    <t>experiencia
acreditada
validada
(en meses)</t>
  </si>
  <si>
    <t>experiencia
acreditada
no validada 
(en meses)</t>
  </si>
  <si>
    <t xml:space="preserve">Cantidad de Cupos ejecutados </t>
  </si>
  <si>
    <t>Cantidad de Cupos 
 según % de participación</t>
  </si>
  <si>
    <t>Valor ejecutado
del contrato</t>
  </si>
  <si>
    <t>FOLIO</t>
  </si>
  <si>
    <t>OBSERVACION</t>
  </si>
  <si>
    <t>FUNDACION PROSPERAR COLOMBIA</t>
  </si>
  <si>
    <t>36,41</t>
  </si>
  <si>
    <t>0</t>
  </si>
  <si>
    <t>Criterio</t>
  </si>
  <si>
    <t>Valor</t>
  </si>
  <si>
    <t xml:space="preserve">Concepto, cumple </t>
  </si>
  <si>
    <t>si</t>
  </si>
  <si>
    <t>no</t>
  </si>
  <si>
    <t>Total meses de experiencia acreditada valida</t>
  </si>
  <si>
    <t>Total cupos certificados</t>
  </si>
  <si>
    <t>Infraestructura Formato 11 - Habilitante</t>
  </si>
  <si>
    <t>MODALIDAD A LA QUE SE PRESENTA
(CDI CON ARRIENDO- CDI SIN ARRIENDO - MODALIDAD FAMILIAR)</t>
  </si>
  <si>
    <t>MODALIDAD</t>
  </si>
  <si>
    <t>UBICACIÓN*</t>
  </si>
  <si>
    <t>CAPACIDAD  INSTALADA EN CUPOS**</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</si>
  <si>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</si>
  <si>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</si>
  <si>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</si>
  <si>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</si>
  <si>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</si>
  <si>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</si>
  <si>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</si>
  <si>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</si>
  <si>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UBICACIÓN ACTUAL DE LOS BENEFICIARIOS SI/NO</t>
  </si>
  <si>
    <t>OBSERVACIONES</t>
  </si>
  <si>
    <t>CUMPLE 
SI /NO</t>
  </si>
  <si>
    <t>N/A</t>
  </si>
  <si>
    <t>* Dirección, barrio - vereda, Centro Zonal</t>
  </si>
  <si>
    <t>** Cupos de acuerdo con el área exigida en el estándar 40 para las dos Modalidades</t>
  </si>
  <si>
    <t>*** Si es propia, en arriendo,  comodato ó con autorización de uso, con que entidad</t>
  </si>
  <si>
    <t>Talento Humano - Habilitante</t>
  </si>
  <si>
    <t xml:space="preserve"> </t>
  </si>
  <si>
    <t>CARGO</t>
  </si>
  <si>
    <t>PROPORCIÓN T.HNO/CUPOS</t>
  </si>
  <si>
    <t>NOMBRE</t>
  </si>
  <si>
    <t>CÉDULA DE CIUDADANÍA</t>
  </si>
  <si>
    <t>TÍTULO OBTENIDO</t>
  </si>
  <si>
    <t>INSTITUCIÓN DE EDUCACIÓN SUPERIOR</t>
  </si>
  <si>
    <t>FECHA DE TERMINACIÓN DE MATERIAS O DE GRADO SEGÚN EL CASO</t>
  </si>
  <si>
    <t>TARJETA PROFESIONAL DE REQUERIRSE</t>
  </si>
  <si>
    <t xml:space="preserve">EXPERIENCIA PROFESIONAL </t>
  </si>
  <si>
    <t xml:space="preserve">CARTA DE COMPROMISO DE SUSCRIBIR EL CONTRATO FORMATO 8 </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</si>
  <si>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</si>
  <si>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</si>
  <si>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CORPORACION UNIVERSITARIA DEL CARIBE - CECAR</t>
  </si>
  <si>
    <t>CUMPLE</t>
  </si>
  <si>
    <t xml:space="preserve"> CUMPLE</t>
  </si>
  <si>
    <t>PSICOLOGA</t>
  </si>
  <si>
    <t xml:space="preserve">NO CUMPLE </t>
  </si>
  <si>
    <t xml:space="preserve"> NO CUMPLE</t>
  </si>
  <si>
    <t>Propuesta Técnica - Habilitante</t>
  </si>
  <si>
    <r>
      <rPr>
        <b/>
        <sz val="10"/>
        <color theme="1"/>
        <rFont val="Calibri"/>
        <family val="2"/>
        <scheme val="minor"/>
      </rPr>
      <t xml:space="preserve">CUMPLE </t>
    </r>
    <r>
      <rPr>
        <b/>
        <sz val="11"/>
        <color theme="1"/>
        <rFont val="Calibri"/>
        <family val="2"/>
        <scheme val="minor"/>
      </rPr>
      <t xml:space="preserve">
SI /NO</t>
    </r>
  </si>
  <si>
    <t>2. CRITERIOS DE EVALUACIÓN</t>
  </si>
  <si>
    <t>1. Experiencia Específica - Adicional</t>
  </si>
  <si>
    <t>Total meses de experiencia adicional acreditada valida</t>
  </si>
  <si>
    <t>VARIABLES</t>
  </si>
  <si>
    <t>PUNTAJE MÁXIMO</t>
  </si>
  <si>
    <t>TOTAL PUNTAJE 
CRITERIO 1</t>
  </si>
  <si>
    <t xml:space="preserve">6 meses adicionales al mínimo requerido </t>
  </si>
  <si>
    <t xml:space="preserve">12 meses adicionales al mínimo requerido </t>
  </si>
  <si>
    <t xml:space="preserve">18 meses adicionales al mínimo requerido </t>
  </si>
  <si>
    <t>Equipo talento humano adicional</t>
  </si>
  <si>
    <t>COORDINADOR GENERAL DEL PROYECTO POR CADA MIL CUPOS OFERTADOS O FRACIÓN INFERIOR</t>
  </si>
  <si>
    <t>1/1000</t>
  </si>
  <si>
    <t>ETILDE VILLERA OVIEDO</t>
  </si>
  <si>
    <t>PROFESIONAL DE APOYO PEDAGÓGICO  POR CADA MIL CUPOS OFERTADOS O FRACIÓN INFERIOR</t>
  </si>
  <si>
    <t>NURY BERMUDES RINCON</t>
  </si>
  <si>
    <t>LICENCIADA EN PEDAGOGIA INFANTIL</t>
  </si>
  <si>
    <t>UNIVERSIDAD EL BOSQUE - BOGOTA D.C.</t>
  </si>
  <si>
    <r>
      <t xml:space="preserve">EMPRESA. </t>
    </r>
    <r>
      <rPr>
        <sz val="9"/>
        <color theme="1"/>
        <rFont val="Calibri"/>
        <family val="2"/>
        <scheme val="minor"/>
      </rPr>
      <t xml:space="preserve">HOGAR INFANTIL MI DULCE HOGAR </t>
    </r>
    <r>
      <rPr>
        <b/>
        <sz val="9"/>
        <color theme="1"/>
        <rFont val="Calibri"/>
        <family val="2"/>
        <scheme val="minor"/>
      </rPr>
      <t xml:space="preserve">     </t>
    </r>
  </si>
  <si>
    <t xml:space="preserve">  CUMPLE</t>
  </si>
  <si>
    <t>NO PRESENTA EL DOCUMENTO DE IDENTIFICACION.</t>
  </si>
  <si>
    <t>UNION TEMPORAL PROSPERAR PARA EL AMAZONAS</t>
  </si>
  <si>
    <t xml:space="preserve">FINANCIERO  POR CADA CINCO MIL CUPOS OFERTADOS O FRACIÓN INFERIOR </t>
  </si>
  <si>
    <t>NAYDITH CANCHILA DE LA OSSA</t>
  </si>
  <si>
    <t>CONTADOR PUBLICO</t>
  </si>
  <si>
    <t>CORPORACIN UNIVERSITARIA DEL CARIBE - CECAR</t>
  </si>
  <si>
    <r>
      <t>EMPRESA.</t>
    </r>
    <r>
      <rPr>
        <sz val="9"/>
        <color theme="1"/>
        <rFont val="Calibri"/>
        <family val="2"/>
        <scheme val="minor"/>
      </rPr>
      <t xml:space="preserve">COOHORIZONTE </t>
    </r>
    <r>
      <rPr>
        <b/>
        <sz val="9"/>
        <color theme="1"/>
        <rFont val="Calibri"/>
        <family val="2"/>
        <scheme val="minor"/>
      </rPr>
      <t xml:space="preserve">     </t>
    </r>
  </si>
  <si>
    <r>
      <t xml:space="preserve">FECHA DE INICIO Y TERMINACIÓN. </t>
    </r>
    <r>
      <rPr>
        <sz val="9"/>
        <color theme="1"/>
        <rFont val="Calibri"/>
        <family val="2"/>
        <scheme val="minor"/>
      </rPr>
      <t>DESDE MAYO 25  DE 2006  A FEBRERO 17 DE 2007.</t>
    </r>
  </si>
  <si>
    <t>RESTAURANTE LA BECERRA</t>
  </si>
  <si>
    <t>DESDE ABRIL 07 DE 2007 HASTA EL 31 DE DICIEMBRE DE 2010.</t>
  </si>
  <si>
    <t xml:space="preserve">CLINICA OFTALMLOGICA DE SINCELEJO </t>
  </si>
  <si>
    <t>DESDE MAYO 10 DEL 2010 AL 31 DE MAYO DE 2013.</t>
  </si>
  <si>
    <t>COOPERATIVA MULTIACTIVA DE PROFESIONALES DEL CARIBE - COOPROCAR.</t>
  </si>
  <si>
    <t>DESDE MARZO  01 DE 2007 A .</t>
  </si>
  <si>
    <t>NO PRESENTA FECHA DE TERMINACION Y ESTA ES DE FECHA DE 6 AÑOS ATRÁS. Folio 426</t>
  </si>
  <si>
    <t xml:space="preserve">UNIVERSIDAD DE PAMPLONA SUCRE - CORDOBA </t>
  </si>
  <si>
    <t>NO PRESENTA FECHAS DE LIMITACION DE LA EXPERIENCIA LABORAL COMO DOCENTE. FOLIO 427</t>
  </si>
  <si>
    <t>TOTAL PUNTAJE 
CRITERIO 2</t>
  </si>
  <si>
    <t xml:space="preserve">
Disposición de un equipo adicional al requerido por manual operativo, para la administración de la ejecución del contrato a suscribir.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</si>
  <si>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</si>
  <si>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</si>
  <si>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</si>
  <si>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TOTAL PUNTAJE POR CRITERIO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</si>
  <si>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</si>
  <si>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</si>
  <si>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 xml:space="preserve">ICBF   </t>
  </si>
  <si>
    <t xml:space="preserve">NERIETH CRISTINA SANATOS PEREZ </t>
  </si>
  <si>
    <t>1/200</t>
  </si>
  <si>
    <t>1/290</t>
  </si>
  <si>
    <t xml:space="preserve">PSICOLOGA </t>
  </si>
  <si>
    <t xml:space="preserve">FUNDACION PROSPERAR </t>
  </si>
  <si>
    <t>02/12/2012 AL 15/11/2014</t>
  </si>
  <si>
    <t>DIOCESIS SE SINCELEJO</t>
  </si>
  <si>
    <t>4/10/2010 AL 4/10/2011</t>
  </si>
  <si>
    <t xml:space="preserve">CUMPLE </t>
  </si>
  <si>
    <t xml:space="preserve">FUNDACION NUEVO HORIZONTW </t>
  </si>
  <si>
    <t>6/09/2006 AL 15/02/2008</t>
  </si>
  <si>
    <t>SECRETARIA GENERAL ADMINISTRATIVA Y DE GOBIERNO DE SAN BENITO ABAD</t>
  </si>
  <si>
    <t>25/04/2005 AL 19/07/2005</t>
  </si>
  <si>
    <t xml:space="preserve">COORDINADOR CDI </t>
  </si>
  <si>
    <t xml:space="preserve">OLGA LILIANA QUINTERO RUGE </t>
  </si>
  <si>
    <t xml:space="preserve">TRABAJADORA SOCIAL </t>
  </si>
  <si>
    <t xml:space="preserve">UNIVERSIDAD COLEGIO MAYOR DE CUNDINAMARCA </t>
  </si>
  <si>
    <t xml:space="preserve">ALCALDIA MUNICIPAL </t>
  </si>
  <si>
    <t>15/05/1997 AL 31/12/1997</t>
  </si>
  <si>
    <t xml:space="preserve">CORPORACION PARA EL DESARROLLO INTEGRAL PROYECTO SOCIAL </t>
  </si>
  <si>
    <t>12/1997AL 6/2004</t>
  </si>
  <si>
    <t xml:space="preserve">PRODUCTICA &amp; CIA LTDA </t>
  </si>
  <si>
    <t>1/03/1998 AL 30/07/1998</t>
  </si>
  <si>
    <t xml:space="preserve">PROFESIONAL DE APOYO PSICOSOCIAL CDI </t>
  </si>
  <si>
    <t xml:space="preserve">ANA VICTORIA RIVEROS OVIEDO </t>
  </si>
  <si>
    <t xml:space="preserve">TRANS AGRO S.A </t>
  </si>
  <si>
    <t>1/02/2008 AL 31 /12/2009</t>
  </si>
  <si>
    <t xml:space="preserve">APSEFACOM </t>
  </si>
  <si>
    <t>29/05/2013 AL 31/12/2013</t>
  </si>
  <si>
    <t xml:space="preserve">SOLUSALUD </t>
  </si>
  <si>
    <t>01/09/2013 AL 30/02/2014</t>
  </si>
  <si>
    <t xml:space="preserve">SI </t>
  </si>
  <si>
    <t xml:space="preserve">YOLISETH ACOSTA DICKSON </t>
  </si>
  <si>
    <t xml:space="preserve">ICBF </t>
  </si>
  <si>
    <t>05/10/2012 AL 31/12/2012</t>
  </si>
  <si>
    <t xml:space="preserve">10/01/2013 AL 30/09/2013 </t>
  </si>
  <si>
    <t>02/10/2013 AL 31/12/2013</t>
  </si>
  <si>
    <t>22/01/2014 AL 31/07/2014</t>
  </si>
  <si>
    <t>CDI INSTITUCION AL EL CERRITO SIN ARRIENDO</t>
  </si>
  <si>
    <t xml:space="preserve">INSTITUCIONAL SIN ARRIENDO </t>
  </si>
  <si>
    <t xml:space="preserve">BARRIO EL TENDAL CORROZAL </t>
  </si>
  <si>
    <t xml:space="preserve">LAS DELICIAS COROZAL </t>
  </si>
  <si>
    <t xml:space="preserve">COREREGIMIENTO EL MAMON </t>
  </si>
  <si>
    <t xml:space="preserve">NO </t>
  </si>
  <si>
    <t xml:space="preserve">SUBSANAR APORTAR CARTA DE COMPROMISO DE GESTIONAR CON EL ENTE TERRITORIAL EL USO LA INFRAESTRUCTURA </t>
  </si>
  <si>
    <t>ICBF</t>
  </si>
  <si>
    <r>
      <t xml:space="preserve"> </t>
    </r>
    <r>
      <rPr>
        <sz val="9"/>
        <color theme="1"/>
        <rFont val="Calibri"/>
        <family val="2"/>
        <scheme val="minor"/>
      </rPr>
      <t xml:space="preserve">DIOCESIS DE SINCELEJO </t>
    </r>
    <r>
      <rPr>
        <b/>
        <sz val="9"/>
        <color theme="1"/>
        <rFont val="Calibri"/>
        <family val="2"/>
        <scheme val="minor"/>
      </rPr>
      <t xml:space="preserve">     </t>
    </r>
  </si>
  <si>
    <t>1/01/2006 AL 31/12/2008</t>
  </si>
  <si>
    <t>9/01/2009 A 03/2013</t>
  </si>
  <si>
    <t xml:space="preserve">NO CUMPLE PERFIL </t>
  </si>
  <si>
    <t xml:space="preserve">NO CUMPLE PORQUE NO PRESENTA DOCUMENTO DE IDENTIDAD, LAS CERTIFICACIONES DEL DIPLOMA DE GRADO Y DE ESTUDIOS NI  CERTIFICACIONES DE EXPERIENCIAS EN ATENCION A LA PRIMERA INFANCIA Y O FAMILIA </t>
  </si>
  <si>
    <t xml:space="preserve">NO CUMPLÑE </t>
  </si>
  <si>
    <t>14/01/2012 AL 23/08/2013</t>
  </si>
  <si>
    <t>30/10/2013 AL 30/10/2014</t>
  </si>
  <si>
    <t>1256</t>
  </si>
  <si>
    <t>0,9</t>
  </si>
  <si>
    <t xml:space="preserve">NO CUMPLE PORQUE LA FECHA DEL CONTRATO ES MAYOR A 5 AÑOS SE TIENE ENCUENTA DESDE EL 03/12/2009 EN ADELANTE SEGÚN PLIEGOS DE CONDICIONES </t>
  </si>
  <si>
    <t>FUNDACION BIENESTAR COMUNITARIO "FUNBICO"</t>
  </si>
  <si>
    <t>INSTITUTO PEDAGOGICO SAN NICOLAS</t>
  </si>
  <si>
    <t>CONVENIO FPI 23197</t>
  </si>
  <si>
    <t>9 Y 10</t>
  </si>
  <si>
    <t>MUNICIPIO DE SAN PELAYO SECRETARIA ADMINISTRATIVA</t>
  </si>
  <si>
    <t>CONVENIO DE COOPERACION 001</t>
  </si>
  <si>
    <t>11 Y 12</t>
  </si>
  <si>
    <t>CONTRATOS</t>
  </si>
  <si>
    <t>13 Y 14</t>
  </si>
  <si>
    <t>SE ENCUENTRA DENTRO DE UN KM DE DISTANCIA DE LA UNICACIÓN ACTUAL DE LOS BENEFICIARIOS SI/NO</t>
  </si>
  <si>
    <t>CENTRO DE DESARROLLO INFANTIL EN MEDIO FAMILIAR</t>
  </si>
  <si>
    <t>FAMILIAR</t>
  </si>
  <si>
    <t>MUNICIPIO DE MAJAGUAL Y MUNICIPIO DE GUARANDA</t>
  </si>
  <si>
    <t>COORDINADOR PARA MEDIO FAMILIAR</t>
  </si>
  <si>
    <t>1/300</t>
  </si>
  <si>
    <t>1/476</t>
  </si>
  <si>
    <t>Presentó propuesta técnica de acuedo con lo solicitado en el pliego de condiciones. Formato 12</t>
  </si>
  <si>
    <t>LA PROPUESTA NO CUMPLE CON LOS REQUISITOS SEGÚN LO ESTABLECIDO EN LOS PLIEGOS DE CONDICIONES ESPECIFICAMENTE EN EL FORMATO 12</t>
  </si>
  <si>
    <t>E.S.E CAMU PUEBLO NUEVO</t>
  </si>
  <si>
    <t>171 DE 2010</t>
  </si>
  <si>
    <t>03/08/210</t>
  </si>
  <si>
    <t>20 Y 21</t>
  </si>
  <si>
    <t>E.S.E CAMU DEL PRADO DE CERETE CORDOBA</t>
  </si>
  <si>
    <t>PRESTACION DE SERVICIOS IFA 045 DE 2010</t>
  </si>
  <si>
    <t>22 Y 23</t>
  </si>
  <si>
    <t>SECRETARIA ADMINISTRATIVA DEL MUNICIPIO DE SAN PELAYO</t>
  </si>
  <si>
    <t>CONVENIO DE COOPERACION N 001</t>
  </si>
  <si>
    <t>24 Y 25</t>
  </si>
  <si>
    <t>MUNICIPIO DE TUCHIN SECRETARIA DE EDUCACION</t>
  </si>
  <si>
    <t>CONVENIO DE COOPERACION N 08 DE 2011</t>
  </si>
  <si>
    <t>26 AL 28</t>
  </si>
  <si>
    <t xml:space="preserve">APOYO  PSICOSOCIAL </t>
  </si>
  <si>
    <t>1/150</t>
  </si>
  <si>
    <t xml:space="preserve">SUBSANAR NO SE EVIDENCIA CARTA DE COMPROMISO SEGÚN FORMATO 11, DENTOR DE LAS INFORMACION SUMINISTRADA NO SE ENCONTRO LA CARTA DE INTENCION DE ESPACIOS PARA LA MODALIDAD FAMILIAR  FAVOR SUMINISTRARLA NUEVAMENTE. CD SE VERIFICO Y SE ENCONTRO EN BLANCO </t>
  </si>
  <si>
    <t>1/245</t>
  </si>
  <si>
    <t>1/395</t>
  </si>
  <si>
    <t>LA EXPERIENCIA NO SE TIENE ENCUENTA PARA ESTE GRUPO YA QUE FUERON PRESENTADAS PARA EL GRUPO 11</t>
  </si>
  <si>
    <t xml:space="preserve">SE SOLICITA SUBSANAR EN LA PROPUESTA NO SE EVIDENCIA DILIGENCIADO EL FORMATO 8 CARTA DE COMPROMISO SIN FIRMA PARA EL EQUIOPO MINIMO Y ADICIONAL LAS HOJAS DE VIDA SIN FIRMAR NO CUMPLE PROPORCION PARA EL PERSONAL DE APOYO PSICOSOCIAL  DEBEN RELACIONAR EL TALENTO HUMANO CON TODOS LOS SOPORTES REQUERIDOS Y EL CARGO AL CUAL SE POSTULAN </t>
  </si>
  <si>
    <t xml:space="preserve"> EN LA PROPUESTA NO SE EVIDENCIA DILIGENCIADO EL FORMATO 8 CARTA DE COMPROMISO SIN FIRMAS PARA EL EQUIOPO MINIMO Y ADICIONAL LAS HOJAS DE VIDA SIN FIRMAR NO CUMPLE PROPORCION PARA EL PERSONAL DE APOYO PSICOSOCIAL  DEBEN RELACIONAR EL TALENTO HUMANO CON TODOS LOS SOPORTES REQUERIDOS Y EL CARGO AL CUAL SE POSTULAN NO SUBSANABLE </t>
  </si>
  <si>
    <t>FUNDACION SURGIR</t>
  </si>
  <si>
    <t xml:space="preserve">Expericiencia Habilitante </t>
  </si>
  <si>
    <t xml:space="preserve">FUNDACION SURGIR  </t>
  </si>
  <si>
    <t>ICBF REGIONAL SUCRE</t>
  </si>
  <si>
    <t xml:space="preserve">FUNDACION SURGIR </t>
  </si>
  <si>
    <t>1062</t>
  </si>
  <si>
    <t xml:space="preserve">CENTRO DE DESARROLLO INFANTIL EN MEDIO FAMILIAR - CRECIENDO CON ALEGRIA </t>
  </si>
  <si>
    <t>CENTRO DE DESARROLLO INFANTIL EN MEDIO FAMILIAR.</t>
  </si>
  <si>
    <t xml:space="preserve">CALLE PRINCIPAL LOS ROSALES SINCELEJO </t>
  </si>
  <si>
    <t>NA</t>
  </si>
  <si>
    <t xml:space="preserve">NINGUNA </t>
  </si>
  <si>
    <t>BARRIO CIELO AZULSINCELEJO</t>
  </si>
  <si>
    <t xml:space="preserve">CENTRO DE DESARROLLO INFANTIL EN MEDIO FAMILIAR - MIS PEQUEÑAS ILUSIONES </t>
  </si>
  <si>
    <t>CALLE PRINCIPAL SAN MIGUEL</t>
  </si>
  <si>
    <t xml:space="preserve">CENTRO DE DESARROLLO INFANTIL EN MEDIO FAMILIAR - GOTITAS DE AMOR </t>
  </si>
  <si>
    <t>BARRIO LA PALMA</t>
  </si>
  <si>
    <t xml:space="preserve">CENTRO DE DESARROLLO INFANTIL EN MEDIO FAMILIAR - SUEÑOS DEL MAÑANA </t>
  </si>
  <si>
    <t>BARRIO FATIMA</t>
  </si>
  <si>
    <t xml:space="preserve">CENTRO DE DESARROLLO INFANTIL EN MEDIO FAMILIAR -SEMILLAS DE AMOR </t>
  </si>
  <si>
    <t xml:space="preserve">CENTRO DE DESARROLLO INFANTIL EN MEDIO FAMILIAR - MUNDO DE ILUSIONES </t>
  </si>
  <si>
    <t>BARRIO LA GRAN COLOMBIA</t>
  </si>
  <si>
    <t xml:space="preserve">CENTRO DE DESARROLLO INFANTIL EN MEDIO FAMILIAR - SEMBRANDO ESPERANZA </t>
  </si>
  <si>
    <t>INCORA PUERTA ROJA</t>
  </si>
  <si>
    <t>CENTRO DE DESARROLLO INFANTIL EN MEDIO FAMILIAR - GOTITAS DE AMOR 1-2-3</t>
  </si>
  <si>
    <t>BARRIO 8 DE SEPTIEMBRE SEIS DE FEBRERO Y CAMILO TORRES</t>
  </si>
  <si>
    <t>CENTRO DE DESARROLLO INFANTIL EN MEDIO FAMILIAR - MARCANDO MIS PRIMERAS HUELLITAS 1-2-3</t>
  </si>
  <si>
    <t>BARRIO BELLAVISTA Y EL POBLADO</t>
  </si>
  <si>
    <t>CENTRO DE DESARROLLO INFANTIL EN MEDIO FAMILIAR - MI PEQUEÑO MUNDO 1-2-3</t>
  </si>
  <si>
    <t>BARRIO EL POBLADO VILLA JUANA Y PUERTA ROJA</t>
  </si>
  <si>
    <t>CENTRO DE DESARROLLO INFANTIL EN MEDIO FAMILIAR - PASITOS SONRIENTES 1-2-3</t>
  </si>
  <si>
    <t>BARRIO BOLIVAR</t>
  </si>
  <si>
    <t>CENTRO DE DESARROLLO INFANTIL EN MEDIO FAMILIAR - REFUGIO DE AMOR 1-2-3</t>
  </si>
  <si>
    <t>BARRIO EL EDEN</t>
  </si>
  <si>
    <t>CENTRO DE DESARROLLO INFANTIL EN MEDIO FAMILIAR - MUNDO DE SUEÑOS 1-2-3</t>
  </si>
  <si>
    <t>BARRIO VILLA ORIETA Y LA ESPERANZA</t>
  </si>
  <si>
    <t>CENTRO DE DESARROLLO INFANTIL EN MEDIO FAMILIAR - ANGELES DE PAZ 1-2-3</t>
  </si>
  <si>
    <t>BARRIO EL PROGRESO</t>
  </si>
  <si>
    <t>CENTRO DE DESARROLLO INFANTIL EN MEDIO FAMILIAR - MIS PRIMEROS PASOS 1-2-3</t>
  </si>
  <si>
    <t xml:space="preserve">BARRIO EL POBLADO </t>
  </si>
  <si>
    <t>CENTRO DE DESARROLLO INFANTIL EN MEDIO FAMILIAR - MI PEQUEÑO JARDIN 1-2-3</t>
  </si>
  <si>
    <t>CORREGIMIENTO LA GALLERA Y POLICARPA</t>
  </si>
  <si>
    <r>
      <rPr>
        <b/>
        <sz val="10"/>
        <color theme="1"/>
        <rFont val="Arial"/>
        <family val="2"/>
      </rPr>
      <t>CUMPLE PERFIL</t>
    </r>
    <r>
      <rPr>
        <b/>
        <sz val="11"/>
        <color theme="1"/>
        <rFont val="Arial"/>
        <family val="2"/>
      </rPr>
      <t xml:space="preserve">
SI /NO</t>
    </r>
  </si>
  <si>
    <r>
      <rPr>
        <b/>
        <sz val="9"/>
        <color theme="1"/>
        <rFont val="Arial"/>
        <family val="2"/>
      </rPr>
      <t>CUMPLE PROPORCION</t>
    </r>
    <r>
      <rPr>
        <b/>
        <sz val="11"/>
        <color theme="1"/>
        <rFont val="Arial"/>
        <family val="2"/>
      </rPr>
      <t xml:space="preserve">
SI /NO</t>
    </r>
  </si>
  <si>
    <t xml:space="preserve">COORDINADOR PARA CDI DESARROLLO EN MEDIO FAMILIAR </t>
  </si>
  <si>
    <t>DIEGO ALVAREZ LOPEZ</t>
  </si>
  <si>
    <t>PSICOLOGO</t>
  </si>
  <si>
    <t>UNIVERSIDAD METROÓLITANNA</t>
  </si>
  <si>
    <t xml:space="preserve">EMPRESA: 
FUNDACION SURGIR </t>
  </si>
  <si>
    <t>FECHA DE INICIO Y TERMINACION 01/01/2014 HASTA EL 31/07/2014
26/08/2013 HASTA EL 30/12/2013
01/11/2006 HASTA EL 30/11/2007</t>
  </si>
  <si>
    <t xml:space="preserve">FUNCIONES:
DISEÑAR EL PLAN DE ACCION ACORDE CON LA POLITICA PUBLICA, EL PROYECTO PEDAGOGICO ICBF, LAS CARATERISTICAS DE LA MODALIDAD DE ATENCION INTEGRAL A LA PRIMERA INFANCIA.
APOYAR EL DISEÑO Y APLICACIÓN DE EVALUACION DE DESARROLLO DE LOS NIÑOS Y NIÑAS. 
CAPACITADOR DE POBLACION DESP'LAZADA Y VULNERABLE  
</t>
  </si>
  <si>
    <t xml:space="preserve">EMPRESA: 
UNIVERSIDAD SANTO TOMAS </t>
  </si>
  <si>
    <t>FECHA DE INICIO Y TERMINACION 19/01/2009 HASTA EL 16/05/2009
27/07/2009 HASTA EL 14/11/2009
18/01/2010 HASTA EL 15/05/201002/08/2010 HASTA EL 13/11/2010
01/08/2011 HASTA EL 30/11/2011
01/02/2012 HASTA EL 08/06/2012
01/08/2012 HASTA EL 07/12/2012
01/08/2013 HASTA EL 12/12/2013
03/02/2014 HASTA EL 30/06/2014</t>
  </si>
  <si>
    <t xml:space="preserve">FUNCIONES:
TUTORIAS - FACULTAD DE EEDUCACION EN EL CENTRO DE ATENCION UNIVERSITARIO  
</t>
  </si>
  <si>
    <t>EMPRESA: COMISARIA DE FAMILIA DE TOLUVIEJO</t>
  </si>
  <si>
    <t>FECHA DE INICIO Y TERMINACION
01/07/2007 HASTA EL 02/09/2013</t>
  </si>
  <si>
    <t xml:space="preserve">FUNCIONES:
PSICOLOGO COMISARIA DE FAMILIA </t>
  </si>
  <si>
    <t>DIANA PATRICIA MEJIA BURGOS</t>
  </si>
  <si>
    <t>LICENCIADA EN EDUCACION BASICA</t>
  </si>
  <si>
    <t>CORPORACION UNIVERSITARIA DEL CARIBE</t>
  </si>
  <si>
    <t xml:space="preserve">EMPRESA: FUNDACION SURGIR </t>
  </si>
  <si>
    <t>FECHA DE INICIO Y TERMINACION
026/08/2013 HASTA EL 30/07/2014</t>
  </si>
  <si>
    <t xml:space="preserve">FUNCIONES:
ORIENTAR LAS ESTRATEGIAS PARA QUE LA CARACTERIZACION DE LOS NIÑOS NIÑAS FAMILIAS Y COMUNIDAD  SEA EFICIENTE GESTIONADO RECOLECCION DE DATOS SEGURA Y OPORTUNA </t>
  </si>
  <si>
    <t xml:space="preserve">FUNDACION NACIONAL PARA EL DESARROLLO SOCIAL </t>
  </si>
  <si>
    <t>FECHA DE INICIO Y TERMINACION:
ENERO DE 2009 HASTA  NOVIEMBRE DE 2009</t>
  </si>
  <si>
    <t xml:space="preserve">FUNCIONES: 
ASISTENTE ADMINISTRATIVO HOGAR INFANTIL VILLA LOPEZ </t>
  </si>
  <si>
    <t xml:space="preserve">EMPRESA: SECRETARIA DE LA ESCUELA DE BELLAS ARTES Y HUMANIDADES DEL DEPARTAMENTO DE SUCRE </t>
  </si>
  <si>
    <t>FECHA DE INICIO Y TERMINACION:
DESDE EL AÑO 2005 HASTA EL 22/10/2009</t>
  </si>
  <si>
    <t xml:space="preserve">FUNCIONES:
INSTRUCTORA DEL AREA DEL TALLER INFANTIL Y ARTES PLATICAS DE LAS ASIGNATURAS DE DIBUJO Y PINTURA </t>
  </si>
  <si>
    <t>OLIVIA VERTEL MONTIEL</t>
  </si>
  <si>
    <t>UNIVERSIDAD NACIONAL ABIERTA Y A DISTANCIA</t>
  </si>
  <si>
    <t xml:space="preserve">EMPRESA
FUNDACION SURGIR </t>
  </si>
  <si>
    <t>FECHA DE INICIO Y TERMINACION:
26/08/2013 HASTA EL 30/07/2014</t>
  </si>
  <si>
    <t xml:space="preserve">FUNCIONES:
PSCILOGA DEL PROGRAMA DE ATENCION INTEGRAL A LA PRIMERA INFANCIA </t>
  </si>
  <si>
    <t>FECHA DE INICIO Y TERMINACION:
31/10/2011 HASTA EL 17/04/2012 
17/10/2012 HASTA EL 20/08/2013</t>
  </si>
  <si>
    <t xml:space="preserve">FUNCIONES:
COORDINADORA EN LA MODALIDAD COMUNITARIA EN LA UPA CASA DE LOS NIÑOS DE SINCELEJO
PSICOLOGA DEL CENTRO DE DESARROLLO INFANTIL MI SEGUNDO HOHAR EN EL MUNICIPIO DEL CARMEN DE BOLIVAR  
</t>
  </si>
  <si>
    <t xml:space="preserve">EMPRESA
PONCE DE LEON Y ASOCIADOS S.A INGENIEROS CONSULTORES  </t>
  </si>
  <si>
    <t>FECHA DE INICIO Y TERMINACION:
07/06/2008 HASTA EL 18/11/2008</t>
  </si>
  <si>
    <t xml:space="preserve">FUNCIONES:
INTERVENTORIA A DESAYUNOS INFANTILES Y PROGRAMAS DEL ICBF ( SUPERVISORA)
</t>
  </si>
  <si>
    <t xml:space="preserve">PROFESIONAL APOYO PSICOSOCIAL </t>
  </si>
  <si>
    <t>MARIA CAROLINA NUÑEZ CHAMORRO</t>
  </si>
  <si>
    <t>EMPRESA: 
ASOCIACION DE PADRES DE FAMILIA URIBE 1</t>
  </si>
  <si>
    <t>FECHA DE INICIO Y TERMINACION
:03/03/2013 HASTA EL  24/11/2013</t>
  </si>
  <si>
    <t xml:space="preserve">FUNCIONES:
PSCILOGA DE LA MODALIDAD BRINDANDO ASESORIA CON LO RELACIONADO A ESCUELA PARA PADRES ACOMPAÑAMIENTO PSICOSOCIAL Y ATENCION A  PRIMERA IANFANCIA 
</t>
  </si>
  <si>
    <t xml:space="preserve">EMPRESA: 
ASOFACOPÍ 
ASOCIACION DE PADRES DE FAMILIA DE HCB, MODALIDAD FAMI DE LOS BARRIOS CORTIJO PIONERO Y CANDELARIA </t>
  </si>
  <si>
    <t xml:space="preserve">FECHA DE INICIO Y TERMINACION
DURANTE EL AÑO 2014
</t>
  </si>
  <si>
    <t xml:space="preserve">FUNCIONES:
ESCUELA PARA PADRES, CHARLAS Y SESIONES EDUCATIVAS DE LAS MODALIDADES HCB Y FAMI 
</t>
  </si>
  <si>
    <t>HANYS ROCIO CHICA FLOREZ</t>
  </si>
  <si>
    <t xml:space="preserve">FECHA DE INICIO Y TERMINACION: 
01/02/2014 HASTA EL 31/07/2014
</t>
  </si>
  <si>
    <t xml:space="preserve">FUNCIONES:
PSICOLOGA EN EL PROGRAMA DE  PRIMERA INFANCIA DEL MUNICIPIO DE SAMPUES 
</t>
  </si>
  <si>
    <t>EMPRESA: 
FUNDACION DE REHABILITACION VIDA DIFERENTE CEREVIDI</t>
  </si>
  <si>
    <t xml:space="preserve">FECHA DE INICIO Y TERMINACION
01/08/2012 HASTA EL 31/10/2012
</t>
  </si>
  <si>
    <t xml:space="preserve">FUNCIONES:
PSICOLOGA AEN ATENCION A  NIÑOS NIÑAS Y ADOLESCENTES EN SITUACION DE DISCAPACIDAD 
</t>
  </si>
  <si>
    <t xml:space="preserve">EMPRESA: 
ICBF REGIONAL SUCRE </t>
  </si>
  <si>
    <t xml:space="preserve">FECHA DE INICIO Y TERMINACION
01/11/2008 HASTA EL 24/09/2010
</t>
  </si>
  <si>
    <t xml:space="preserve">FUNCIONES:
PSICOLOGA 
</t>
  </si>
  <si>
    <t xml:space="preserve">EMPRESA: 
ICBF REGIONAL SUCRE  COORDINADORA CENTRO ZONAL  SINCELEJO </t>
  </si>
  <si>
    <t xml:space="preserve">FECHA DE INICIO Y TERMINACION:
01/08/2007 HASTA EL 27/11/2007
</t>
  </si>
  <si>
    <t xml:space="preserve">FUNCIONES:
PRACTICAS EN PSICOLOGIA CLINICA 
</t>
  </si>
  <si>
    <t>CLAUDIA MARIA ALMARIO ZAPATA</t>
  </si>
  <si>
    <t xml:space="preserve">EMPRESA: 
SECRETARIO DICESANO PASTORAL SOCIAL- DIACONIA DE LA PAZ 
</t>
  </si>
  <si>
    <t xml:space="preserve">FECHA DE INICIO Y TERMINACION:
18/09/2013 HASTA EL 12/05/2014 
</t>
  </si>
  <si>
    <t xml:space="preserve">FUNCIONES:
PSICOLOGA SOCIAL 
</t>
  </si>
  <si>
    <t xml:space="preserve">FECHA DE INICIO Y TERMINACION:
15/06/2011 HASTA EL 15/06/2012
</t>
  </si>
  <si>
    <t xml:space="preserve">FUNCIONES:
PSICOLOGA DEL PROYECTO ACTIVACION SOCIAL Y CULTURAL PARA LAS COMUNIDADES AFECTADAS POR LA OLA INVERNAL 
</t>
  </si>
  <si>
    <t xml:space="preserve">FECHA DE INICIO Y TERMINACION:
26/06/2010 HASTA EL 30/10/2010
</t>
  </si>
  <si>
    <t xml:space="preserve">FUNCIONES:
PSICOLOGA COMO EDUCADOR FAMILIAR EN EL PROGRAMA DE VIVIENDAS CON BIENESTAR CON POBLACION DESPLAZADA Y VULNERABLE 
</t>
  </si>
  <si>
    <t xml:space="preserve">EMPRESA: 
FUDACION PARA UNA VIDA MEJOR </t>
  </si>
  <si>
    <t xml:space="preserve">FECHA DE INICIO Y TERMINACION:
DESDE MARZO DE 2008 HASTA EL 208/2008
</t>
  </si>
  <si>
    <t xml:space="preserve">FUNCIONES:
PSICOLOGA SOCIAL COMUNITARIA 
</t>
  </si>
  <si>
    <t>LORENA CRISTINA TINOCO TAMARA</t>
  </si>
  <si>
    <t>TRABAJADORA SOCIAL</t>
  </si>
  <si>
    <t>FECHA DE INICIO Y TERMINACION:
01/03/2013 HASTA EL 30/10/2013</t>
  </si>
  <si>
    <t xml:space="preserve">FUNCIONES:
APOYO PSICOSOCIAL EN PROGRAMAS DE ATECNION INTEGRAL EN PRIMERA INFANCIA 
</t>
  </si>
  <si>
    <t xml:space="preserve">EMPRESA: 
FUNDACION PARA LA COMUNICACIÓN Y EL DESARROLLO SOCIAL - FEDESOL </t>
  </si>
  <si>
    <t>FECHA DE INICIO Y TERMINACION:
01/04/2008 HASTA EL 30/04/2009</t>
  </si>
  <si>
    <t xml:space="preserve">FUNCIONES:
FORMADORA ORIENTADORA Y ASESORA EN LOS TEMAS DE INFANCIA Y ADOLESCENCIA ADEMAS DE PROMOVER Y DIFUNDIR LOS ALCANCES DE LA LEY 1098 DE 2006, CODIGO DE INFANCIA Y ADOLESCENCIA, DERECHOS LOS NIÑOS Y NIÑAS 
</t>
  </si>
  <si>
    <t>EQUIPO SICOSOCIAL MODALIDAD FAMILIAR GRUPO 23</t>
  </si>
  <si>
    <t>YAMILET ESPINOZA PERALATA</t>
  </si>
  <si>
    <t xml:space="preserve">FECHA DE INICIO Y TERMINACION:
31/10/2011 HASTA EL 17/04/2012 
</t>
  </si>
  <si>
    <t xml:space="preserve">EMPRESA: FUNDACION SEMILLAS DEL SUR </t>
  </si>
  <si>
    <t xml:space="preserve">FECHA DE INICIO Y TERMINACION:
01/02/2012 HASTA EL 30/12/2012
</t>
  </si>
  <si>
    <t xml:space="preserve">FUNCIONES:
VALORACION PSCISOCIAL A LOS NIÑOS Y NIÑAS, VISITAS DOMICILIARIAS, CAPACITACION A MADRES COMUNITARIAS, ESCUELA PARA PADRES. 
</t>
  </si>
  <si>
    <t>GEYSA ENSUNCHO DIAZ</t>
  </si>
  <si>
    <t>UNIVERSIDAD DE ANTIOQUIA</t>
  </si>
  <si>
    <t xml:space="preserve">FECHA DE INICIO Y TERMINACION:
04/09/2014 HASTA LA FECHA 
</t>
  </si>
  <si>
    <t xml:space="preserve">EMPRESA:ASOCIACION PROMOTORA PARA EL DESARROLLO SOCIAL ECONOMICO Y AMBIENTA DE LA COSTA CARIBE ASOPROAGROS </t>
  </si>
  <si>
    <t xml:space="preserve">FECHA DE INICIO Y TERMINACION:
06/12/2012 HASTA EL 30/11/2013
</t>
  </si>
  <si>
    <t xml:space="preserve">FUNCIONES:
PROFESIONAL DEL AREA SOCIAL 
</t>
  </si>
  <si>
    <t xml:space="preserve">EMPRESA:
FUNDACION CARLA CRISTINA </t>
  </si>
  <si>
    <t xml:space="preserve">FECHA DE INICIO Y TERMINACION:
06/03/2012 HASTA EL 14/12/2012
</t>
  </si>
  <si>
    <t xml:space="preserve">FUNCIONES:
TRABAJADORA SOCIAL PARA LA ESTRATEGIA DE CEROA  SIEMPRE
</t>
  </si>
  <si>
    <r>
      <rPr>
        <b/>
        <sz val="10"/>
        <color theme="1"/>
        <rFont val="Arial"/>
        <family val="2"/>
      </rPr>
      <t xml:space="preserve">CUMPLE </t>
    </r>
    <r>
      <rPr>
        <b/>
        <sz val="11"/>
        <color theme="1"/>
        <rFont val="Arial"/>
        <family val="2"/>
      </rPr>
      <t xml:space="preserve">
SI /NO</t>
    </r>
  </si>
  <si>
    <t>667 -668</t>
  </si>
  <si>
    <t xml:space="preserve">COORDINADOR GENERAL DEL PROYECTO POR CADA MIL CUPOS OFERTADOS O FRACIÓN INFERIOR </t>
  </si>
  <si>
    <t>PAOLA MARGARITA PALMET VERGARA</t>
  </si>
  <si>
    <t>ABOGADA</t>
  </si>
  <si>
    <t>20/122007</t>
  </si>
  <si>
    <t>BATUTAS</t>
  </si>
  <si>
    <t>02/05/2003 A 12/2007</t>
  </si>
  <si>
    <t>NO SE VALIDA ESTA HOJA DEVIDA TODA VEZ QUE NO ES CLARO PARA QUE GRUPO LA ESTA PRESENTANDO APARAECE EN GRUPO 9</t>
  </si>
  <si>
    <t>1/614</t>
  </si>
  <si>
    <t>GIOVANNIROSARIOORRES BARRIOS</t>
  </si>
  <si>
    <t>MEDICO</t>
  </si>
  <si>
    <t>UNIVERSIDAD LIBRE</t>
  </si>
  <si>
    <t>28/03/2003 AL 12/02/2007</t>
  </si>
  <si>
    <t>NO  SE VALIDA  ESTA HOJA DE VIDA TENIENDO EN CUENTA QUE NO APLICA EL PERFIL REQUERIDO SEGÚN PLIEGO DE CONDICIONES</t>
  </si>
  <si>
    <t>ARLET CANDELARIA PEÑATES OLIVARES</t>
  </si>
  <si>
    <t>LICENCIADA EN HUMANIDADES Y LENGUA CASTELLANA YENCIADA EN EDUCACION INFANTIL</t>
  </si>
  <si>
    <t xml:space="preserve">UNIVERSIDAD SIMON BOLIVAR </t>
  </si>
  <si>
    <t>GIMNACIO MONTESORI E INSTITUTO MIGUEEL DE CERVANTES SAVEDRA</t>
  </si>
  <si>
    <t>01/2/2012 A 30/08/2012</t>
  </si>
  <si>
    <t>NO SE VALIDA ESTA HOJA DEVIDA TODA VEZ QUE NO ES CLARO PARA QUE GRUPO LA ESTA PRESENTANDO APARECE EN EL GRUPO 23</t>
  </si>
  <si>
    <t>ELENIS DEL CARMEN LOPEZ CRUZ</t>
  </si>
  <si>
    <t>LICENCIADA EN EDUCACION INFANTIL</t>
  </si>
  <si>
    <t>INFUS</t>
  </si>
  <si>
    <t>24/01/2005 AL 13/09/2005</t>
  </si>
  <si>
    <t xml:space="preserve">SE HABILITA PARA LA REGIONAL SUCRE TENIENDO EN CUENTA LA HORA Y FECHA DE RADICACION DE LA PROPUESTA  LA CUAL FUE PRESENTADA PRIMERO POR LA FUNDACION SURGIR QUE POR LA UNION TEMPORAL JEARO 28 DE LA REGIONAL BOLIVAR </t>
  </si>
  <si>
    <t>1/5000</t>
  </si>
  <si>
    <t>IVONNE INES GONZALEZ SILVA</t>
  </si>
  <si>
    <t>CONTADORA PUBLICA</t>
  </si>
  <si>
    <t>UNIVERSIDAD SAN BUENAVENTURA</t>
  </si>
  <si>
    <t xml:space="preserve"> FIDUCIARIA SERVITRUST</t>
  </si>
  <si>
    <t>01/12/2009 A 14//2011</t>
  </si>
  <si>
    <r>
      <t>1.</t>
    </r>
    <r>
      <rPr>
        <sz val="7"/>
        <color theme="1"/>
        <rFont val="Arial"/>
        <family val="2"/>
      </rPr>
      <t xml:space="preserve">   </t>
    </r>
    <r>
      <rPr>
        <sz val="11"/>
        <color theme="1"/>
        <rFont val="Arial"/>
        <family val="2"/>
      </rPr>
      <t>Experiencia adicional a la mínima requerida en la ejecución de programas de atención a primera infancia y o familia</t>
    </r>
  </si>
  <si>
    <r>
      <t>2.</t>
    </r>
    <r>
      <rPr>
        <sz val="7"/>
        <color theme="1"/>
        <rFont val="Arial"/>
        <family val="2"/>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</si>
  <si>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 xml:space="preserve">Experiencia Habilitante </t>
  </si>
  <si>
    <t>ALCALDIA DEEL CARMEN DE BOLIVAR</t>
  </si>
  <si>
    <t>CONVENIO SP- 2009-512 Y SP 2009-511</t>
  </si>
  <si>
    <t>SEGÚN LOS PLIEGOS SE TENDRA EN CUENTA LAS CERTIFICACIONES CON CINCO AÑOS DE ANTERIORIDAD A CORTE DEL 03 DE DCIEMBRE DE 2009</t>
  </si>
  <si>
    <t>ICBF REGIONAL BOLIVAR</t>
  </si>
  <si>
    <t>CONVENIO O291 -2011 DE 8/01/2011</t>
  </si>
  <si>
    <t>NO REGISTA</t>
  </si>
  <si>
    <t>ALLEGAR CONTRATO CELEBRADO CON EL ICBF REGIONAL BOLIVAR</t>
  </si>
  <si>
    <t>NO REGISTRA</t>
  </si>
  <si>
    <t>ALLEGAR CONTRATO CELEBRADO CON EL ICBF REGIONAL SUCRE</t>
  </si>
  <si>
    <t>765</t>
  </si>
  <si>
    <t xml:space="preserve">CENTRO DE DESARROLLO INFANTIL  INATITUCIONAL SIN ARRIENDO - MUNDO MAGICO 1 </t>
  </si>
  <si>
    <t>SUBSANAR EL FORMATO 11 PARA EL GRUPO 9</t>
  </si>
  <si>
    <t xml:space="preserve">CENTRO DE DESARROLLO INFANTIL  EN MEDIO FAMILIAR </t>
  </si>
  <si>
    <t xml:space="preserve">COORDINADOR CDI EN MEDIO FAMILIAR </t>
  </si>
  <si>
    <t>SANDY MARIA LOPEZ MARTINEZ</t>
  </si>
  <si>
    <t xml:space="preserve">LICENCIADA EN EDUCACION BASICA CON ENFASIS EN HUMANIDADES LENGUA CASTELLANA E INGLES </t>
  </si>
  <si>
    <t>EMPRESA: FUNDACION SOCIAL PARA EL DESARROLLO INTEGRAL DE LA COMUNIDAD</t>
  </si>
  <si>
    <t>FECHA DE INICIO Y DE TERMINACION:
10/02/2009 AL 30/11/2013</t>
  </si>
  <si>
    <t xml:space="preserve">FUNCIONES: 
COORDINADORA PEDAGOGICA DE LA FUNDACION PARA EL DESARROLLO SOCIAL INTEGRAL DE LA COMUNIDAD EN LOS PROGRAMAS EN PRIMERA INFANCIA </t>
  </si>
  <si>
    <t>SUBSANAR EL FORMATO 7 EQUIPO MINIMO HABILITANTE PARA EL GRUPO 9</t>
  </si>
  <si>
    <t xml:space="preserve">COORDINADOR CENTRO DE DESARROLLO INFANTIL EN MEDIO FAMILIAR </t>
  </si>
  <si>
    <t>YERLIS KARINA MARTINEZ CENTANARO</t>
  </si>
  <si>
    <t>LICENCIDA EN LENGUA CASTELLANA</t>
  </si>
  <si>
    <t>UNIVERSIDAD DE PAMPLONA</t>
  </si>
  <si>
    <t>EMPRESA:
FUNDACION SURGIR</t>
  </si>
  <si>
    <t>FECHA DE INICIO Y TERMINACION:
01/10/2013 HASTA EL 14/11/2014</t>
  </si>
  <si>
    <t xml:space="preserve">CUMPLE:
COORDINADORA PEDAGOGICA EN EL PROGRAMA ATENCION INTEGRAL EN PRIMERA INFANCIA MODALIDAD FAMILIAR CARMEN DE BOLIVAR </t>
  </si>
  <si>
    <t>FECHA DE INICIO Y TERMINACION:
01/03/2013 HASTA EL 30/09/2013</t>
  </si>
  <si>
    <t xml:space="preserve">CUMPLE:
AGENTE EDUCATIVO PEDAGOGICA DEL PROGRAMA ATENCION  INTEGRAL EN PRIMERA INFANCIA MODALIDAD FAMILIAR SAMPUES </t>
  </si>
  <si>
    <t xml:space="preserve">APOYO PSICOSOCIAL CENTRO DESARROLLO INFANTIL EN MEDIO FAMILIAR </t>
  </si>
  <si>
    <t>MARYORI SUSANA MEJIA PAYARES</t>
  </si>
  <si>
    <t>FECHA DE INICIO Y TERMINACION:
01/02/2014 HASTA 31/08/2014</t>
  </si>
  <si>
    <t xml:space="preserve">FUNCIONES:
PSICOSOCIAL DEL PROGRAMA ATENCION INTEGRAL A LA PRIMERA INFANCIA MODALIDA FAMILIAR- SAMPUES </t>
  </si>
  <si>
    <t>EMPRESA:
CONSORCIO INTERVENTORES ASSOCIADOS</t>
  </si>
  <si>
    <t>FECHA DE INICIO Y TERMINACION:12/03/2009 A 30/12/2009</t>
  </si>
  <si>
    <t xml:space="preserve">FUNCIONES:
REALIZAR CONTROL Y SUPERVISION TECNICA Y ADMINISTRATIVA DE LOS PROGRAMAS DESAYUNOS INFANTILES, RACIONES DE EMERGENCIA RECUPERACION NUTRICIONAL </t>
  </si>
  <si>
    <t>RODRIGO JOSE CHICA BUELVAS</t>
  </si>
  <si>
    <t>EMPRESA: ORGANIZACIÓN INTERNACIONAL PARA LAS MIGRACIONES 
OIM</t>
  </si>
  <si>
    <t>FECHA DE INICIO Y TERMINACION:
15/06/2011 HASTA EL  30/06/2012 18/07/2012 HASTA  EL 15/11/2012 
26/11/2012 HASTA EL 30/09/2013</t>
  </si>
  <si>
    <t xml:space="preserve">FUNCIONES:
PSCOLOGO </t>
  </si>
  <si>
    <t xml:space="preserve">EMPRESA: 
CORPORACION MINUTO DE DIOS </t>
  </si>
  <si>
    <t>FECHA DE INICIO Y TERMINACION:
DESDE OCTUBRE DE 2010 HASTA JULIO DE 2011</t>
  </si>
  <si>
    <t xml:space="preserve">FUNCIONES:
INSTRUCTOR EN PEDAGOGIA EN LA FORMACION TECNICA EN ATENCION INTEGRAL A LA PRIMERA INFANCIA </t>
  </si>
  <si>
    <t xml:space="preserve">EMPRESA: 
CENTRO DE FISIOTERAPIA CENFIC </t>
  </si>
  <si>
    <t>FECHA DE INICIO Y TERMINACION:
15/05/2006 HASTA EL 14/05/2007</t>
  </si>
  <si>
    <t xml:space="preserve">FUNCIONES:
PSICOLOGO </t>
  </si>
  <si>
    <t>MINELLA DEL CARMEN HERAZO ORTEGA</t>
  </si>
  <si>
    <t>UNIVERSIDAD METROPOLITANA</t>
  </si>
  <si>
    <t>EMPRESA:
ASOCIACION PROMOTORA PARA EEL DESARROLLO SOCIAL,ECONOMICO Y AMBIENTAL DE LA COSTA CARIBE</t>
  </si>
  <si>
    <t>FECHA DE INICIO Y TERMINACION:
 01/02/2011 AL 30/06/2011
01/07/2011  AL 31/10/2011 Y 05/1/2010 HASTA 31/7/2010</t>
  </si>
  <si>
    <t xml:space="preserve">FUNCIONES:
 COGESTOR SOCIAL EN LA ESTRATEGIA RED  UNIDOS  PARA LA IMPLEMENTACION DE LA ACOMPAÑAMIENTO FAMILIAR Y COMUNITARIO EN EL MUNICIPIO DE SAMPUES </t>
  </si>
  <si>
    <t>NO SE HABILITA EL PROFESIONAL PARA LA PROPUESTA N° 23 FUNDACION SURGIR TENIENDO EN CUENTA QUE LA FECHA DE RADICACION FUE 03/12/214 A LAS 11: 30:45 A.M POSTERIOR A LA PROPUESTA N° 1 A QUIEN LE FUE HABILITADO EL PROFESIONAL</t>
  </si>
  <si>
    <t xml:space="preserve">EMPRESA:
FUNDACION DE INVESTIGACION Y CPACITACION CULTURAL FINCAC </t>
  </si>
  <si>
    <t>FECHA DE INICIO Y TERMINACION:
01/02/2001 HASTA EL 30/07/2007</t>
  </si>
  <si>
    <t xml:space="preserve">FUNCIONES: DIRECTORA HOGAR INFANTIL LA BUCARAMANGA </t>
  </si>
  <si>
    <t>YURIS MARCELA GALLEGO GAVIRIA</t>
  </si>
  <si>
    <t xml:space="preserve">EMPRESA:
FUNDACION SURGIR </t>
  </si>
  <si>
    <t xml:space="preserve">FECHA DE INICIO Y TERMINACION:
10/06/2014 HASTA EL 30/07/2014
01/08/2014 HASTA EL 31/10/2014
HASTA LA FECHA </t>
  </si>
  <si>
    <t xml:space="preserve">FUNCIONES: 
APOYO PSICOSOCIAL EN EL PROGRAMA DE ATENCION INTEGRAL A LA PRIMERA INFANCIA </t>
  </si>
  <si>
    <t>EMPRESA:
SAVE THE CHILDREN</t>
  </si>
  <si>
    <t xml:space="preserve">FECHA DE INICIO Y TERMINACION:
23/09/2013 HASTA EL 20/12/2013 </t>
  </si>
  <si>
    <t xml:space="preserve">FUNCIONES: 
EDUCADORA FAMILIAR PARA EL COMPONENTE DE COMPORTAMIENTO PSCICOSOCIALES EN NIÑOS Y NIÑAS DE LA PRIMERA INFANCIA </t>
  </si>
  <si>
    <t xml:space="preserve">COORDINADOR MODALIDAD  CDI INSTITUCIONAL </t>
  </si>
  <si>
    <t>1/140</t>
  </si>
  <si>
    <t>ISABEL MARIA ALBARINO PEDROZA</t>
  </si>
  <si>
    <t>UNIVERSIDAD DEL TOLIMA</t>
  </si>
  <si>
    <t>FECHA DE INICIO Y TERMINACION:
01/03/2013 HASTA EL 30/12/2013
01/02/2014 HASTA EL 31/07/2014</t>
  </si>
  <si>
    <t>COORDINADORA  EN EL PROGRAMA DE ATECNION INTEGRALA A LA PRIMERA INFANCIA EN LA MODALIDAD INSTITUCIONAL DEL MUNICIPIO  SAN ANTONIO DE PALMITO</t>
  </si>
  <si>
    <t>SUBSANAR CERTIFICACION DE EXPERIENCIA LABORAL TEENIENDO EN CUENTA EL PERFIL  Y LA FECHA DE INICIO Y TERMINACION  DE LABORES FOLIO 637</t>
  </si>
  <si>
    <t>EMPRESA:AEIOTU</t>
  </si>
  <si>
    <t>FECHA DE INICIO Y TERMINACION
29/08/2011 HASTA EL 31/06/2012</t>
  </si>
  <si>
    <t>FUNCIONES MAESTRA LICENCIADA</t>
  </si>
  <si>
    <t xml:space="preserve">EMPRESA D&amp; O SOCIAL </t>
  </si>
  <si>
    <t xml:space="preserve">FECHA DE INICIO Y TERMINACION
DURANTE 16 MESES </t>
  </si>
  <si>
    <t xml:space="preserve">FUNCIONES: TRABAJADORA SOCIAL EN EL AREA DE RECURSOS HUMANOS </t>
  </si>
  <si>
    <t>EQUIPO SICOSOCIAL CDI INSTITUCIONAL GRUPO 9</t>
  </si>
  <si>
    <t>ESTER VANESA TUIRAN MACIAS</t>
  </si>
  <si>
    <t>SICOLOGA</t>
  </si>
  <si>
    <t>EMPRESA FUNDACION SURGIR</t>
  </si>
  <si>
    <t>FECHA DE INICIO Y FECHA DE TERMINACION:
1/09/2013 HASTA 30/12/2013 1/02/2014 HASTA 31/07/2014</t>
  </si>
  <si>
    <t xml:space="preserve">FUNCIONES PSICOSOCIAL DEL PROGRAMA ATENCION INTEGRAL A LA PRIMERA INFANCIA DEL MUNICIPIO DE SAMPUES MODALIDAD INSTITUCIONAL </t>
  </si>
  <si>
    <t xml:space="preserve">SUBSANAR DIA DE INICIO Y TERNINACION DE LA CERTIFICACION  QUE APORTA DEL CENTRO DE FAMILIA </t>
  </si>
  <si>
    <t xml:space="preserve">EMPRESA:
CENTRO DE FAMILIA </t>
  </si>
  <si>
    <t>FECHA DE INICIO Y FECHA DE TERMINACION:
ABRIL DE 2010 A NOVIEMBRE DE 2010</t>
  </si>
  <si>
    <t xml:space="preserve">FUNCIONES PSICOLOGA PARTICIPANTE EN ACCIONES COMO: CONCILIACION, PROYECCION SOCIAL, ATENCION DE CASOS EN LA INSTITUCION JUANITA GARCIA </t>
  </si>
  <si>
    <t>CONVENIO 229 DEL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</si>
</sst>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quot;$&quot;\ #,##0_);[Red]\(&quot;$&quot;\ #,##0\)"/>
    <numFmt numFmtId="165" formatCode="[$$-2C0A]\ #,##0"/>
    <numFmt numFmtId="166" formatCode="[$$-240A]\ #,##0.00"/>
    <numFmt numFmtId="167" formatCode="[$$-240A]\ #,##0"/>
    <numFmt numFmtId="168" formatCode="_-* #,##0\ _€_-;\-* #,##0\ _€_-;_-* &quot;-&quot;??\ _€_-;_-@_-"/>
    <numFmt numFmtId="169" formatCode="[$$-2C0A]\ #,##0.00"/>
    <numFmt numFmtId="170" formatCode="0.00;[Red]0.00"/>
    <numFmt numFmtId="171" formatCode="_-* #,##0_-;\-* #,##0_-;_-* &quot;-&quot;??_-;_-@_-"/>
    <numFmt numFmtId="172" formatCode="0_ ;\-0\ "/>
    <numFmt numFmtId="173" formatCode="0.00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font>
    <font>
      <sz val="16"/>
      <name val="Calibri"/>
      <family val="2"/>
    </font>
    <font>
      <sz val="11"/>
      <name val="Arial"/>
      <family val="2"/>
    </font>
    <font>
      <sz val="12"/>
      <name val="Calibri"/>
      <family val="2"/>
    </font>
    <font>
      <b/>
      <sz val="11"/>
      <name val="Calibri"/>
      <family val="2"/>
    </font>
    <font>
      <b/>
      <sz val="12"/>
      <name val="Calibri"/>
      <family val="2"/>
    </font>
    <font>
      <sz val="11"/>
      <name val="Calibri"/>
      <family val="2"/>
    </font>
    <font>
      <b/>
      <sz val="11"/>
      <color theme="1"/>
      <name val="Arial"/>
      <family val="2"/>
    </font>
    <font>
      <sz val="11"/>
      <color theme="1"/>
      <name val="Arial"/>
      <family val="2"/>
    </font>
    <font>
      <i/>
      <sz val="11"/>
      <color rgb="FFFF0000"/>
      <name val="Calibri"/>
      <family val="2"/>
      <scheme val="minor"/>
    </font>
    <font>
      <sz val="11"/>
      <name val="Calibri"/>
      <family val="2"/>
      <scheme val="minor"/>
    </font>
    <font>
      <sz val="9"/>
      <name val="Calibri"/>
      <family val="2"/>
      <scheme val="minor"/>
    </font>
    <font>
      <b/>
      <sz val="9"/>
      <name val="Calibri"/>
      <family val="2"/>
      <scheme val="minor"/>
    </font>
    <font>
      <b/>
      <sz val="14"/>
      <color indexed="9"/>
      <name val="Calibri"/>
      <family val="2"/>
    </font>
    <font>
      <sz val="9"/>
      <color indexed="8"/>
      <name val="Calibri"/>
      <family val="2"/>
    </font>
    <font>
      <sz val="9"/>
      <name val="Calibri"/>
      <family val="2"/>
    </font>
    <font>
      <b/>
      <sz val="10"/>
      <color theme="1"/>
      <name val="Calibri"/>
      <family val="2"/>
      <scheme val="minor"/>
    </font>
    <font>
      <b/>
      <sz val="9"/>
      <color theme="1"/>
      <name val="Calibri"/>
      <family val="2"/>
      <scheme val="minor"/>
    </font>
    <font>
      <sz val="9"/>
      <name val="Arial"/>
      <family val="2"/>
    </font>
    <font>
      <sz val="7"/>
      <color theme="1"/>
      <name val="Times New Roman"/>
      <family val="1"/>
    </font>
    <font>
      <sz val="9"/>
      <color theme="1"/>
      <name val="Calibri"/>
      <family val="2"/>
      <scheme val="minor"/>
    </font>
    <font>
      <b/>
      <sz val="8"/>
      <color theme="1"/>
      <name val="Calibri"/>
      <family val="2"/>
      <scheme val="minor"/>
    </font>
    <font>
      <i/>
      <sz val="9"/>
      <color theme="1"/>
      <name val="Calibri"/>
      <family val="2"/>
      <scheme val="minor"/>
    </font>
    <font>
      <sz val="11"/>
      <color rgb="FFFF0000"/>
      <name val="Calibri"/>
      <family val="2"/>
      <scheme val="minor"/>
    </font>
    <font>
      <b/>
      <sz val="11"/>
      <name val="Arial"/>
      <family val="2"/>
    </font>
    <font>
      <sz val="11"/>
      <color rgb="FFFF0000"/>
      <name val="Arial"/>
      <family val="2"/>
    </font>
    <font>
      <sz val="11"/>
      <color rgb="FFFF0000"/>
      <name val="Calibri"/>
      <family val="2"/>
    </font>
    <font>
      <b/>
      <sz val="11"/>
      <color rgb="FFFF0000"/>
      <name val="Arial"/>
      <family val="2"/>
    </font>
    <font>
      <b/>
      <sz val="20"/>
      <name val="Arial"/>
      <family val="2"/>
    </font>
    <font>
      <sz val="16"/>
      <name val="Arial"/>
      <family val="2"/>
    </font>
    <font>
      <sz val="12"/>
      <name val="Arial"/>
      <family val="2"/>
    </font>
    <font>
      <b/>
      <sz val="12"/>
      <name val="Arial"/>
      <family val="2"/>
    </font>
    <font>
      <i/>
      <sz val="11"/>
      <color rgb="FFFF0000"/>
      <name val="Arial"/>
      <family val="2"/>
    </font>
    <font>
      <b/>
      <sz val="14"/>
      <color indexed="9"/>
      <name val="Arial"/>
      <family val="2"/>
    </font>
    <font>
      <sz val="9"/>
      <color indexed="8"/>
      <name val="Arial"/>
      <family val="2"/>
    </font>
    <font>
      <b/>
      <sz val="10"/>
      <color theme="1"/>
      <name val="Arial"/>
      <family val="2"/>
    </font>
    <font>
      <b/>
      <sz val="9"/>
      <color theme="1"/>
      <name val="Arial"/>
      <family val="2"/>
    </font>
    <font>
      <b/>
      <sz val="9"/>
      <name val="Arial"/>
      <family val="2"/>
    </font>
    <font>
      <sz val="7"/>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B050"/>
        <bgColor indexed="64"/>
      </patternFill>
    </fill>
    <fill>
      <patternFill patternType="solid">
        <fgColor theme="2" tint="-9.9978637043366805E-2"/>
        <bgColor indexed="64"/>
      </patternFill>
    </fill>
  </fills>
  <borders count="29">
    <border>
      <left/>
      <right/>
      <top/>
      <bottom/>
      <diagonal/>
    </border>
    <border>
      <left style="medium">
        <color indexed="57"/>
      </left>
      <right/>
      <top/>
      <bottom/>
      <diagonal/>
    </border>
    <border>
      <left style="medium">
        <color indexed="57"/>
      </left>
      <right style="medium">
        <color indexed="57"/>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57"/>
      </bottom>
      <diagonal/>
    </border>
    <border>
      <left style="medium">
        <color indexed="57"/>
      </left>
      <right style="medium">
        <color indexed="57"/>
      </right>
      <top style="medium">
        <color indexed="57"/>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57"/>
      </left>
      <right/>
      <top/>
      <bottom style="medium">
        <color indexed="57"/>
      </bottom>
      <diagonal/>
    </border>
    <border>
      <left style="thin">
        <color indexed="64"/>
      </left>
      <right/>
      <top style="medium">
        <color indexed="57"/>
      </top>
      <bottom style="thin">
        <color indexed="64"/>
      </bottom>
      <diagonal/>
    </border>
    <border>
      <left/>
      <right/>
      <top style="medium">
        <color indexed="57"/>
      </top>
      <bottom style="thin">
        <color indexed="64"/>
      </bottom>
      <diagonal/>
    </border>
    <border>
      <left/>
      <right style="medium">
        <color indexed="57"/>
      </right>
      <top style="medium">
        <color indexed="57"/>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65">
    <xf numFmtId="0" fontId="0" fillId="0" borderId="0" xfId="0"/>
    <xf numFmtId="0" fontId="0" fillId="0" borderId="0" xfId="0"/>
    <xf numFmtId="0" fontId="0" fillId="0" borderId="0" xfId="0" applyAlignment="1">
      <alignment vertical="center"/>
    </xf>
    <xf numFmtId="0" fontId="4" fillId="0" borderId="2" xfId="0" applyFont="1" applyFill="1" applyBorder="1" applyAlignment="1">
      <alignment vertical="center"/>
    </xf>
    <xf numFmtId="0" fontId="6" fillId="0" borderId="2" xfId="0" applyFont="1" applyFill="1" applyBorder="1" applyAlignment="1">
      <alignment vertical="center"/>
    </xf>
    <xf numFmtId="0" fontId="7" fillId="3" borderId="3" xfId="0" applyFont="1" applyFill="1" applyBorder="1" applyAlignment="1" applyProtection="1">
      <alignment vertical="center"/>
      <protection locked="0"/>
    </xf>
    <xf numFmtId="0" fontId="7" fillId="3" borderId="4" xfId="0" applyFont="1" applyFill="1" applyBorder="1" applyAlignment="1" applyProtection="1">
      <alignment vertical="center"/>
      <protection locked="0"/>
    </xf>
    <xf numFmtId="0" fontId="6" fillId="0" borderId="5" xfId="0" applyFont="1" applyFill="1" applyBorder="1" applyAlignment="1">
      <alignment vertical="center"/>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6" fillId="0" borderId="0" xfId="0" applyFont="1" applyFill="1" applyBorder="1" applyAlignment="1">
      <alignment vertical="center"/>
    </xf>
    <xf numFmtId="14" fontId="0" fillId="0" borderId="0" xfId="0" applyNumberFormat="1" applyFill="1" applyBorder="1" applyAlignment="1" applyProtection="1">
      <alignment vertical="center"/>
      <protection locked="0"/>
    </xf>
    <xf numFmtId="0" fontId="8" fillId="0" borderId="0" xfId="0" applyFont="1" applyFill="1" applyBorder="1" applyAlignment="1" applyProtection="1">
      <alignment horizontal="left" vertical="center"/>
      <protection locked="0"/>
    </xf>
    <xf numFmtId="0" fontId="0" fillId="0" borderId="0" xfId="0" applyAlignment="1">
      <alignment horizontal="center" vertical="center"/>
    </xf>
    <xf numFmtId="0" fontId="2" fillId="0" borderId="0" xfId="0" applyFont="1" applyAlignment="1">
      <alignment horizontal="center" vertical="center"/>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0" fillId="0" borderId="0" xfId="0" applyFill="1" applyBorder="1" applyAlignment="1">
      <alignment vertical="center" wrapText="1"/>
    </xf>
    <xf numFmtId="165" fontId="0" fillId="3" borderId="0" xfId="0" applyNumberFormat="1" applyFill="1" applyBorder="1" applyAlignment="1">
      <alignment horizontal="right" vertical="center"/>
    </xf>
    <xf numFmtId="166" fontId="0" fillId="0" borderId="0" xfId="0" applyNumberFormat="1" applyFill="1" applyBorder="1" applyAlignment="1">
      <alignment vertical="center"/>
    </xf>
    <xf numFmtId="165" fontId="0" fillId="0" borderId="0" xfId="0" applyNumberFormat="1" applyFill="1" applyBorder="1" applyAlignment="1">
      <alignment horizontal="center" vertical="center"/>
    </xf>
    <xf numFmtId="164"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5" xfId="0" applyBorder="1" applyAlignment="1">
      <alignment vertical="center"/>
    </xf>
    <xf numFmtId="0" fontId="0" fillId="2" borderId="6" xfId="0" applyFill="1" applyBorder="1" applyAlignment="1">
      <alignment vertical="center" wrapText="1"/>
    </xf>
    <xf numFmtId="0" fontId="0" fillId="0" borderId="0" xfId="0" applyBorder="1" applyAlignment="1">
      <alignment vertical="center"/>
    </xf>
    <xf numFmtId="0" fontId="0" fillId="0" borderId="5" xfId="0" applyBorder="1" applyAlignment="1">
      <alignment horizontal="center" vertical="center" wrapText="1"/>
    </xf>
    <xf numFmtId="166" fontId="0" fillId="0" borderId="0" xfId="0" applyNumberFormat="1" applyBorder="1" applyAlignment="1">
      <alignment vertical="center"/>
    </xf>
    <xf numFmtId="0" fontId="2" fillId="0" borderId="0" xfId="0" applyFont="1" applyFill="1" applyBorder="1" applyAlignment="1">
      <alignment vertical="center" wrapText="1"/>
    </xf>
    <xf numFmtId="167" fontId="0" fillId="0" borderId="0" xfId="0" applyNumberFormat="1" applyBorder="1" applyAlignment="1">
      <alignment vertical="center"/>
    </xf>
    <xf numFmtId="0" fontId="0" fillId="0" borderId="0" xfId="0" applyBorder="1" applyAlignment="1">
      <alignment horizontal="center" vertical="center" wrapText="1"/>
    </xf>
    <xf numFmtId="3" fontId="9" fillId="0" borderId="0" xfId="0" applyNumberFormat="1" applyFont="1" applyFill="1" applyBorder="1" applyAlignment="1">
      <alignment horizontal="right" vertical="center" wrapText="1"/>
    </xf>
    <xf numFmtId="165" fontId="0" fillId="0" borderId="0" xfId="0" applyNumberFormat="1" applyFill="1" applyBorder="1" applyAlignment="1" applyProtection="1">
      <alignment vertical="center"/>
      <protection locked="0"/>
    </xf>
    <xf numFmtId="0" fontId="2" fillId="0" borderId="0" xfId="0" applyFont="1" applyAlignment="1">
      <alignment vertical="center"/>
    </xf>
    <xf numFmtId="0" fontId="10" fillId="2" borderId="6" xfId="0" applyFont="1" applyFill="1" applyBorder="1" applyAlignment="1">
      <alignment horizontal="center" vertical="center" wrapText="1"/>
    </xf>
    <xf numFmtId="0" fontId="0" fillId="0" borderId="6" xfId="0" applyBorder="1" applyAlignment="1">
      <alignment vertical="center"/>
    </xf>
    <xf numFmtId="0" fontId="2" fillId="2" borderId="6" xfId="0" applyFont="1" applyFill="1" applyBorder="1" applyAlignment="1">
      <alignment horizontal="center" vertical="center"/>
    </xf>
    <xf numFmtId="0" fontId="11" fillId="0" borderId="6" xfId="0" applyFont="1" applyBorder="1" applyAlignment="1">
      <alignment horizontal="justify" vertical="center" wrapText="1"/>
    </xf>
    <xf numFmtId="0" fontId="11" fillId="0" borderId="6" xfId="0" applyFont="1" applyBorder="1" applyAlignment="1">
      <alignment horizontal="center" vertical="center" wrapText="1"/>
    </xf>
    <xf numFmtId="0" fontId="0" fillId="0" borderId="6" xfId="0" applyBorder="1" applyAlignment="1">
      <alignment horizontal="center" vertical="center"/>
    </xf>
    <xf numFmtId="0" fontId="12" fillId="0" borderId="0" xfId="0" applyFont="1" applyBorder="1" applyAlignment="1">
      <alignment horizontal="center" vertical="center"/>
    </xf>
    <xf numFmtId="0" fontId="2" fillId="2" borderId="12" xfId="0" applyFont="1" applyFill="1" applyBorder="1" applyAlignment="1">
      <alignment horizontal="center" vertical="center" wrapText="1"/>
    </xf>
    <xf numFmtId="2" fontId="2" fillId="2" borderId="12"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9" fillId="0" borderId="6" xfId="0" applyFont="1" applyFill="1" applyBorder="1" applyAlignment="1">
      <alignment horizontal="left" vertical="center" wrapText="1"/>
    </xf>
    <xf numFmtId="49" fontId="13" fillId="0" borderId="6" xfId="0" applyNumberFormat="1"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15" fontId="14" fillId="0" borderId="6" xfId="0" applyNumberFormat="1" applyFont="1" applyFill="1" applyBorder="1" applyAlignment="1" applyProtection="1">
      <alignment horizontal="center" vertical="center" wrapText="1"/>
      <protection locked="0"/>
    </xf>
    <xf numFmtId="2" fontId="14" fillId="0" borderId="6"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68" fontId="14" fillId="0" borderId="6" xfId="2" applyNumberFormat="1" applyFont="1" applyFill="1" applyBorder="1" applyAlignment="1">
      <alignment horizontal="right" vertical="center" wrapText="1"/>
    </xf>
    <xf numFmtId="49" fontId="13" fillId="0" borderId="6" xfId="0" applyNumberFormat="1" applyFont="1" applyFill="1" applyBorder="1" applyAlignment="1" applyProtection="1">
      <alignment horizontal="left" vertical="center" wrapText="1"/>
      <protection locked="0"/>
    </xf>
    <xf numFmtId="49" fontId="15" fillId="0" borderId="6" xfId="0" applyNumberFormat="1" applyFont="1" applyFill="1" applyBorder="1" applyAlignment="1" applyProtection="1">
      <alignment horizontal="center" vertical="center" wrapText="1"/>
      <protection locked="0"/>
    </xf>
    <xf numFmtId="1" fontId="15" fillId="0" borderId="6" xfId="0" applyNumberFormat="1" applyFont="1" applyFill="1" applyBorder="1" applyAlignment="1" applyProtection="1">
      <alignment horizontal="center" vertical="center" wrapText="1"/>
      <protection locked="0"/>
    </xf>
    <xf numFmtId="0" fontId="13" fillId="0" borderId="6" xfId="0" applyFont="1" applyFill="1" applyBorder="1" applyAlignment="1">
      <alignment horizontal="left" vertical="center" wrapText="1"/>
    </xf>
    <xf numFmtId="0" fontId="0" fillId="0" borderId="0" xfId="0" applyFill="1" applyAlignment="1">
      <alignment vertical="center"/>
    </xf>
    <xf numFmtId="166" fontId="0" fillId="0" borderId="0" xfId="0" applyNumberFormat="1" applyFill="1" applyAlignment="1">
      <alignment vertical="center"/>
    </xf>
    <xf numFmtId="0" fontId="2" fillId="0" borderId="6" xfId="0" applyFont="1" applyFill="1" applyBorder="1" applyAlignment="1">
      <alignment horizontal="center" vertical="center"/>
    </xf>
    <xf numFmtId="169" fontId="2" fillId="0" borderId="6" xfId="0" applyNumberFormat="1" applyFont="1" applyFill="1" applyBorder="1" applyAlignment="1">
      <alignment horizontal="center" vertical="center"/>
    </xf>
    <xf numFmtId="0" fontId="2" fillId="0" borderId="6" xfId="0" applyFont="1" applyFill="1" applyBorder="1" applyAlignment="1">
      <alignment vertical="center"/>
    </xf>
    <xf numFmtId="49" fontId="0" fillId="0" borderId="6" xfId="0" applyNumberFormat="1" applyFill="1" applyBorder="1" applyAlignment="1">
      <alignment horizontal="center" vertical="center"/>
    </xf>
    <xf numFmtId="0" fontId="0" fillId="0" borderId="6" xfId="0" applyFill="1" applyBorder="1" applyAlignment="1">
      <alignment vertical="center"/>
    </xf>
    <xf numFmtId="0" fontId="16"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0" fillId="0" borderId="6" xfId="0" applyBorder="1" applyAlignment="1"/>
    <xf numFmtId="0" fontId="0" fillId="0" borderId="6" xfId="0" applyFill="1" applyBorder="1"/>
    <xf numFmtId="0" fontId="0" fillId="0" borderId="6" xfId="0" applyFill="1" applyBorder="1" applyAlignment="1">
      <alignment horizontal="center"/>
    </xf>
    <xf numFmtId="0" fontId="0" fillId="0" borderId="6" xfId="0" applyFill="1" applyBorder="1" applyAlignment="1"/>
    <xf numFmtId="0" fontId="0" fillId="0" borderId="6" xfId="0" applyBorder="1" applyAlignment="1">
      <alignment wrapText="1"/>
    </xf>
    <xf numFmtId="0" fontId="0" fillId="0" borderId="6" xfId="0" applyFill="1" applyBorder="1" applyAlignment="1">
      <alignment wrapText="1"/>
    </xf>
    <xf numFmtId="0" fontId="0" fillId="0" borderId="6" xfId="0" applyBorder="1" applyAlignment="1">
      <alignment horizontal="center" vertical="center" wrapText="1"/>
    </xf>
    <xf numFmtId="0" fontId="0" fillId="0" borderId="6" xfId="0" applyBorder="1" applyAlignment="1">
      <alignment vertical="center" wrapText="1"/>
    </xf>
    <xf numFmtId="49" fontId="0" fillId="2" borderId="6" xfId="0" applyNumberFormat="1" applyFill="1" applyBorder="1" applyAlignment="1">
      <alignment horizontal="center" vertical="center"/>
    </xf>
    <xf numFmtId="0" fontId="2" fillId="2" borderId="15" xfId="0" applyFont="1" applyFill="1" applyBorder="1" applyAlignment="1">
      <alignment horizontal="center" vertical="center"/>
    </xf>
    <xf numFmtId="0" fontId="2" fillId="2" borderId="1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16" xfId="0" applyBorder="1" applyAlignment="1">
      <alignment horizontal="center" vertical="center"/>
    </xf>
    <xf numFmtId="0" fontId="0" fillId="0" borderId="6" xfId="0" applyFill="1" applyBorder="1" applyAlignment="1">
      <alignment horizontal="center" vertical="center"/>
    </xf>
    <xf numFmtId="0" fontId="0" fillId="0" borderId="17" xfId="0" applyBorder="1" applyAlignment="1">
      <alignment horizontal="center" vertical="center"/>
    </xf>
    <xf numFmtId="0" fontId="2" fillId="2" borderId="0" xfId="0" applyFont="1" applyFill="1" applyBorder="1" applyAlignment="1">
      <alignment horizontal="center" vertical="center" wrapText="1"/>
    </xf>
    <xf numFmtId="0" fontId="21" fillId="0" borderId="6" xfId="0" applyFont="1" applyBorder="1" applyAlignment="1">
      <alignment horizontal="center" wrapText="1"/>
    </xf>
    <xf numFmtId="0" fontId="2" fillId="0" borderId="0" xfId="0" applyFont="1" applyBorder="1" applyAlignment="1">
      <alignment horizontal="center" vertical="center"/>
    </xf>
    <xf numFmtId="0" fontId="0" fillId="4" borderId="6" xfId="0" applyFill="1" applyBorder="1" applyAlignment="1">
      <alignment horizontal="center" vertical="center"/>
    </xf>
    <xf numFmtId="14" fontId="0" fillId="0" borderId="5" xfId="0" applyNumberFormat="1" applyFont="1" applyFill="1" applyBorder="1" applyAlignment="1" applyProtection="1">
      <alignment horizontal="left" vertical="center"/>
      <protection locked="0"/>
    </xf>
    <xf numFmtId="9" fontId="14" fillId="0" borderId="6" xfId="1" applyFont="1" applyFill="1" applyBorder="1" applyAlignment="1" applyProtection="1">
      <alignment horizontal="center" vertical="center" wrapText="1"/>
      <protection locked="0"/>
    </xf>
    <xf numFmtId="14" fontId="14" fillId="0" borderId="6" xfId="0" applyNumberFormat="1" applyFont="1" applyFill="1" applyBorder="1" applyAlignment="1" applyProtection="1">
      <alignment horizontal="center" vertical="center" wrapText="1"/>
      <protection locked="0"/>
    </xf>
    <xf numFmtId="9" fontId="14" fillId="0" borderId="6" xfId="0" applyNumberFormat="1" applyFont="1" applyFill="1" applyBorder="1" applyAlignment="1" applyProtection="1">
      <alignment horizontal="center" vertical="center" wrapText="1"/>
      <protection locked="0"/>
    </xf>
    <xf numFmtId="170" fontId="14" fillId="0" borderId="6" xfId="0" applyNumberFormat="1" applyFont="1" applyFill="1" applyBorder="1" applyAlignment="1" applyProtection="1">
      <alignment horizontal="center" vertical="center" wrapText="1"/>
      <protection locked="0"/>
    </xf>
    <xf numFmtId="0" fontId="0" fillId="0" borderId="7" xfId="0" applyBorder="1" applyAlignment="1">
      <alignment horizontal="center" vertical="center"/>
    </xf>
    <xf numFmtId="0" fontId="0" fillId="0" borderId="8" xfId="0" applyBorder="1" applyAlignment="1">
      <alignment horizontal="center" vertical="center"/>
    </xf>
    <xf numFmtId="172" fontId="14" fillId="0" borderId="6" xfId="2" applyNumberFormat="1" applyFont="1" applyFill="1" applyBorder="1" applyAlignment="1" applyProtection="1">
      <alignment horizontal="center" vertical="center" wrapText="1"/>
      <protection locked="0"/>
    </xf>
    <xf numFmtId="44" fontId="14" fillId="0" borderId="6" xfId="3" applyFont="1" applyFill="1" applyBorder="1" applyAlignment="1">
      <alignment horizontal="right" vertical="center" wrapText="1"/>
    </xf>
    <xf numFmtId="0" fontId="18" fillId="0" borderId="6" xfId="0" applyFont="1" applyFill="1" applyBorder="1" applyAlignment="1">
      <alignment horizontal="left" vertical="center" wrapText="1"/>
    </xf>
    <xf numFmtId="1" fontId="13" fillId="0" borderId="6" xfId="0" applyNumberFormat="1" applyFont="1" applyFill="1" applyBorder="1" applyAlignment="1">
      <alignment horizontal="left" vertical="center" wrapText="1"/>
    </xf>
    <xf numFmtId="0" fontId="20" fillId="0" borderId="6" xfId="0" applyFont="1" applyBorder="1" applyAlignment="1">
      <alignment vertical="top" wrapText="1"/>
    </xf>
    <xf numFmtId="0" fontId="20" fillId="0" borderId="6" xfId="0" applyFont="1" applyFill="1" applyBorder="1" applyAlignment="1">
      <alignment vertical="top" wrapText="1"/>
    </xf>
    <xf numFmtId="0" fontId="23" fillId="0" borderId="6"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6" xfId="0" applyFont="1" applyBorder="1" applyAlignment="1">
      <alignment horizontal="center" vertical="center"/>
    </xf>
    <xf numFmtId="0" fontId="23" fillId="0" borderId="6" xfId="0" applyFont="1" applyBorder="1" applyAlignment="1">
      <alignment vertical="top" wrapText="1"/>
    </xf>
    <xf numFmtId="0" fontId="24" fillId="0" borderId="6" xfId="0" applyFont="1" applyFill="1" applyBorder="1" applyAlignment="1">
      <alignment vertical="top" wrapText="1"/>
    </xf>
    <xf numFmtId="0" fontId="23" fillId="0" borderId="6" xfId="0" applyFont="1" applyFill="1" applyBorder="1" applyAlignment="1">
      <alignment horizontal="center" vertical="center"/>
    </xf>
    <xf numFmtId="0" fontId="23" fillId="0" borderId="6" xfId="0" applyFont="1" applyBorder="1" applyAlignment="1">
      <alignment wrapText="1"/>
    </xf>
    <xf numFmtId="0" fontId="23" fillId="0" borderId="6" xfId="0" applyFont="1" applyFill="1" applyBorder="1" applyAlignment="1">
      <alignment wrapText="1"/>
    </xf>
    <xf numFmtId="4" fontId="14" fillId="0" borderId="6" xfId="0" applyNumberFormat="1" applyFont="1" applyFill="1" applyBorder="1" applyAlignment="1" applyProtection="1">
      <alignment horizontal="center" vertical="center" wrapText="1"/>
      <protection locked="0"/>
    </xf>
    <xf numFmtId="0" fontId="0" fillId="4" borderId="14"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6" xfId="0" applyBorder="1" applyAlignment="1">
      <alignment horizontal="center" vertical="center"/>
    </xf>
    <xf numFmtId="2" fontId="13" fillId="0" borderId="6" xfId="0" applyNumberFormat="1" applyFont="1" applyFill="1" applyBorder="1" applyAlignment="1">
      <alignment horizontal="left" vertical="center" wrapText="1"/>
    </xf>
    <xf numFmtId="14" fontId="20" fillId="0" borderId="6" xfId="0" applyNumberFormat="1" applyFont="1" applyFill="1" applyBorder="1" applyAlignment="1">
      <alignment vertical="top" wrapText="1"/>
    </xf>
    <xf numFmtId="0" fontId="0" fillId="0" borderId="6" xfId="0" applyBorder="1" applyAlignment="1">
      <alignment horizontal="center" vertical="center"/>
    </xf>
    <xf numFmtId="0" fontId="7" fillId="2" borderId="6" xfId="0" applyFont="1" applyFill="1" applyBorder="1" applyAlignment="1">
      <alignment horizontal="center" vertical="center" wrapText="1"/>
    </xf>
    <xf numFmtId="0" fontId="2" fillId="0" borderId="6" xfId="0" applyFont="1" applyFill="1" applyBorder="1" applyAlignment="1">
      <alignment horizontal="center" vertical="center"/>
    </xf>
    <xf numFmtId="1" fontId="14"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2" fontId="14" fillId="0" borderId="6" xfId="0" applyNumberFormat="1" applyFont="1" applyFill="1" applyBorder="1" applyAlignment="1">
      <alignment horizontal="center" vertical="center" wrapText="1"/>
    </xf>
    <xf numFmtId="0" fontId="25" fillId="0" borderId="6" xfId="0" applyFont="1" applyFill="1" applyBorder="1" applyAlignment="1">
      <alignment vertical="top" wrapText="1"/>
    </xf>
    <xf numFmtId="0" fontId="7" fillId="4" borderId="6" xfId="0" applyFont="1" applyFill="1" applyBorder="1" applyAlignment="1">
      <alignment horizontal="center" vertical="center" wrapText="1"/>
    </xf>
    <xf numFmtId="165" fontId="0" fillId="4" borderId="6" xfId="0" applyNumberFormat="1" applyFill="1" applyBorder="1" applyAlignment="1">
      <alignment horizontal="right" vertical="center"/>
    </xf>
    <xf numFmtId="171" fontId="0" fillId="4" borderId="6" xfId="2" applyNumberFormat="1" applyFont="1" applyFill="1" applyBorder="1" applyAlignment="1">
      <alignment horizontal="right" vertical="center"/>
    </xf>
    <xf numFmtId="0" fontId="0" fillId="4" borderId="6" xfId="0" applyFill="1" applyBorder="1" applyAlignment="1">
      <alignment vertical="center"/>
    </xf>
    <xf numFmtId="3" fontId="9" fillId="4" borderId="6" xfId="0" applyNumberFormat="1" applyFont="1" applyFill="1" applyBorder="1" applyAlignment="1">
      <alignment horizontal="right" vertical="center" wrapText="1"/>
    </xf>
    <xf numFmtId="165" fontId="0" fillId="3" borderId="6" xfId="0" applyNumberFormat="1" applyFill="1" applyBorder="1" applyAlignment="1">
      <alignment horizontal="right" vertical="center"/>
    </xf>
    <xf numFmtId="0" fontId="0" fillId="3" borderId="6" xfId="0" applyNumberFormat="1" applyFill="1" applyBorder="1" applyAlignment="1">
      <alignment horizontal="right" vertical="center"/>
    </xf>
    <xf numFmtId="0" fontId="0" fillId="3" borderId="6" xfId="0" applyFill="1" applyBorder="1" applyAlignment="1">
      <alignment vertical="center"/>
    </xf>
    <xf numFmtId="165" fontId="0" fillId="3" borderId="6" xfId="0" applyNumberFormat="1" applyFill="1" applyBorder="1" applyAlignment="1">
      <alignment horizontal="center" vertical="center"/>
    </xf>
    <xf numFmtId="3" fontId="9" fillId="5" borderId="6" xfId="0" applyNumberFormat="1" applyFont="1" applyFill="1" applyBorder="1" applyAlignment="1">
      <alignment horizontal="right" vertical="center" wrapText="1"/>
    </xf>
    <xf numFmtId="0" fontId="14" fillId="0" borderId="6" xfId="0" applyNumberFormat="1" applyFont="1" applyFill="1" applyBorder="1" applyAlignment="1" applyProtection="1">
      <alignment horizontal="center" vertical="center" wrapText="1"/>
      <protection locked="0"/>
    </xf>
    <xf numFmtId="168" fontId="14" fillId="0" borderId="6" xfId="2" applyNumberFormat="1" applyFont="1" applyFill="1" applyBorder="1" applyAlignment="1">
      <alignment vertical="center" wrapText="1"/>
    </xf>
    <xf numFmtId="168" fontId="14" fillId="0" borderId="6" xfId="2" applyNumberFormat="1" applyFont="1" applyFill="1" applyBorder="1" applyAlignment="1">
      <alignment horizontal="center" vertical="center" wrapText="1"/>
    </xf>
    <xf numFmtId="168" fontId="14" fillId="4" borderId="6" xfId="2" applyNumberFormat="1" applyFont="1" applyFill="1" applyBorder="1" applyAlignment="1">
      <alignment horizontal="right" vertical="center" wrapText="1"/>
    </xf>
    <xf numFmtId="4" fontId="15" fillId="0" borderId="6" xfId="0" applyNumberFormat="1" applyFont="1" applyFill="1" applyBorder="1" applyAlignment="1" applyProtection="1">
      <alignment horizontal="center" vertical="center" wrapText="1"/>
      <protection locked="0"/>
    </xf>
    <xf numFmtId="3" fontId="15" fillId="0" borderId="6" xfId="0" applyNumberFormat="1" applyFont="1" applyFill="1" applyBorder="1" applyAlignment="1" applyProtection="1">
      <alignment horizontal="center" vertical="center" wrapText="1"/>
      <protection locked="0"/>
    </xf>
    <xf numFmtId="0" fontId="14" fillId="0" borderId="6" xfId="2"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xf>
    <xf numFmtId="0" fontId="0" fillId="0" borderId="6" xfId="0" applyFill="1" applyBorder="1" applyAlignment="1">
      <alignment horizontal="center" vertical="center" wrapText="1"/>
    </xf>
    <xf numFmtId="0" fontId="13" fillId="0" borderId="6" xfId="0" applyFont="1" applyFill="1" applyBorder="1" applyAlignment="1">
      <alignment horizontal="center" vertical="center"/>
    </xf>
    <xf numFmtId="0" fontId="13" fillId="0" borderId="6" xfId="0" applyFont="1" applyBorder="1" applyAlignment="1">
      <alignment horizontal="center" vertical="center"/>
    </xf>
    <xf numFmtId="0" fontId="11" fillId="0" borderId="6" xfId="0" applyFont="1" applyBorder="1" applyAlignment="1">
      <alignment vertical="center" wrapText="1"/>
    </xf>
    <xf numFmtId="0" fontId="11" fillId="0" borderId="6" xfId="0" applyFont="1" applyBorder="1" applyAlignment="1">
      <alignment horizontal="center" vertical="center"/>
    </xf>
    <xf numFmtId="14" fontId="11" fillId="0" borderId="6" xfId="0" applyNumberFormat="1" applyFont="1" applyBorder="1" applyAlignment="1">
      <alignment vertical="center"/>
    </xf>
    <xf numFmtId="0" fontId="11" fillId="0" borderId="6" xfId="0" applyFont="1" applyFill="1" applyBorder="1" applyAlignment="1">
      <alignment horizontal="center" vertical="center"/>
    </xf>
    <xf numFmtId="14" fontId="11" fillId="0" borderId="6" xfId="0" applyNumberFormat="1" applyFont="1" applyFill="1" applyBorder="1" applyAlignment="1">
      <alignment vertical="center" wrapText="1"/>
    </xf>
    <xf numFmtId="0" fontId="11" fillId="0" borderId="6" xfId="0" applyFont="1" applyFill="1" applyBorder="1" applyAlignment="1">
      <alignment horizontal="center" vertical="center" wrapText="1"/>
    </xf>
    <xf numFmtId="14" fontId="11" fillId="0" borderId="6" xfId="0" applyNumberFormat="1" applyFont="1" applyFill="1" applyBorder="1" applyAlignment="1">
      <alignment horizontal="right" vertical="center" wrapText="1"/>
    </xf>
    <xf numFmtId="0" fontId="11"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wrapText="1"/>
    </xf>
    <xf numFmtId="0" fontId="11" fillId="0" borderId="6" xfId="0" applyFont="1" applyFill="1" applyBorder="1" applyAlignment="1">
      <alignment horizontal="right" vertical="center" wrapText="1"/>
    </xf>
    <xf numFmtId="0" fontId="11" fillId="0" borderId="6" xfId="0" applyFont="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vertical="center" wrapText="1"/>
    </xf>
    <xf numFmtId="14" fontId="11" fillId="0" borderId="6" xfId="0" applyNumberFormat="1"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vertical="center"/>
    </xf>
    <xf numFmtId="2" fontId="15" fillId="0" borderId="6" xfId="0" applyNumberFormat="1" applyFont="1" applyFill="1" applyBorder="1" applyAlignment="1" applyProtection="1">
      <alignment horizontal="center" vertical="center" wrapText="1"/>
      <protection locked="0"/>
    </xf>
    <xf numFmtId="0" fontId="11" fillId="0" borderId="9" xfId="0" applyFont="1" applyBorder="1" applyAlignment="1">
      <alignment vertical="center" wrapText="1"/>
    </xf>
    <xf numFmtId="0" fontId="11" fillId="0" borderId="9" xfId="0" applyFont="1" applyBorder="1" applyAlignment="1">
      <alignment horizontal="center" vertical="center" wrapText="1"/>
    </xf>
    <xf numFmtId="14" fontId="11" fillId="0" borderId="9" xfId="0" applyNumberFormat="1" applyFont="1" applyBorder="1" applyAlignment="1">
      <alignment vertical="center" wrapText="1"/>
    </xf>
    <xf numFmtId="0" fontId="11" fillId="0" borderId="9" xfId="0" applyFont="1" applyFill="1" applyBorder="1" applyAlignment="1">
      <alignment vertical="center" wrapText="1"/>
    </xf>
    <xf numFmtId="14" fontId="11" fillId="0" borderId="9" xfId="0" applyNumberFormat="1" applyFont="1" applyFill="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14" fontId="11" fillId="0" borderId="0" xfId="0" applyNumberFormat="1" applyFont="1" applyBorder="1" applyAlignment="1">
      <alignment vertical="center" wrapText="1"/>
    </xf>
    <xf numFmtId="0" fontId="0" fillId="0" borderId="0" xfId="0" applyBorder="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49" fontId="11" fillId="0" borderId="6" xfId="0" applyNumberFormat="1" applyFont="1" applyBorder="1" applyAlignment="1">
      <alignment horizontal="center" vertical="center" wrapText="1"/>
    </xf>
    <xf numFmtId="0" fontId="11" fillId="0" borderId="8" xfId="0" applyFont="1" applyBorder="1" applyAlignment="1">
      <alignment vertical="center" wrapText="1"/>
    </xf>
    <xf numFmtId="0" fontId="11" fillId="0" borderId="0" xfId="0" applyFont="1" applyAlignment="1">
      <alignment vertical="center"/>
    </xf>
    <xf numFmtId="0" fontId="32" fillId="0" borderId="2" xfId="0" applyFont="1" applyFill="1" applyBorder="1" applyAlignment="1">
      <alignment vertical="center"/>
    </xf>
    <xf numFmtId="0" fontId="33" fillId="0" borderId="2" xfId="0" applyFont="1" applyFill="1" applyBorder="1" applyAlignment="1">
      <alignment vertical="center"/>
    </xf>
    <xf numFmtId="0" fontId="27" fillId="3" borderId="3" xfId="0" applyFont="1" applyFill="1" applyBorder="1" applyAlignment="1" applyProtection="1">
      <alignment vertical="center"/>
      <protection locked="0"/>
    </xf>
    <xf numFmtId="0" fontId="27" fillId="3" borderId="4" xfId="0" applyFont="1" applyFill="1" applyBorder="1" applyAlignment="1" applyProtection="1">
      <alignment vertical="center"/>
      <protection locked="0"/>
    </xf>
    <xf numFmtId="0" fontId="33" fillId="0" borderId="5" xfId="0" applyFont="1" applyFill="1" applyBorder="1" applyAlignment="1">
      <alignment vertical="center"/>
    </xf>
    <xf numFmtId="14" fontId="11" fillId="0" borderId="5" xfId="0" applyNumberFormat="1"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7" fillId="0" borderId="4" xfId="0" applyFont="1" applyFill="1" applyBorder="1" applyAlignment="1" applyProtection="1">
      <alignment horizontal="left" vertical="center"/>
      <protection locked="0"/>
    </xf>
    <xf numFmtId="0" fontId="33" fillId="0" borderId="0" xfId="0" applyFont="1" applyFill="1" applyBorder="1" applyAlignment="1">
      <alignment vertical="center"/>
    </xf>
    <xf numFmtId="14" fontId="11" fillId="0" borderId="0" xfId="0" applyNumberFormat="1" applyFont="1" applyFill="1" applyBorder="1" applyAlignment="1" applyProtection="1">
      <alignment vertical="center"/>
      <protection locked="0"/>
    </xf>
    <xf numFmtId="0" fontId="34" fillId="0" borderId="0" xfId="0" applyFont="1" applyFill="1" applyBorder="1" applyAlignment="1" applyProtection="1">
      <alignment horizontal="left" vertical="center"/>
      <protection locked="0"/>
    </xf>
    <xf numFmtId="0" fontId="11" fillId="0" borderId="0" xfId="0" applyFont="1" applyAlignment="1">
      <alignment horizontal="center" vertical="center"/>
    </xf>
    <xf numFmtId="0" fontId="10" fillId="0" borderId="0" xfId="0" applyFont="1" applyAlignment="1">
      <alignment horizontal="center" vertical="center"/>
    </xf>
    <xf numFmtId="0" fontId="27" fillId="2" borderId="6"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11" fillId="0" borderId="0" xfId="0" applyFont="1" applyFill="1" applyBorder="1" applyAlignment="1">
      <alignment vertical="center" wrapText="1"/>
    </xf>
    <xf numFmtId="165" fontId="11" fillId="3" borderId="6" xfId="0" applyNumberFormat="1" applyFont="1" applyFill="1" applyBorder="1" applyAlignment="1">
      <alignment horizontal="right" vertical="center"/>
    </xf>
    <xf numFmtId="0" fontId="11" fillId="3" borderId="6" xfId="0" applyNumberFormat="1" applyFont="1" applyFill="1" applyBorder="1" applyAlignment="1">
      <alignment horizontal="right" vertical="center"/>
    </xf>
    <xf numFmtId="165" fontId="11" fillId="3" borderId="0" xfId="0" applyNumberFormat="1" applyFont="1" applyFill="1" applyBorder="1" applyAlignment="1">
      <alignment horizontal="right" vertical="center"/>
    </xf>
    <xf numFmtId="166" fontId="11" fillId="0" borderId="0" xfId="0" applyNumberFormat="1" applyFont="1" applyFill="1" applyBorder="1" applyAlignment="1">
      <alignment vertical="center"/>
    </xf>
    <xf numFmtId="0" fontId="11" fillId="3" borderId="6" xfId="0" applyFont="1" applyFill="1" applyBorder="1" applyAlignment="1">
      <alignment vertical="center"/>
    </xf>
    <xf numFmtId="165" fontId="11" fillId="0" borderId="0" xfId="0" applyNumberFormat="1" applyFont="1" applyFill="1" applyBorder="1" applyAlignment="1">
      <alignment horizontal="center" vertical="center"/>
    </xf>
    <xf numFmtId="164" fontId="11" fillId="0" borderId="0" xfId="0" applyNumberFormat="1" applyFont="1" applyAlignment="1">
      <alignment horizontal="center" vertical="center"/>
    </xf>
    <xf numFmtId="0" fontId="11" fillId="0" borderId="0" xfId="0" applyFont="1" applyFill="1" applyBorder="1" applyAlignment="1">
      <alignment horizontal="center" vertical="center"/>
    </xf>
    <xf numFmtId="165" fontId="11" fillId="5" borderId="6" xfId="0" applyNumberFormat="1" applyFont="1" applyFill="1" applyBorder="1" applyAlignment="1">
      <alignment horizontal="right" vertical="center"/>
    </xf>
    <xf numFmtId="0" fontId="11" fillId="2" borderId="6" xfId="0" applyFont="1" applyFill="1" applyBorder="1" applyAlignment="1">
      <alignment vertical="center" wrapText="1"/>
    </xf>
    <xf numFmtId="0" fontId="11" fillId="0" borderId="0" xfId="0" applyFont="1" applyBorder="1" applyAlignment="1">
      <alignment vertical="center"/>
    </xf>
    <xf numFmtId="3" fontId="5" fillId="5" borderId="6" xfId="0" applyNumberFormat="1" applyFont="1" applyFill="1" applyBorder="1" applyAlignment="1">
      <alignment horizontal="right" vertical="center" wrapText="1"/>
    </xf>
    <xf numFmtId="166" fontId="11" fillId="0" borderId="0" xfId="0" applyNumberFormat="1" applyFont="1" applyBorder="1" applyAlignment="1">
      <alignment vertical="center"/>
    </xf>
    <xf numFmtId="165" fontId="11" fillId="5" borderId="6" xfId="0" applyNumberFormat="1" applyFont="1" applyFill="1" applyBorder="1" applyAlignment="1" applyProtection="1">
      <alignment vertical="center"/>
      <protection locked="0"/>
    </xf>
    <xf numFmtId="0" fontId="10" fillId="0" borderId="0" xfId="0" applyFont="1" applyFill="1" applyBorder="1" applyAlignment="1">
      <alignment vertical="center" wrapText="1"/>
    </xf>
    <xf numFmtId="167" fontId="11" fillId="0" borderId="0" xfId="0" applyNumberFormat="1" applyFont="1" applyBorder="1" applyAlignment="1">
      <alignment vertical="center"/>
    </xf>
    <xf numFmtId="3" fontId="5" fillId="0" borderId="0" xfId="0" applyNumberFormat="1" applyFont="1" applyFill="1" applyBorder="1" applyAlignment="1">
      <alignment horizontal="right" vertical="center" wrapText="1"/>
    </xf>
    <xf numFmtId="165" fontId="11" fillId="0" borderId="0" xfId="0" applyNumberFormat="1" applyFont="1" applyFill="1" applyBorder="1" applyAlignment="1" applyProtection="1">
      <alignment vertical="center"/>
      <protection locked="0"/>
    </xf>
    <xf numFmtId="0" fontId="10" fillId="0" borderId="0" xfId="0" applyFont="1" applyAlignment="1">
      <alignment vertical="center"/>
    </xf>
    <xf numFmtId="0" fontId="11" fillId="0" borderId="0" xfId="0" applyFont="1"/>
    <xf numFmtId="0" fontId="10" fillId="2" borderId="6" xfId="0" applyFont="1" applyFill="1" applyBorder="1" applyAlignment="1">
      <alignment horizontal="center" vertical="center"/>
    </xf>
    <xf numFmtId="0" fontId="10" fillId="0" borderId="0" xfId="0" applyFont="1" applyFill="1" applyAlignment="1">
      <alignment vertical="center"/>
    </xf>
    <xf numFmtId="0" fontId="35" fillId="0" borderId="0" xfId="0" applyFont="1" applyBorder="1" applyAlignment="1">
      <alignment horizontal="center" vertical="center"/>
    </xf>
    <xf numFmtId="0" fontId="10" fillId="2" borderId="12" xfId="0" applyFont="1" applyFill="1" applyBorder="1" applyAlignment="1">
      <alignment horizontal="center" vertical="center" wrapText="1"/>
    </xf>
    <xf numFmtId="2" fontId="10" fillId="2" borderId="12"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49" fontId="5" fillId="0" borderId="6"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1" fontId="5" fillId="0" borderId="6" xfId="0" applyNumberFormat="1" applyFont="1" applyFill="1" applyBorder="1" applyAlignment="1" applyProtection="1">
      <alignment horizontal="center" vertical="center" wrapText="1"/>
      <protection locked="0"/>
    </xf>
    <xf numFmtId="9" fontId="5" fillId="0" borderId="6" xfId="0" applyNumberFormat="1" applyFont="1" applyFill="1" applyBorder="1" applyAlignment="1" applyProtection="1">
      <alignment horizontal="center" vertical="center" wrapText="1"/>
      <protection locked="0"/>
    </xf>
    <xf numFmtId="14" fontId="5" fillId="0" borderId="6" xfId="0" applyNumberFormat="1" applyFont="1" applyFill="1" applyBorder="1" applyAlignment="1" applyProtection="1">
      <alignment horizontal="center" vertical="center" wrapText="1"/>
      <protection locked="0"/>
    </xf>
    <xf numFmtId="15" fontId="5" fillId="0" borderId="6" xfId="0" applyNumberFormat="1" applyFont="1" applyFill="1" applyBorder="1" applyAlignment="1" applyProtection="1">
      <alignment horizontal="center" vertical="center" wrapText="1"/>
      <protection locked="0"/>
    </xf>
    <xf numFmtId="0" fontId="5" fillId="0" borderId="6" xfId="0" applyNumberFormat="1" applyFont="1" applyFill="1" applyBorder="1" applyAlignment="1" applyProtection="1">
      <alignment horizontal="center" vertical="center" wrapText="1"/>
      <protection locked="0"/>
    </xf>
    <xf numFmtId="2" fontId="5" fillId="0" borderId="6" xfId="0" applyNumberFormat="1" applyFont="1" applyFill="1" applyBorder="1" applyAlignment="1" applyProtection="1">
      <alignment horizontal="center" vertical="center" wrapText="1"/>
      <protection locked="0"/>
    </xf>
    <xf numFmtId="0" fontId="5" fillId="0" borderId="6" xfId="4" applyNumberFormat="1" applyFont="1" applyFill="1" applyBorder="1" applyAlignment="1">
      <alignment horizontal="right" vertical="center" wrapText="1"/>
    </xf>
    <xf numFmtId="168" fontId="5" fillId="0" borderId="6" xfId="4"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173" fontId="5" fillId="0" borderId="6"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0" borderId="6" xfId="1" applyNumberFormat="1" applyFont="1" applyFill="1" applyBorder="1" applyAlignment="1">
      <alignment horizontal="right" vertical="center" wrapText="1"/>
    </xf>
    <xf numFmtId="0" fontId="5" fillId="0" borderId="0" xfId="0" applyFont="1" applyFill="1" applyAlignment="1">
      <alignment horizontal="center" vertical="center" wrapText="1"/>
    </xf>
    <xf numFmtId="1" fontId="5" fillId="0" borderId="6" xfId="4" applyNumberFormat="1" applyFont="1" applyFill="1" applyBorder="1" applyAlignment="1">
      <alignment horizontal="right" vertical="center" wrapText="1"/>
    </xf>
    <xf numFmtId="168" fontId="5" fillId="0" borderId="6" xfId="4" applyNumberFormat="1" applyFont="1" applyFill="1" applyBorder="1" applyAlignment="1">
      <alignment horizontal="right" vertical="center" wrapText="1"/>
    </xf>
    <xf numFmtId="49" fontId="5" fillId="0" borderId="6" xfId="0" applyNumberFormat="1" applyFont="1" applyFill="1" applyBorder="1" applyAlignment="1" applyProtection="1">
      <alignment horizontal="left" vertical="center" wrapText="1"/>
      <protection locked="0"/>
    </xf>
    <xf numFmtId="0" fontId="11" fillId="0" borderId="0" xfId="0" applyFont="1" applyFill="1" applyAlignment="1">
      <alignment vertical="center"/>
    </xf>
    <xf numFmtId="166" fontId="11" fillId="0" borderId="0" xfId="0" applyNumberFormat="1" applyFont="1" applyFill="1" applyAlignment="1">
      <alignment vertical="center"/>
    </xf>
    <xf numFmtId="0" fontId="10" fillId="0" borderId="6" xfId="0" applyFont="1" applyFill="1" applyBorder="1" applyAlignment="1">
      <alignment horizontal="center" vertical="center"/>
    </xf>
    <xf numFmtId="169" fontId="10" fillId="0" borderId="6" xfId="0" applyNumberFormat="1" applyFont="1" applyFill="1" applyBorder="1" applyAlignment="1">
      <alignment horizontal="center" vertical="center"/>
    </xf>
    <xf numFmtId="0" fontId="10" fillId="0" borderId="6" xfId="0" applyFont="1" applyFill="1" applyBorder="1" applyAlignment="1">
      <alignment vertical="center"/>
    </xf>
    <xf numFmtId="49" fontId="11" fillId="5" borderId="6" xfId="0" applyNumberFormat="1" applyFont="1" applyFill="1" applyBorder="1" applyAlignment="1">
      <alignment horizontal="center" vertical="center"/>
    </xf>
    <xf numFmtId="0" fontId="36" fillId="0" borderId="0" xfId="0" applyFont="1" applyFill="1" applyBorder="1" applyAlignment="1">
      <alignment horizontal="left" vertical="center"/>
    </xf>
    <xf numFmtId="49" fontId="5" fillId="5" borderId="6" xfId="0" applyNumberFormat="1" applyFont="1" applyFill="1" applyBorder="1" applyAlignment="1">
      <alignment horizontal="center" vertical="center"/>
    </xf>
    <xf numFmtId="0" fontId="37" fillId="0"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0" borderId="6" xfId="0" applyFont="1" applyFill="1" applyBorder="1" applyAlignment="1">
      <alignment wrapText="1"/>
    </xf>
    <xf numFmtId="0" fontId="11" fillId="0" borderId="6" xfId="0" applyFont="1" applyFill="1" applyBorder="1"/>
    <xf numFmtId="0" fontId="5" fillId="0" borderId="6" xfId="0" applyFont="1" applyFill="1" applyBorder="1" applyAlignment="1">
      <alignment horizontal="center"/>
    </xf>
    <xf numFmtId="0" fontId="11" fillId="0" borderId="6" xfId="0" applyFont="1" applyFill="1" applyBorder="1" applyAlignment="1">
      <alignment horizontal="center"/>
    </xf>
    <xf numFmtId="0" fontId="5" fillId="0" borderId="6" xfId="0" applyFont="1" applyFill="1" applyBorder="1" applyAlignment="1">
      <alignment horizontal="center" vertical="center"/>
    </xf>
    <xf numFmtId="0" fontId="11" fillId="0" borderId="9" xfId="0" applyFont="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horizontal="center" vertical="center"/>
    </xf>
    <xf numFmtId="0" fontId="11" fillId="0" borderId="6" xfId="0" applyFont="1" applyFill="1" applyBorder="1" applyAlignment="1">
      <alignment vertical="top" wrapText="1"/>
    </xf>
    <xf numFmtId="14" fontId="11" fillId="0" borderId="6" xfId="0" applyNumberFormat="1" applyFont="1" applyFill="1" applyBorder="1" applyAlignment="1">
      <alignment vertical="top" wrapText="1"/>
    </xf>
    <xf numFmtId="0" fontId="11" fillId="0" borderId="6" xfId="0" applyFont="1" applyFill="1" applyBorder="1" applyAlignment="1">
      <alignment horizontal="left" vertical="top" wrapText="1"/>
    </xf>
    <xf numFmtId="0" fontId="10" fillId="2" borderId="19" xfId="0" applyFont="1" applyFill="1" applyBorder="1" applyAlignment="1">
      <alignment vertical="center" wrapText="1"/>
    </xf>
    <xf numFmtId="0" fontId="10" fillId="2" borderId="20" xfId="0" applyFont="1" applyFill="1" applyBorder="1" applyAlignment="1">
      <alignment vertical="center" wrapText="1"/>
    </xf>
    <xf numFmtId="0" fontId="10" fillId="2" borderId="21" xfId="0" applyFont="1" applyFill="1" applyBorder="1" applyAlignment="1">
      <alignment vertical="center" wrapText="1"/>
    </xf>
    <xf numFmtId="0" fontId="10" fillId="2" borderId="22" xfId="0" applyFont="1" applyFill="1" applyBorder="1" applyAlignment="1">
      <alignment vertical="center" wrapText="1"/>
    </xf>
    <xf numFmtId="0" fontId="11" fillId="0" borderId="6" xfId="0" applyFont="1" applyBorder="1" applyAlignment="1">
      <alignment vertical="top" wrapText="1"/>
    </xf>
    <xf numFmtId="0" fontId="11" fillId="0" borderId="6" xfId="0" applyFont="1" applyBorder="1" applyAlignment="1">
      <alignment horizontal="left" vertical="center" wrapText="1"/>
    </xf>
    <xf numFmtId="14" fontId="11" fillId="0" borderId="6" xfId="0" applyNumberFormat="1" applyFont="1" applyFill="1" applyBorder="1" applyAlignment="1">
      <alignment horizontal="left" vertical="center" wrapText="1"/>
    </xf>
    <xf numFmtId="0" fontId="11" fillId="0" borderId="6" xfId="0" applyFont="1" applyFill="1" applyBorder="1" applyAlignment="1">
      <alignment horizontal="left" wrapText="1"/>
    </xf>
    <xf numFmtId="0" fontId="11" fillId="0" borderId="6" xfId="0" applyFont="1" applyBorder="1" applyAlignment="1">
      <alignment horizontal="left" vertical="top" wrapText="1"/>
    </xf>
    <xf numFmtId="14" fontId="11" fillId="0" borderId="6" xfId="0" applyNumberFormat="1" applyFont="1" applyFill="1" applyBorder="1" applyAlignment="1">
      <alignment horizontal="left" vertical="top"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0" borderId="9" xfId="0" applyFont="1" applyFill="1" applyBorder="1" applyAlignment="1">
      <alignment vertical="top" wrapText="1"/>
    </xf>
    <xf numFmtId="0" fontId="11" fillId="0" borderId="10" xfId="0" applyFont="1" applyBorder="1" applyAlignment="1">
      <alignment horizontal="center" vertical="center"/>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6" borderId="10" xfId="0" applyFont="1" applyFill="1" applyBorder="1" applyAlignment="1">
      <alignment vertical="center" wrapText="1"/>
    </xf>
    <xf numFmtId="0" fontId="11" fillId="6" borderId="6" xfId="0" applyFont="1" applyFill="1" applyBorder="1" applyAlignment="1">
      <alignment horizontal="center" vertical="center" wrapText="1"/>
    </xf>
    <xf numFmtId="0" fontId="11" fillId="6" borderId="6" xfId="0" applyFont="1" applyFill="1" applyBorder="1" applyAlignment="1">
      <alignment wrapText="1"/>
    </xf>
    <xf numFmtId="0" fontId="11" fillId="6" borderId="6" xfId="0" applyFont="1" applyFill="1" applyBorder="1" applyAlignment="1"/>
    <xf numFmtId="0" fontId="11" fillId="6" borderId="6" xfId="0" applyFont="1" applyFill="1" applyBorder="1" applyAlignment="1">
      <alignment horizontal="center" wrapText="1"/>
    </xf>
    <xf numFmtId="14" fontId="11" fillId="6" borderId="6" xfId="0" applyNumberFormat="1" applyFont="1" applyFill="1" applyBorder="1" applyAlignment="1"/>
    <xf numFmtId="0" fontId="11" fillId="6" borderId="6" xfId="0" applyFont="1" applyFill="1" applyBorder="1" applyAlignment="1">
      <alignment horizontal="center"/>
    </xf>
    <xf numFmtId="14" fontId="11" fillId="6" borderId="6" xfId="0" applyNumberFormat="1" applyFont="1" applyFill="1" applyBorder="1" applyAlignment="1">
      <alignment wrapText="1"/>
    </xf>
    <xf numFmtId="0" fontId="11" fillId="6" borderId="6"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0" fillId="6" borderId="0" xfId="0" applyFill="1" applyAlignment="1">
      <alignment vertical="center"/>
    </xf>
    <xf numFmtId="0" fontId="11" fillId="0" borderId="0" xfId="0" applyFont="1" applyBorder="1" applyAlignment="1">
      <alignment wrapText="1"/>
    </xf>
    <xf numFmtId="14" fontId="11" fillId="0" borderId="0" xfId="0" applyNumberFormat="1" applyFont="1" applyAlignment="1">
      <alignment vertical="center"/>
    </xf>
    <xf numFmtId="0" fontId="10" fillId="2" borderId="6" xfId="0" applyFont="1" applyFill="1" applyBorder="1" applyAlignment="1">
      <alignment horizontal="center" wrapText="1"/>
    </xf>
    <xf numFmtId="0" fontId="5" fillId="4" borderId="10" xfId="0" applyFont="1" applyFill="1" applyBorder="1" applyAlignment="1" applyProtection="1">
      <alignment horizontal="center" vertical="center" wrapText="1"/>
      <protection locked="0"/>
    </xf>
    <xf numFmtId="1" fontId="5" fillId="7" borderId="6" xfId="0" applyNumberFormat="1" applyFont="1" applyFill="1" applyBorder="1" applyAlignment="1" applyProtection="1">
      <alignment horizontal="center" vertical="center" wrapText="1"/>
      <protection locked="0"/>
    </xf>
    <xf numFmtId="168" fontId="5" fillId="5" borderId="6" xfId="4" applyNumberFormat="1" applyFont="1" applyFill="1" applyBorder="1" applyAlignment="1">
      <alignment horizontal="right" vertical="center" wrapText="1"/>
    </xf>
    <xf numFmtId="0" fontId="13" fillId="0" borderId="9" xfId="0" applyFont="1" applyFill="1" applyBorder="1" applyAlignment="1">
      <alignment horizontal="center" vertical="center" wrapText="1"/>
    </xf>
    <xf numFmtId="49" fontId="5" fillId="0" borderId="9" xfId="0" applyNumberFormat="1"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49" fontId="5" fillId="4" borderId="9" xfId="0" applyNumberFormat="1" applyFont="1" applyFill="1" applyBorder="1" applyAlignment="1" applyProtection="1">
      <alignment horizontal="center" vertical="center" wrapText="1"/>
      <protection locked="0"/>
    </xf>
    <xf numFmtId="1" fontId="5" fillId="7" borderId="9" xfId="0"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9" fontId="5" fillId="0" borderId="9" xfId="0" applyNumberFormat="1" applyFont="1" applyFill="1" applyBorder="1" applyAlignment="1" applyProtection="1">
      <alignment horizontal="center" vertical="center" wrapText="1"/>
      <protection locked="0"/>
    </xf>
    <xf numFmtId="14" fontId="5" fillId="0" borderId="9" xfId="0" applyNumberFormat="1" applyFont="1" applyFill="1" applyBorder="1" applyAlignment="1" applyProtection="1">
      <alignment horizontal="center" vertical="center" wrapText="1"/>
      <protection locked="0"/>
    </xf>
    <xf numFmtId="15" fontId="5" fillId="0" borderId="9" xfId="0" applyNumberFormat="1" applyFont="1" applyFill="1" applyBorder="1" applyAlignment="1" applyProtection="1">
      <alignment horizontal="center" vertical="center" wrapText="1"/>
      <protection locked="0"/>
    </xf>
    <xf numFmtId="2" fontId="5" fillId="0" borderId="9" xfId="0" applyNumberFormat="1" applyFont="1" applyFill="1" applyBorder="1" applyAlignment="1" applyProtection="1">
      <alignment horizontal="center" vertical="center" wrapText="1"/>
      <protection locked="0"/>
    </xf>
    <xf numFmtId="1" fontId="5" fillId="0" borderId="9" xfId="0" applyNumberFormat="1" applyFont="1" applyFill="1" applyBorder="1" applyAlignment="1" applyProtection="1">
      <alignment horizontal="center" vertical="center" wrapText="1"/>
      <protection locked="0"/>
    </xf>
    <xf numFmtId="168" fontId="5" fillId="5" borderId="9" xfId="4" applyNumberFormat="1" applyFont="1" applyFill="1" applyBorder="1" applyAlignment="1">
      <alignment horizontal="right" vertical="center" wrapText="1"/>
    </xf>
    <xf numFmtId="0" fontId="5" fillId="0" borderId="9" xfId="0" applyFont="1" applyFill="1" applyBorder="1" applyAlignment="1">
      <alignment horizontal="left" vertical="center" wrapText="1"/>
    </xf>
    <xf numFmtId="0" fontId="5" fillId="4" borderId="6" xfId="0" applyFont="1" applyFill="1" applyBorder="1" applyAlignment="1" applyProtection="1">
      <alignment horizontal="center" vertical="center" wrapText="1"/>
      <protection locked="0"/>
    </xf>
    <xf numFmtId="49" fontId="5" fillId="4" borderId="6" xfId="0" applyNumberFormat="1" applyFont="1" applyFill="1" applyBorder="1" applyAlignment="1" applyProtection="1">
      <alignment horizontal="center" vertical="center" wrapText="1"/>
      <protection locked="0"/>
    </xf>
    <xf numFmtId="1" fontId="21" fillId="4" borderId="6" xfId="0" applyNumberFormat="1"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9" fontId="21" fillId="0" borderId="6" xfId="0" applyNumberFormat="1" applyFont="1" applyFill="1" applyBorder="1" applyAlignment="1" applyProtection="1">
      <alignment horizontal="center" vertical="center" wrapText="1"/>
      <protection locked="0"/>
    </xf>
    <xf numFmtId="14" fontId="21" fillId="0" borderId="6" xfId="0" applyNumberFormat="1" applyFont="1" applyFill="1" applyBorder="1" applyAlignment="1" applyProtection="1">
      <alignment horizontal="center" vertical="center" wrapText="1"/>
      <protection locked="0"/>
    </xf>
    <xf numFmtId="15" fontId="21" fillId="0" borderId="6" xfId="0" applyNumberFormat="1" applyFont="1" applyFill="1" applyBorder="1" applyAlignment="1" applyProtection="1">
      <alignment horizontal="center" vertical="center" wrapText="1"/>
      <protection locked="0"/>
    </xf>
    <xf numFmtId="2" fontId="40" fillId="5" borderId="6" xfId="0" applyNumberFormat="1" applyFont="1" applyFill="1" applyBorder="1" applyAlignment="1" applyProtection="1">
      <alignment horizontal="center" vertical="center" wrapText="1"/>
      <protection locked="0"/>
    </xf>
    <xf numFmtId="2" fontId="21" fillId="0" borderId="6" xfId="0" applyNumberFormat="1" applyFont="1" applyFill="1" applyBorder="1" applyAlignment="1" applyProtection="1">
      <alignment horizontal="center" vertical="center" wrapText="1"/>
      <protection locked="0"/>
    </xf>
    <xf numFmtId="1" fontId="40" fillId="0" borderId="6" xfId="0" applyNumberFormat="1" applyFont="1" applyFill="1" applyBorder="1" applyAlignment="1" applyProtection="1">
      <alignment horizontal="center" vertical="center" wrapText="1"/>
      <protection locked="0"/>
    </xf>
    <xf numFmtId="168" fontId="21" fillId="0" borderId="6" xfId="4"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0" fillId="2" borderId="15" xfId="0" applyFont="1" applyFill="1" applyBorder="1" applyAlignment="1">
      <alignment horizontal="center" vertical="center"/>
    </xf>
    <xf numFmtId="0" fontId="10" fillId="2" borderId="15"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6" xfId="0" applyFont="1" applyBorder="1" applyAlignment="1">
      <alignment wrapText="1"/>
    </xf>
    <xf numFmtId="0" fontId="11" fillId="0" borderId="6" xfId="0" applyFont="1" applyBorder="1" applyAlignment="1"/>
    <xf numFmtId="14" fontId="11" fillId="0" borderId="6" xfId="0" applyNumberFormat="1" applyFont="1" applyBorder="1" applyAlignment="1">
      <alignment horizontal="center" vertical="center"/>
    </xf>
    <xf numFmtId="14" fontId="11" fillId="0" borderId="6" xfId="0" applyNumberFormat="1" applyFont="1" applyFill="1" applyBorder="1" applyAlignment="1">
      <alignment wrapText="1"/>
    </xf>
    <xf numFmtId="0" fontId="11" fillId="0" borderId="6" xfId="0" applyFont="1" applyBorder="1" applyAlignment="1">
      <alignment horizontal="center" wrapText="1"/>
    </xf>
    <xf numFmtId="0" fontId="11" fillId="0" borderId="6" xfId="0" applyFont="1" applyBorder="1" applyAlignment="1">
      <alignment horizontal="center"/>
    </xf>
    <xf numFmtId="49" fontId="11" fillId="0" borderId="6" xfId="0" applyNumberFormat="1" applyFont="1" applyFill="1" applyBorder="1" applyAlignment="1">
      <alignment horizontal="center" vertical="center" wrapText="1"/>
    </xf>
    <xf numFmtId="14" fontId="11" fillId="0" borderId="0" xfId="0" applyNumberFormat="1" applyFont="1" applyAlignment="1">
      <alignment vertical="center" wrapText="1"/>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xf>
    <xf numFmtId="0" fontId="0" fillId="8" borderId="0" xfId="0" applyFill="1" applyAlignment="1">
      <alignment vertical="center"/>
    </xf>
    <xf numFmtId="0" fontId="11" fillId="0" borderId="0" xfId="0" applyFont="1" applyAlignment="1">
      <alignment horizontal="center"/>
    </xf>
    <xf numFmtId="9" fontId="21" fillId="5" borderId="6" xfId="0" applyNumberFormat="1" applyFont="1" applyFill="1" applyBorder="1" applyAlignment="1" applyProtection="1">
      <alignment horizontal="center" vertical="center" wrapText="1"/>
      <protection locked="0"/>
    </xf>
    <xf numFmtId="0" fontId="5" fillId="0" borderId="6" xfId="4" applyNumberFormat="1" applyFont="1" applyFill="1" applyBorder="1" applyAlignment="1">
      <alignment horizontal="center" vertical="center" wrapText="1"/>
    </xf>
    <xf numFmtId="1" fontId="21" fillId="5" borderId="6" xfId="0" applyNumberFormat="1" applyFont="1" applyFill="1" applyBorder="1" applyAlignment="1" applyProtection="1">
      <alignment horizontal="center" vertical="center" wrapText="1"/>
      <protection locked="0"/>
    </xf>
    <xf numFmtId="168" fontId="5" fillId="5" borderId="6" xfId="4" applyNumberFormat="1" applyFont="1" applyFill="1" applyBorder="1" applyAlignment="1">
      <alignment horizontal="center" vertical="center" wrapText="1"/>
    </xf>
    <xf numFmtId="1" fontId="21" fillId="0" borderId="6" xfId="0" applyNumberFormat="1" applyFont="1" applyFill="1" applyBorder="1" applyAlignment="1" applyProtection="1">
      <alignment horizontal="center" vertical="center" wrapText="1"/>
      <protection locked="0"/>
    </xf>
    <xf numFmtId="2" fontId="5" fillId="5" borderId="6" xfId="0" applyNumberFormat="1" applyFont="1" applyFill="1" applyBorder="1" applyAlignment="1" applyProtection="1">
      <alignment horizontal="center" vertical="center" wrapText="1"/>
      <protection locked="0"/>
    </xf>
    <xf numFmtId="0" fontId="27" fillId="0" borderId="6" xfId="0" applyFont="1" applyFill="1" applyBorder="1" applyAlignment="1">
      <alignment horizontal="center" vertical="center"/>
    </xf>
    <xf numFmtId="0" fontId="11" fillId="0" borderId="0" xfId="0" applyFont="1" applyFill="1" applyAlignment="1">
      <alignment horizontal="center" vertical="center"/>
    </xf>
    <xf numFmtId="49" fontId="27" fillId="0" borderId="6" xfId="0" applyNumberFormat="1" applyFont="1" applyFill="1" applyBorder="1" applyAlignment="1">
      <alignment horizontal="center" vertical="center"/>
    </xf>
    <xf numFmtId="0" fontId="10" fillId="2" borderId="7" xfId="0" applyFont="1" applyFill="1" applyBorder="1" applyAlignment="1">
      <alignment horizontal="center" wrapText="1"/>
    </xf>
    <xf numFmtId="0" fontId="11" fillId="0" borderId="6" xfId="0" applyFont="1" applyFill="1" applyBorder="1" applyAlignment="1"/>
    <xf numFmtId="0" fontId="11" fillId="0" borderId="6" xfId="0" applyFont="1" applyFill="1" applyBorder="1" applyAlignment="1">
      <alignment horizontal="center" wrapText="1"/>
    </xf>
    <xf numFmtId="14" fontId="11" fillId="0" borderId="6" xfId="0" applyNumberFormat="1" applyFont="1" applyFill="1" applyBorder="1" applyAlignment="1">
      <alignment horizontal="center" vertical="center"/>
    </xf>
    <xf numFmtId="0" fontId="11" fillId="0" borderId="9" xfId="0" applyFont="1" applyFill="1" applyBorder="1" applyAlignment="1">
      <alignment horizontal="center" vertical="center" wrapText="1"/>
    </xf>
    <xf numFmtId="49" fontId="5" fillId="0" borderId="10" xfId="0" applyNumberFormat="1" applyFont="1" applyFill="1" applyBorder="1" applyAlignment="1" applyProtection="1">
      <alignment horizontal="center" vertical="center" wrapText="1"/>
      <protection locked="0"/>
    </xf>
    <xf numFmtId="1" fontId="5" fillId="7" borderId="10"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9" fontId="5" fillId="0" borderId="10" xfId="0" applyNumberFormat="1" applyFont="1" applyFill="1" applyBorder="1" applyAlignment="1" applyProtection="1">
      <alignment horizontal="center" vertical="center" wrapText="1"/>
      <protection locked="0"/>
    </xf>
    <xf numFmtId="14" fontId="5" fillId="0" borderId="10" xfId="0" applyNumberFormat="1" applyFont="1" applyFill="1" applyBorder="1" applyAlignment="1" applyProtection="1">
      <alignment horizontal="center" vertical="center" wrapText="1"/>
      <protection locked="0"/>
    </xf>
    <xf numFmtId="15" fontId="5" fillId="0" borderId="10" xfId="0" applyNumberFormat="1" applyFont="1" applyFill="1" applyBorder="1" applyAlignment="1" applyProtection="1">
      <alignment horizontal="center" vertical="center" wrapText="1"/>
      <protection locked="0"/>
    </xf>
    <xf numFmtId="2" fontId="5" fillId="0" borderId="10" xfId="0" applyNumberFormat="1" applyFont="1" applyFill="1" applyBorder="1" applyAlignment="1" applyProtection="1">
      <alignment horizontal="center" vertical="center" wrapText="1"/>
      <protection locked="0"/>
    </xf>
    <xf numFmtId="1" fontId="5" fillId="0" borderId="10" xfId="0" applyNumberFormat="1"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49" fontId="5" fillId="0" borderId="0" xfId="0" applyNumberFormat="1"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49" fontId="5" fillId="4" borderId="0" xfId="0" applyNumberFormat="1" applyFont="1" applyFill="1" applyBorder="1" applyAlignment="1" applyProtection="1">
      <alignment horizontal="center" vertical="center" wrapText="1"/>
      <protection locked="0"/>
    </xf>
    <xf numFmtId="1" fontId="21" fillId="4"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9" fontId="21" fillId="0" borderId="0" xfId="0" applyNumberFormat="1" applyFont="1" applyFill="1" applyBorder="1" applyAlignment="1" applyProtection="1">
      <alignment horizontal="center" vertical="center" wrapText="1"/>
      <protection locked="0"/>
    </xf>
    <xf numFmtId="14" fontId="21" fillId="0" borderId="0" xfId="0" applyNumberFormat="1" applyFont="1" applyFill="1" applyBorder="1" applyAlignment="1" applyProtection="1">
      <alignment horizontal="center" vertical="center" wrapText="1"/>
      <protection locked="0"/>
    </xf>
    <xf numFmtId="15" fontId="21" fillId="0" borderId="0" xfId="0" applyNumberFormat="1" applyFont="1" applyFill="1" applyBorder="1" applyAlignment="1" applyProtection="1">
      <alignment horizontal="center" vertical="center" wrapText="1"/>
      <protection locked="0"/>
    </xf>
    <xf numFmtId="2" fontId="21" fillId="0" borderId="0" xfId="0" applyNumberFormat="1" applyFont="1" applyFill="1" applyBorder="1" applyAlignment="1" applyProtection="1">
      <alignment horizontal="center" vertical="center" wrapText="1"/>
      <protection locked="0"/>
    </xf>
    <xf numFmtId="1" fontId="21" fillId="0" borderId="0" xfId="0" applyNumberFormat="1" applyFont="1" applyFill="1" applyBorder="1" applyAlignment="1" applyProtection="1">
      <alignment horizontal="center" vertical="center" wrapText="1"/>
      <protection locked="0"/>
    </xf>
    <xf numFmtId="168" fontId="21" fillId="0" borderId="0" xfId="4" applyNumberFormat="1" applyFont="1" applyFill="1" applyBorder="1" applyAlignment="1">
      <alignment horizontal="right" vertical="center" wrapText="1"/>
    </xf>
    <xf numFmtId="0" fontId="5" fillId="0" borderId="0" xfId="0" applyFont="1" applyFill="1" applyBorder="1" applyAlignment="1">
      <alignment horizontal="left" vertical="center" wrapText="1"/>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9" xfId="0" applyFill="1" applyBorder="1" applyAlignment="1">
      <alignment horizontal="center"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0" fillId="0" borderId="9" xfId="0" applyBorder="1" applyAlignment="1">
      <alignment vertical="center"/>
    </xf>
    <xf numFmtId="0" fontId="0" fillId="0" borderId="14" xfId="0" applyBorder="1" applyAlignment="1">
      <alignment vertical="center"/>
    </xf>
    <xf numFmtId="0" fontId="0" fillId="0" borderId="10" xfId="0" applyBorder="1" applyAlignment="1">
      <alignment vertical="center"/>
    </xf>
    <xf numFmtId="0" fontId="0" fillId="0" borderId="9" xfId="0"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21"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14" fontId="0" fillId="0" borderId="9" xfId="0" applyNumberFormat="1"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14" fontId="0" fillId="0" borderId="9" xfId="0" applyNumberFormat="1" applyBorder="1" applyAlignment="1">
      <alignment horizontal="center" vertical="center" wrapText="1"/>
    </xf>
    <xf numFmtId="0" fontId="0" fillId="4" borderId="19"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6" xfId="0"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2" fillId="2" borderId="13"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ont="1" applyFill="1" applyBorder="1" applyAlignment="1">
      <alignment horizontal="center" vertical="center" wrapText="1"/>
    </xf>
    <xf numFmtId="14" fontId="0" fillId="4" borderId="9" xfId="0" applyNumberFormat="1"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0" xfId="0" applyFont="1" applyFill="1" applyAlignment="1">
      <alignment horizontal="left" vertical="center" wrapText="1"/>
    </xf>
    <xf numFmtId="0" fontId="3" fillId="2" borderId="2" xfId="0" applyFont="1" applyFill="1" applyBorder="1" applyAlignment="1">
      <alignment horizontal="center" vertical="center"/>
    </xf>
    <xf numFmtId="0" fontId="0" fillId="3" borderId="2" xfId="0" applyFont="1" applyFill="1" applyBorder="1" applyAlignment="1">
      <alignment horizontal="left" vertical="center"/>
    </xf>
    <xf numFmtId="0" fontId="0" fillId="3" borderId="5" xfId="0" applyFont="1" applyFill="1" applyBorder="1" applyAlignment="1">
      <alignment horizontal="left"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2" fillId="0" borderId="11" xfId="0" applyFont="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0" fillId="4" borderId="10" xfId="0" applyFont="1" applyFill="1" applyBorder="1" applyAlignment="1">
      <alignment horizontal="center" vertical="center" wrapText="1"/>
    </xf>
    <xf numFmtId="0" fontId="23" fillId="0" borderId="6" xfId="0" applyFont="1" applyBorder="1" applyAlignment="1">
      <alignment horizontal="center" vertical="center" wrapText="1"/>
    </xf>
    <xf numFmtId="14" fontId="0" fillId="4" borderId="14" xfId="0" applyNumberFormat="1" applyFont="1" applyFill="1" applyBorder="1" applyAlignment="1">
      <alignment horizontal="center" vertical="center" wrapText="1"/>
    </xf>
    <xf numFmtId="14" fontId="0" fillId="4" borderId="10" xfId="0" applyNumberFormat="1" applyFont="1" applyFill="1" applyBorder="1" applyAlignment="1">
      <alignment horizontal="center" vertical="center" wrapText="1"/>
    </xf>
    <xf numFmtId="0" fontId="27" fillId="3" borderId="3" xfId="0" applyFont="1" applyFill="1" applyBorder="1" applyAlignment="1" applyProtection="1">
      <alignment horizontal="left" vertical="center"/>
      <protection locked="0"/>
    </xf>
    <xf numFmtId="0" fontId="27" fillId="3" borderId="4" xfId="0" applyFont="1" applyFill="1" applyBorder="1" applyAlignment="1" applyProtection="1">
      <alignment horizontal="left" vertical="center"/>
      <protection locked="0"/>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11" fillId="0" borderId="7" xfId="0" applyFont="1" applyBorder="1" applyAlignment="1">
      <alignment vertical="center" wrapText="1"/>
    </xf>
    <xf numFmtId="0" fontId="0" fillId="0" borderId="8" xfId="0" applyBorder="1" applyAlignment="1">
      <alignment vertical="center" wrapText="1"/>
    </xf>
    <xf numFmtId="0" fontId="29" fillId="0" borderId="9"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0" fillId="2" borderId="23"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28"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vertical="center" wrapText="1"/>
    </xf>
    <xf numFmtId="0" fontId="0" fillId="0" borderId="6" xfId="0" applyBorder="1" applyAlignment="1">
      <alignment horizontal="center" vertical="center" wrapText="1"/>
    </xf>
    <xf numFmtId="0" fontId="11" fillId="5" borderId="7" xfId="0" applyFont="1" applyFill="1" applyBorder="1" applyAlignment="1">
      <alignment horizontal="left" vertical="top" wrapText="1"/>
    </xf>
    <xf numFmtId="0" fontId="11" fillId="5" borderId="8" xfId="0" applyFont="1" applyFill="1" applyBorder="1" applyAlignment="1">
      <alignment horizontal="left" vertical="top"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8"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31" fillId="2" borderId="25" xfId="0" applyFont="1" applyFill="1" applyBorder="1" applyAlignment="1">
      <alignment horizontal="center" vertical="center"/>
    </xf>
    <xf numFmtId="0" fontId="11" fillId="0" borderId="6" xfId="0" applyFont="1" applyBorder="1" applyAlignment="1">
      <alignment horizontal="center" vertical="center"/>
    </xf>
    <xf numFmtId="0" fontId="31" fillId="2" borderId="1" xfId="0" applyFont="1" applyFill="1" applyBorder="1" applyAlignment="1">
      <alignment horizontal="center" vertical="center"/>
    </xf>
    <xf numFmtId="0" fontId="31" fillId="2" borderId="0"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0" xfId="0" applyFont="1" applyBorder="1" applyAlignment="1">
      <alignment horizontal="center" vertical="center" wrapText="1"/>
    </xf>
    <xf numFmtId="14" fontId="11" fillId="0" borderId="9" xfId="0" applyNumberFormat="1" applyFont="1" applyBorder="1" applyAlignment="1">
      <alignment horizontal="center" vertical="center"/>
    </xf>
    <xf numFmtId="14" fontId="11" fillId="0" borderId="14" xfId="0" applyNumberFormat="1" applyFont="1" applyBorder="1" applyAlignment="1">
      <alignment horizontal="center" vertical="center"/>
    </xf>
    <xf numFmtId="14" fontId="11" fillId="0" borderId="10" xfId="0" applyNumberFormat="1"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4" xfId="0" applyFont="1" applyFill="1" applyBorder="1" applyAlignment="1">
      <alignment horizontal="center" vertical="center"/>
    </xf>
    <xf numFmtId="14" fontId="11" fillId="0" borderId="9" xfId="0" applyNumberFormat="1" applyFont="1" applyFill="1" applyBorder="1" applyAlignment="1">
      <alignment horizontal="center" vertical="center" wrapText="1"/>
    </xf>
    <xf numFmtId="14" fontId="11" fillId="0" borderId="14" xfId="0" applyNumberFormat="1" applyFont="1" applyFill="1" applyBorder="1" applyAlignment="1">
      <alignment horizontal="center" vertical="center" wrapText="1"/>
    </xf>
    <xf numFmtId="14" fontId="11" fillId="0" borderId="10" xfId="0" applyNumberFormat="1"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14" fontId="11" fillId="0" borderId="9" xfId="0" applyNumberFormat="1" applyFont="1" applyFill="1" applyBorder="1" applyAlignment="1">
      <alignment horizontal="center" vertical="center"/>
    </xf>
    <xf numFmtId="14" fontId="11" fillId="0" borderId="14" xfId="0" applyNumberFormat="1" applyFont="1" applyFill="1" applyBorder="1" applyAlignment="1">
      <alignment horizontal="center" vertical="center"/>
    </xf>
    <xf numFmtId="14" fontId="11" fillId="0" borderId="10" xfId="0" applyNumberFormat="1"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0" fillId="0" borderId="13" xfId="0" applyBorder="1" applyAlignment="1">
      <alignment horizontal="center" vertical="center"/>
    </xf>
    <xf numFmtId="0" fontId="21" fillId="0" borderId="0" xfId="0" applyFont="1" applyFill="1" applyAlignment="1">
      <alignment horizontal="left" vertical="center" wrapText="1"/>
    </xf>
    <xf numFmtId="0" fontId="31" fillId="2" borderId="2"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3" borderId="2" xfId="0" applyFont="1" applyFill="1" applyBorder="1" applyAlignment="1">
      <alignment horizontal="left" vertical="center"/>
    </xf>
    <xf numFmtId="0" fontId="11" fillId="3" borderId="5" xfId="0" applyFont="1" applyFill="1" applyBorder="1" applyAlignment="1">
      <alignment horizontal="left" vertical="center"/>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35" fillId="0" borderId="11" xfId="0" applyFont="1" applyBorder="1" applyAlignment="1">
      <alignment horizontal="center"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27" fillId="3" borderId="26" xfId="0" applyFont="1" applyFill="1" applyBorder="1" applyAlignment="1" applyProtection="1">
      <alignment horizontal="left" vertical="center"/>
      <protection locked="0"/>
    </xf>
    <xf numFmtId="0" fontId="27" fillId="3" borderId="27" xfId="0" applyFont="1" applyFill="1" applyBorder="1" applyAlignment="1" applyProtection="1">
      <alignment horizontal="left" vertical="center"/>
      <protection locked="0"/>
    </xf>
    <xf numFmtId="0" fontId="27" fillId="3" borderId="28" xfId="0" applyFont="1" applyFill="1" applyBorder="1" applyAlignment="1" applyProtection="1">
      <alignment horizontal="left"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6" xfId="0" applyFont="1" applyFill="1" applyBorder="1" applyAlignment="1">
      <alignment horizontal="center" vertical="center" wrapText="1"/>
    </xf>
    <xf numFmtId="0" fontId="11" fillId="0" borderId="6" xfId="0" applyFont="1" applyBorder="1" applyAlignment="1">
      <alignment horizontal="center" vertical="center" wrapText="1"/>
    </xf>
    <xf numFmtId="14" fontId="11" fillId="0" borderId="6" xfId="0" applyNumberFormat="1" applyFont="1" applyBorder="1" applyAlignment="1">
      <alignment horizontal="center" vertical="center"/>
    </xf>
    <xf numFmtId="0" fontId="11" fillId="0" borderId="6" xfId="0" applyFont="1" applyFill="1" applyBorder="1" applyAlignment="1">
      <alignment horizontal="center" vertical="center"/>
    </xf>
    <xf numFmtId="0" fontId="11" fillId="0" borderId="1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cellXfs>
  <cellStyles count="5">
    <cellStyle name="Millares" xfId="4" builtinId="3"/>
    <cellStyle name="Millares 2" xfId="2"/>
    <cellStyle name="Moneda 2"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63"/>
  <sheetViews>
    <sheetView workbookViewId="0">
      <selection activeCell="B12" sqref="B12"/>
    </sheetView>
  </sheetViews>
  <sheetFormatPr baseColWidth="10" defaultRowHeight="15" x14ac:dyDescent="0.25"/>
  <cols>
    <col min="2" max="2" width="75.85546875" bestFit="1" customWidth="1"/>
    <col min="3" max="3" width="28.140625" bestFit="1" customWidth="1"/>
    <col min="4" max="4" width="29.140625" bestFit="1" customWidth="1"/>
    <col min="5" max="6" width="19.28515625" bestFit="1" customWidth="1"/>
    <col min="7" max="7" width="45.28515625" bestFit="1" customWidth="1"/>
    <col min="15" max="15" width="13.42578125" bestFit="1" customWidth="1"/>
    <col min="17" max="17" width="17.140625" customWidth="1"/>
  </cols>
  <sheetData>
    <row r="2" spans="2:16" ht="26.25" x14ac:dyDescent="0.25">
      <c r="B2" s="416" t="s">
        <v>0</v>
      </c>
      <c r="C2" s="417"/>
      <c r="D2" s="417"/>
      <c r="E2" s="417"/>
      <c r="F2" s="417"/>
      <c r="G2" s="417"/>
      <c r="H2" s="417"/>
      <c r="I2" s="417"/>
      <c r="J2" s="417"/>
      <c r="K2" s="417"/>
      <c r="L2" s="417"/>
      <c r="M2" s="417"/>
      <c r="N2" s="417"/>
      <c r="O2" s="417"/>
      <c r="P2" s="417"/>
    </row>
    <row r="4" spans="2:16" ht="26.25" x14ac:dyDescent="0.25">
      <c r="B4" s="416" t="s">
        <v>1</v>
      </c>
      <c r="C4" s="417"/>
      <c r="D4" s="417"/>
      <c r="E4" s="417"/>
      <c r="F4" s="417"/>
      <c r="G4" s="417"/>
      <c r="H4" s="417"/>
      <c r="I4" s="417"/>
      <c r="J4" s="417"/>
      <c r="K4" s="417"/>
      <c r="L4" s="417"/>
      <c r="M4" s="417"/>
      <c r="N4" s="417"/>
      <c r="O4" s="417"/>
      <c r="P4" s="417"/>
    </row>
    <row r="5" spans="2:16" ht="15.75" thickBot="1" x14ac:dyDescent="0.3">
      <c r="B5" s="1"/>
      <c r="C5" s="1"/>
      <c r="D5" s="1"/>
      <c r="E5" s="1"/>
      <c r="F5" s="1"/>
      <c r="G5" s="1"/>
      <c r="H5" s="1"/>
      <c r="I5" s="1"/>
      <c r="J5" s="1"/>
      <c r="K5" s="1"/>
      <c r="L5" s="1"/>
      <c r="M5" s="1"/>
      <c r="N5" s="1"/>
      <c r="O5" s="1"/>
      <c r="P5" s="1"/>
    </row>
    <row r="6" spans="2:16" ht="21.75" thickBot="1" x14ac:dyDescent="0.3">
      <c r="B6" s="3" t="s">
        <v>2</v>
      </c>
      <c r="C6" s="437" t="s">
        <v>3</v>
      </c>
      <c r="D6" s="437"/>
      <c r="E6" s="437"/>
      <c r="F6" s="437"/>
      <c r="G6" s="437"/>
      <c r="H6" s="437"/>
      <c r="I6" s="437"/>
      <c r="J6" s="437"/>
      <c r="K6" s="437"/>
      <c r="L6" s="437"/>
      <c r="M6" s="437"/>
      <c r="N6" s="438"/>
      <c r="O6" s="1"/>
      <c r="P6" s="1"/>
    </row>
    <row r="7" spans="2:16" ht="16.5" thickBot="1" x14ac:dyDescent="0.3">
      <c r="B7" s="4" t="s">
        <v>4</v>
      </c>
      <c r="C7" s="437" t="s">
        <v>3</v>
      </c>
      <c r="D7" s="437"/>
      <c r="E7" s="437"/>
      <c r="F7" s="437"/>
      <c r="G7" s="437"/>
      <c r="H7" s="437"/>
      <c r="I7" s="437"/>
      <c r="J7" s="437"/>
      <c r="K7" s="437"/>
      <c r="L7" s="437"/>
      <c r="M7" s="437"/>
      <c r="N7" s="438"/>
      <c r="O7" s="1"/>
      <c r="P7" s="1"/>
    </row>
    <row r="8" spans="2:16" ht="16.5" thickBot="1" x14ac:dyDescent="0.3">
      <c r="B8" s="4" t="s">
        <v>5</v>
      </c>
      <c r="C8" s="437"/>
      <c r="D8" s="437"/>
      <c r="E8" s="437"/>
      <c r="F8" s="437"/>
      <c r="G8" s="437"/>
      <c r="H8" s="437"/>
      <c r="I8" s="437"/>
      <c r="J8" s="437"/>
      <c r="K8" s="437"/>
      <c r="L8" s="437"/>
      <c r="M8" s="437"/>
      <c r="N8" s="438"/>
      <c r="O8" s="1"/>
      <c r="P8" s="1"/>
    </row>
    <row r="9" spans="2:16" ht="16.5" thickBot="1" x14ac:dyDescent="0.3">
      <c r="B9" s="4" t="s">
        <v>6</v>
      </c>
      <c r="C9" s="437"/>
      <c r="D9" s="437"/>
      <c r="E9" s="437"/>
      <c r="F9" s="437"/>
      <c r="G9" s="437"/>
      <c r="H9" s="437"/>
      <c r="I9" s="437"/>
      <c r="J9" s="437"/>
      <c r="K9" s="437"/>
      <c r="L9" s="437"/>
      <c r="M9" s="437"/>
      <c r="N9" s="438"/>
      <c r="O9" s="1"/>
      <c r="P9" s="1"/>
    </row>
    <row r="10" spans="2:16" ht="16.5" thickBot="1" x14ac:dyDescent="0.3">
      <c r="B10" s="4" t="s">
        <v>7</v>
      </c>
      <c r="C10" s="428">
        <v>5</v>
      </c>
      <c r="D10" s="428"/>
      <c r="E10" s="429"/>
      <c r="F10" s="5"/>
      <c r="G10" s="5"/>
      <c r="H10" s="5"/>
      <c r="I10" s="5"/>
      <c r="J10" s="5"/>
      <c r="K10" s="5"/>
      <c r="L10" s="5"/>
      <c r="M10" s="5"/>
      <c r="N10" s="6"/>
      <c r="O10" s="1"/>
      <c r="P10" s="1"/>
    </row>
    <row r="11" spans="2:16" ht="16.5" thickBot="1" x14ac:dyDescent="0.3">
      <c r="B11" s="7" t="s">
        <v>8</v>
      </c>
      <c r="C11" s="90">
        <v>41983</v>
      </c>
      <c r="D11" s="8"/>
      <c r="E11" s="8"/>
      <c r="F11" s="8"/>
      <c r="G11" s="8"/>
      <c r="H11" s="8"/>
      <c r="I11" s="8"/>
      <c r="J11" s="8"/>
      <c r="K11" s="8"/>
      <c r="L11" s="8"/>
      <c r="M11" s="8"/>
      <c r="N11" s="9"/>
      <c r="O11" s="1"/>
      <c r="P11" s="1"/>
    </row>
    <row r="12" spans="2:16" ht="15.75" x14ac:dyDescent="0.25">
      <c r="B12" s="10"/>
      <c r="C12" s="11"/>
      <c r="D12" s="12"/>
      <c r="E12" s="12"/>
      <c r="F12" s="12"/>
      <c r="G12" s="12"/>
      <c r="H12" s="12"/>
      <c r="I12" s="13"/>
      <c r="J12" s="13"/>
      <c r="K12" s="13"/>
      <c r="L12" s="13"/>
      <c r="M12" s="13"/>
      <c r="N12" s="12"/>
      <c r="O12" s="1"/>
      <c r="P12" s="1"/>
    </row>
    <row r="13" spans="2:16" x14ac:dyDescent="0.25">
      <c r="B13" s="1"/>
      <c r="C13" s="1"/>
      <c r="D13" s="1"/>
      <c r="E13" s="1"/>
      <c r="F13" s="1"/>
      <c r="G13" s="1"/>
      <c r="H13" s="1"/>
      <c r="I13" s="13"/>
      <c r="J13" s="13"/>
      <c r="K13" s="13"/>
      <c r="L13" s="13"/>
      <c r="M13" s="13"/>
      <c r="N13" s="14"/>
      <c r="O13" s="1"/>
      <c r="P13" s="1"/>
    </row>
    <row r="14" spans="2:16" ht="30" x14ac:dyDescent="0.25">
      <c r="B14" s="430" t="s">
        <v>9</v>
      </c>
      <c r="C14" s="430"/>
      <c r="D14" s="15" t="s">
        <v>10</v>
      </c>
      <c r="E14" s="15" t="s">
        <v>11</v>
      </c>
      <c r="F14" s="15" t="s">
        <v>12</v>
      </c>
      <c r="G14" s="16"/>
      <c r="H14" s="1"/>
      <c r="I14" s="17"/>
      <c r="J14" s="17"/>
      <c r="K14" s="17"/>
      <c r="L14" s="17"/>
      <c r="M14" s="17"/>
      <c r="N14" s="14"/>
      <c r="O14" s="1"/>
      <c r="P14" s="1"/>
    </row>
    <row r="15" spans="2:16" x14ac:dyDescent="0.25">
      <c r="B15" s="430"/>
      <c r="C15" s="430"/>
      <c r="D15" s="125">
        <v>1</v>
      </c>
      <c r="E15" s="126">
        <v>1333161620</v>
      </c>
      <c r="F15" s="127">
        <v>490</v>
      </c>
      <c r="G15" s="18"/>
      <c r="H15" s="1"/>
      <c r="I15" s="19"/>
      <c r="J15" s="19"/>
      <c r="K15" s="19"/>
      <c r="L15" s="19"/>
      <c r="M15" s="19"/>
      <c r="N15" s="14"/>
      <c r="O15" s="1"/>
      <c r="P15" s="1"/>
    </row>
    <row r="16" spans="2:16" x14ac:dyDescent="0.25">
      <c r="B16" s="430"/>
      <c r="C16" s="430"/>
      <c r="D16" s="125">
        <v>2</v>
      </c>
      <c r="E16" s="126"/>
      <c r="F16" s="127"/>
      <c r="G16" s="18"/>
      <c r="H16" s="1"/>
      <c r="I16" s="19"/>
      <c r="J16" s="19"/>
      <c r="K16" s="19"/>
      <c r="L16" s="19"/>
      <c r="M16" s="19"/>
      <c r="N16" s="14"/>
      <c r="O16" s="1"/>
      <c r="P16" s="1"/>
    </row>
    <row r="17" spans="1:14" x14ac:dyDescent="0.25">
      <c r="A17" s="1"/>
      <c r="B17" s="430"/>
      <c r="C17" s="430"/>
      <c r="D17" s="125">
        <v>3</v>
      </c>
      <c r="E17" s="126"/>
      <c r="F17" s="127"/>
      <c r="G17" s="18"/>
      <c r="H17" s="1"/>
      <c r="I17" s="19"/>
      <c r="J17" s="19"/>
      <c r="K17" s="19"/>
      <c r="L17" s="19"/>
      <c r="M17" s="19"/>
      <c r="N17" s="14"/>
    </row>
    <row r="18" spans="1:14" x14ac:dyDescent="0.25">
      <c r="A18" s="1"/>
      <c r="B18" s="430"/>
      <c r="C18" s="430"/>
      <c r="D18" s="125">
        <v>4</v>
      </c>
      <c r="E18" s="128"/>
      <c r="F18" s="127"/>
      <c r="G18" s="18"/>
      <c r="H18" s="20"/>
      <c r="I18" s="19"/>
      <c r="J18" s="19"/>
      <c r="K18" s="19"/>
      <c r="L18" s="19"/>
      <c r="M18" s="19"/>
      <c r="N18" s="21"/>
    </row>
    <row r="19" spans="1:14" x14ac:dyDescent="0.25">
      <c r="A19" s="1"/>
      <c r="B19" s="430"/>
      <c r="C19" s="430"/>
      <c r="D19" s="125">
        <v>5</v>
      </c>
      <c r="E19" s="128"/>
      <c r="F19" s="127"/>
      <c r="G19" s="18"/>
      <c r="H19" s="20"/>
      <c r="I19" s="22"/>
      <c r="J19" s="22"/>
      <c r="K19" s="22"/>
      <c r="L19" s="22"/>
      <c r="M19" s="22"/>
      <c r="N19" s="21"/>
    </row>
    <row r="20" spans="1:14" x14ac:dyDescent="0.25">
      <c r="A20" s="1"/>
      <c r="B20" s="430"/>
      <c r="C20" s="430"/>
      <c r="D20" s="125">
        <v>6</v>
      </c>
      <c r="E20" s="128"/>
      <c r="F20" s="127"/>
      <c r="G20" s="18"/>
      <c r="H20" s="20"/>
      <c r="I20" s="13"/>
      <c r="J20" s="13"/>
      <c r="K20" s="13"/>
      <c r="L20" s="13"/>
      <c r="M20" s="13"/>
      <c r="N20" s="21"/>
    </row>
    <row r="21" spans="1:14" x14ac:dyDescent="0.25">
      <c r="A21" s="1"/>
      <c r="B21" s="430"/>
      <c r="C21" s="430"/>
      <c r="D21" s="125">
        <v>7</v>
      </c>
      <c r="E21" s="128"/>
      <c r="F21" s="127"/>
      <c r="G21" s="18"/>
      <c r="H21" s="20"/>
      <c r="I21" s="13"/>
      <c r="J21" s="13"/>
      <c r="K21" s="13"/>
      <c r="L21" s="13"/>
      <c r="M21" s="13"/>
      <c r="N21" s="21"/>
    </row>
    <row r="22" spans="1:14" ht="15.75" thickBot="1" x14ac:dyDescent="0.3">
      <c r="A22" s="1"/>
      <c r="B22" s="431" t="s">
        <v>13</v>
      </c>
      <c r="C22" s="432"/>
      <c r="D22" s="125"/>
      <c r="E22" s="126">
        <v>1333161620</v>
      </c>
      <c r="F22" s="127">
        <v>490</v>
      </c>
      <c r="G22" s="18"/>
      <c r="H22" s="20"/>
      <c r="I22" s="13"/>
      <c r="J22" s="13"/>
      <c r="K22" s="13"/>
      <c r="L22" s="13"/>
      <c r="M22" s="13"/>
      <c r="N22" s="21"/>
    </row>
    <row r="23" spans="1:14" ht="45.75" thickBot="1" x14ac:dyDescent="0.3">
      <c r="A23" s="23"/>
      <c r="B23" s="24" t="s">
        <v>14</v>
      </c>
      <c r="C23" s="24" t="s">
        <v>15</v>
      </c>
      <c r="D23" s="1"/>
      <c r="E23" s="17"/>
      <c r="F23" s="17"/>
      <c r="G23" s="17"/>
      <c r="H23" s="17"/>
      <c r="I23" s="25"/>
      <c r="J23" s="25"/>
      <c r="K23" s="25"/>
      <c r="L23" s="25"/>
      <c r="M23" s="25"/>
      <c r="N23" s="1"/>
    </row>
    <row r="24" spans="1:14" ht="15.75" thickBot="1" x14ac:dyDescent="0.3">
      <c r="A24" s="26">
        <v>1</v>
      </c>
      <c r="B24" s="1"/>
      <c r="C24" s="129">
        <f>(F22*0.8)</f>
        <v>392</v>
      </c>
      <c r="D24" s="27"/>
      <c r="E24" s="126">
        <v>1333161620</v>
      </c>
      <c r="F24" s="28"/>
      <c r="G24" s="28"/>
      <c r="H24" s="28"/>
      <c r="I24" s="29"/>
      <c r="J24" s="29"/>
      <c r="K24" s="29"/>
      <c r="L24" s="29"/>
      <c r="M24" s="29"/>
      <c r="N24" s="1"/>
    </row>
    <row r="25" spans="1:14" x14ac:dyDescent="0.25">
      <c r="A25" s="30"/>
      <c r="B25" s="1"/>
      <c r="C25" s="31"/>
      <c r="D25" s="19"/>
      <c r="E25" s="32"/>
      <c r="F25" s="28"/>
      <c r="G25" s="28"/>
      <c r="H25" s="28"/>
      <c r="I25" s="29"/>
      <c r="J25" s="29"/>
      <c r="K25" s="29"/>
      <c r="L25" s="29"/>
      <c r="M25" s="29"/>
      <c r="N25" s="1"/>
    </row>
    <row r="26" spans="1:14" x14ac:dyDescent="0.25">
      <c r="A26" s="30"/>
      <c r="B26" s="1"/>
      <c r="C26" s="31"/>
      <c r="D26" s="19"/>
      <c r="E26" s="32"/>
      <c r="F26" s="28"/>
      <c r="G26" s="28"/>
      <c r="H26" s="28"/>
      <c r="I26" s="29"/>
      <c r="J26" s="29"/>
      <c r="K26" s="29"/>
      <c r="L26" s="29"/>
      <c r="M26" s="29"/>
      <c r="N26" s="1"/>
    </row>
    <row r="27" spans="1:14" x14ac:dyDescent="0.25">
      <c r="A27" s="30"/>
      <c r="B27" s="33" t="s">
        <v>16</v>
      </c>
      <c r="C27" s="1"/>
      <c r="D27" s="1"/>
      <c r="E27" s="1"/>
      <c r="F27" s="1"/>
      <c r="G27" s="1"/>
      <c r="H27" s="1"/>
      <c r="I27" s="13"/>
      <c r="J27" s="13"/>
      <c r="K27" s="13"/>
      <c r="L27" s="13"/>
      <c r="M27" s="13"/>
      <c r="N27" s="14"/>
    </row>
    <row r="28" spans="1:14" x14ac:dyDescent="0.25">
      <c r="A28" s="30"/>
      <c r="B28" s="1"/>
      <c r="C28" s="1"/>
      <c r="D28" s="1"/>
      <c r="E28" s="1"/>
      <c r="F28" s="1"/>
      <c r="G28" s="1"/>
      <c r="H28" s="1"/>
      <c r="I28" s="13"/>
      <c r="J28" s="13"/>
      <c r="K28" s="13"/>
      <c r="L28" s="13"/>
      <c r="M28" s="13"/>
      <c r="N28" s="14"/>
    </row>
    <row r="29" spans="1:14" x14ac:dyDescent="0.25">
      <c r="A29" s="30"/>
      <c r="B29" s="34" t="s">
        <v>17</v>
      </c>
      <c r="C29" s="34" t="s">
        <v>18</v>
      </c>
      <c r="D29" s="34" t="s">
        <v>19</v>
      </c>
      <c r="E29" s="1"/>
      <c r="F29" s="1"/>
      <c r="G29" s="1"/>
      <c r="H29" s="1"/>
      <c r="I29" s="13"/>
      <c r="J29" s="13"/>
      <c r="K29" s="13"/>
      <c r="L29" s="13"/>
      <c r="M29" s="13"/>
      <c r="N29" s="14"/>
    </row>
    <row r="30" spans="1:14" x14ac:dyDescent="0.25">
      <c r="A30" s="30"/>
      <c r="B30" s="35" t="s">
        <v>20</v>
      </c>
      <c r="C30" s="39" t="s">
        <v>21</v>
      </c>
      <c r="D30" s="39"/>
      <c r="E30" s="1"/>
      <c r="F30" s="1"/>
      <c r="G30" s="1"/>
      <c r="H30" s="1"/>
      <c r="I30" s="13"/>
      <c r="J30" s="13"/>
      <c r="K30" s="13"/>
      <c r="L30" s="13"/>
      <c r="M30" s="13"/>
      <c r="N30" s="14"/>
    </row>
    <row r="31" spans="1:14" x14ac:dyDescent="0.25">
      <c r="A31" s="30"/>
      <c r="B31" s="35" t="s">
        <v>22</v>
      </c>
      <c r="C31" s="39" t="s">
        <v>21</v>
      </c>
      <c r="D31" s="39"/>
      <c r="E31" s="1"/>
      <c r="F31" s="1"/>
      <c r="G31" s="1"/>
      <c r="H31" s="1"/>
      <c r="I31" s="13"/>
      <c r="J31" s="13"/>
      <c r="K31" s="13"/>
      <c r="L31" s="13"/>
      <c r="M31" s="13"/>
      <c r="N31" s="14"/>
    </row>
    <row r="32" spans="1:14" x14ac:dyDescent="0.25">
      <c r="A32" s="30"/>
      <c r="B32" s="35" t="s">
        <v>23</v>
      </c>
      <c r="C32" s="39"/>
      <c r="D32" s="39" t="s">
        <v>21</v>
      </c>
      <c r="E32" s="1"/>
      <c r="F32" s="1"/>
      <c r="G32" s="1"/>
      <c r="H32" s="1"/>
      <c r="I32" s="13"/>
      <c r="J32" s="13"/>
      <c r="K32" s="13"/>
      <c r="L32" s="13"/>
      <c r="M32" s="13"/>
      <c r="N32" s="14"/>
    </row>
    <row r="33" spans="1:17" x14ac:dyDescent="0.25">
      <c r="A33" s="30"/>
      <c r="B33" s="35" t="s">
        <v>24</v>
      </c>
      <c r="C33" s="39" t="s">
        <v>21</v>
      </c>
      <c r="D33" s="39"/>
      <c r="E33" s="1"/>
      <c r="F33" s="1"/>
      <c r="G33" s="1"/>
      <c r="H33" s="1"/>
      <c r="I33" s="13"/>
      <c r="J33" s="13"/>
      <c r="K33" s="13"/>
      <c r="L33" s="13"/>
      <c r="M33" s="13"/>
      <c r="N33" s="14"/>
      <c r="O33" s="1"/>
      <c r="P33" s="1"/>
      <c r="Q33" s="1"/>
    </row>
    <row r="34" spans="1:17" x14ac:dyDescent="0.25">
      <c r="A34" s="30"/>
      <c r="B34" s="1"/>
      <c r="C34" s="1"/>
      <c r="D34" s="1"/>
      <c r="E34" s="1"/>
      <c r="F34" s="1"/>
      <c r="G34" s="1"/>
      <c r="H34" s="1"/>
      <c r="I34" s="13"/>
      <c r="J34" s="13"/>
      <c r="K34" s="13"/>
      <c r="L34" s="13"/>
      <c r="M34" s="13"/>
      <c r="N34" s="14"/>
      <c r="O34" s="1"/>
      <c r="P34" s="1"/>
      <c r="Q34" s="1"/>
    </row>
    <row r="35" spans="1:17" x14ac:dyDescent="0.25">
      <c r="A35" s="30"/>
      <c r="B35" s="1"/>
      <c r="C35" s="1"/>
      <c r="D35" s="1"/>
      <c r="E35" s="1"/>
      <c r="F35" s="1"/>
      <c r="G35" s="1"/>
      <c r="H35" s="1"/>
      <c r="I35" s="13"/>
      <c r="J35" s="13"/>
      <c r="K35" s="13"/>
      <c r="L35" s="13"/>
      <c r="M35" s="13"/>
      <c r="N35" s="14"/>
      <c r="O35" s="1"/>
      <c r="P35" s="1"/>
      <c r="Q35" s="1"/>
    </row>
    <row r="36" spans="1:17" x14ac:dyDescent="0.25">
      <c r="A36" s="30"/>
      <c r="B36" s="33" t="s">
        <v>25</v>
      </c>
      <c r="C36" s="1"/>
      <c r="D36" s="1"/>
      <c r="E36" s="1"/>
      <c r="F36" s="1"/>
      <c r="G36" s="1"/>
      <c r="H36" s="1"/>
      <c r="I36" s="13"/>
      <c r="J36" s="13"/>
      <c r="K36" s="13"/>
      <c r="L36" s="13"/>
      <c r="M36" s="13"/>
      <c r="N36" s="14"/>
      <c r="O36" s="1"/>
      <c r="P36" s="1"/>
      <c r="Q36" s="1"/>
    </row>
    <row r="37" spans="1:17" x14ac:dyDescent="0.25">
      <c r="A37" s="30"/>
      <c r="B37" s="1"/>
      <c r="C37" s="1"/>
      <c r="D37" s="1"/>
      <c r="E37" s="1"/>
      <c r="F37" s="1"/>
      <c r="G37" s="1"/>
      <c r="H37" s="1"/>
      <c r="I37" s="13"/>
      <c r="J37" s="13"/>
      <c r="K37" s="13"/>
      <c r="L37" s="13"/>
      <c r="M37" s="13"/>
      <c r="N37" s="14"/>
      <c r="O37" s="1"/>
      <c r="P37" s="1"/>
      <c r="Q37" s="1"/>
    </row>
    <row r="38" spans="1:17" x14ac:dyDescent="0.25">
      <c r="A38" s="30"/>
      <c r="B38" s="1"/>
      <c r="C38" s="1"/>
      <c r="D38" s="1"/>
      <c r="E38" s="1"/>
      <c r="F38" s="1"/>
      <c r="G38" s="1"/>
      <c r="H38" s="1"/>
      <c r="I38" s="13"/>
      <c r="J38" s="13"/>
      <c r="K38" s="13"/>
      <c r="L38" s="13"/>
      <c r="M38" s="13"/>
      <c r="N38" s="14"/>
      <c r="O38" s="1"/>
      <c r="P38" s="1"/>
      <c r="Q38" s="1"/>
    </row>
    <row r="39" spans="1:17" x14ac:dyDescent="0.25">
      <c r="A39" s="30"/>
      <c r="B39" s="34" t="s">
        <v>17</v>
      </c>
      <c r="C39" s="34" t="s">
        <v>26</v>
      </c>
      <c r="D39" s="36" t="s">
        <v>27</v>
      </c>
      <c r="E39" s="36" t="s">
        <v>28</v>
      </c>
      <c r="F39" s="1"/>
      <c r="G39" s="1"/>
      <c r="H39" s="1"/>
      <c r="I39" s="13"/>
      <c r="J39" s="13"/>
      <c r="K39" s="13"/>
      <c r="L39" s="13"/>
      <c r="M39" s="13"/>
      <c r="N39" s="14"/>
      <c r="O39" s="1"/>
      <c r="P39" s="1"/>
      <c r="Q39" s="1"/>
    </row>
    <row r="40" spans="1:17" ht="134.25" customHeight="1" x14ac:dyDescent="0.25">
      <c r="A40" s="30"/>
      <c r="B40" s="37" t="s">
        <v>29</v>
      </c>
      <c r="C40" s="38">
        <v>40</v>
      </c>
      <c r="D40" s="39">
        <v>0</v>
      </c>
      <c r="E40" s="371">
        <v>10</v>
      </c>
      <c r="F40" s="1"/>
      <c r="G40" s="1"/>
      <c r="H40" s="1"/>
      <c r="I40" s="13"/>
      <c r="J40" s="13"/>
      <c r="K40" s="13"/>
      <c r="L40" s="13"/>
      <c r="M40" s="13"/>
      <c r="N40" s="14"/>
      <c r="O40" s="1"/>
      <c r="P40" s="1"/>
      <c r="Q40" s="1"/>
    </row>
    <row r="41" spans="1:17" ht="250.5" customHeight="1" x14ac:dyDescent="0.25">
      <c r="A41" s="30"/>
      <c r="B41" s="37" t="s">
        <v>30</v>
      </c>
      <c r="C41" s="38">
        <v>60</v>
      </c>
      <c r="D41" s="39">
        <v>10</v>
      </c>
      <c r="E41" s="373"/>
      <c r="F41" s="1"/>
      <c r="G41" s="1"/>
      <c r="H41" s="1"/>
      <c r="I41" s="13"/>
      <c r="J41" s="13"/>
      <c r="K41" s="13"/>
      <c r="L41" s="13"/>
      <c r="M41" s="13"/>
      <c r="N41" s="14"/>
      <c r="O41" s="1"/>
      <c r="P41" s="1"/>
      <c r="Q41" s="1"/>
    </row>
    <row r="42" spans="1:17" x14ac:dyDescent="0.25">
      <c r="A42" s="30"/>
      <c r="B42" s="1"/>
      <c r="C42" s="31"/>
      <c r="D42" s="19"/>
      <c r="E42" s="32"/>
      <c r="F42" s="28"/>
      <c r="G42" s="28"/>
      <c r="H42" s="28"/>
      <c r="I42" s="29"/>
      <c r="J42" s="29"/>
      <c r="K42" s="29"/>
      <c r="L42" s="29"/>
      <c r="M42" s="29"/>
      <c r="N42" s="1"/>
      <c r="O42" s="1"/>
      <c r="P42" s="1"/>
      <c r="Q42" s="1"/>
    </row>
    <row r="43" spans="1:17" x14ac:dyDescent="0.25">
      <c r="A43" s="30"/>
      <c r="B43" s="1"/>
      <c r="C43" s="31"/>
      <c r="D43" s="19"/>
      <c r="E43" s="32"/>
      <c r="F43" s="28"/>
      <c r="G43" s="28"/>
      <c r="H43" s="28"/>
      <c r="I43" s="29"/>
      <c r="J43" s="29"/>
      <c r="K43" s="29"/>
      <c r="L43" s="29"/>
      <c r="M43" s="29"/>
      <c r="N43" s="1"/>
      <c r="O43" s="1"/>
      <c r="P43" s="1"/>
      <c r="Q43" s="1"/>
    </row>
    <row r="44" spans="1:17" x14ac:dyDescent="0.25">
      <c r="A44" s="30"/>
      <c r="B44" s="1"/>
      <c r="C44" s="31"/>
      <c r="D44" s="19"/>
      <c r="E44" s="32"/>
      <c r="F44" s="28"/>
      <c r="G44" s="28"/>
      <c r="H44" s="28"/>
      <c r="I44" s="29"/>
      <c r="J44" s="29"/>
      <c r="K44" s="29"/>
      <c r="L44" s="29"/>
      <c r="M44" s="29"/>
      <c r="N44" s="1"/>
      <c r="O44" s="1"/>
      <c r="P44" s="1"/>
      <c r="Q44" s="1"/>
    </row>
    <row r="45" spans="1:17" ht="15.75" thickBot="1" x14ac:dyDescent="0.3">
      <c r="A45" s="1"/>
      <c r="B45" s="1"/>
      <c r="C45" s="1"/>
      <c r="D45" s="1"/>
      <c r="E45" s="1"/>
      <c r="F45" s="1"/>
      <c r="G45" s="1"/>
      <c r="H45" s="1"/>
      <c r="I45" s="1"/>
      <c r="J45" s="1"/>
      <c r="K45" s="1"/>
      <c r="L45" s="1"/>
      <c r="M45" s="433" t="s">
        <v>31</v>
      </c>
      <c r="N45" s="433"/>
      <c r="O45" s="1"/>
      <c r="P45" s="1"/>
      <c r="Q45" s="1"/>
    </row>
    <row r="46" spans="1:17" x14ac:dyDescent="0.25">
      <c r="A46" s="1"/>
      <c r="B46" s="33" t="s">
        <v>32</v>
      </c>
      <c r="C46" s="1"/>
      <c r="D46" s="1"/>
      <c r="E46" s="1"/>
      <c r="F46" s="1"/>
      <c r="G46" s="1"/>
      <c r="H46" s="1"/>
      <c r="I46" s="1"/>
      <c r="J46" s="1"/>
      <c r="K46" s="1"/>
      <c r="L46" s="1"/>
      <c r="M46" s="40"/>
      <c r="N46" s="40"/>
      <c r="O46" s="1"/>
      <c r="P46" s="1"/>
      <c r="Q46" s="1"/>
    </row>
    <row r="47" spans="1:17" ht="15.75" thickBot="1" x14ac:dyDescent="0.3">
      <c r="A47" s="1"/>
      <c r="B47" s="1"/>
      <c r="C47" s="1"/>
      <c r="D47" s="1"/>
      <c r="E47" s="1"/>
      <c r="F47" s="1"/>
      <c r="G47" s="1"/>
      <c r="H47" s="1"/>
      <c r="I47" s="1"/>
      <c r="J47" s="1"/>
      <c r="K47" s="1"/>
      <c r="L47" s="1"/>
      <c r="M47" s="40"/>
      <c r="N47" s="40"/>
      <c r="O47" s="1"/>
      <c r="P47" s="1"/>
      <c r="Q47" s="1"/>
    </row>
    <row r="48" spans="1:17" ht="75" x14ac:dyDescent="0.25">
      <c r="A48" s="13"/>
      <c r="B48" s="41" t="s">
        <v>33</v>
      </c>
      <c r="C48" s="41" t="s">
        <v>34</v>
      </c>
      <c r="D48" s="41" t="s">
        <v>35</v>
      </c>
      <c r="E48" s="41" t="s">
        <v>36</v>
      </c>
      <c r="F48" s="41" t="s">
        <v>37</v>
      </c>
      <c r="G48" s="41" t="s">
        <v>38</v>
      </c>
      <c r="H48" s="41" t="s">
        <v>39</v>
      </c>
      <c r="I48" s="41" t="s">
        <v>40</v>
      </c>
      <c r="J48" s="41" t="s">
        <v>41</v>
      </c>
      <c r="K48" s="41" t="s">
        <v>42</v>
      </c>
      <c r="L48" s="41" t="s">
        <v>43</v>
      </c>
      <c r="M48" s="42" t="s">
        <v>44</v>
      </c>
      <c r="N48" s="41" t="s">
        <v>45</v>
      </c>
      <c r="O48" s="41" t="s">
        <v>46</v>
      </c>
      <c r="P48" s="43" t="s">
        <v>47</v>
      </c>
      <c r="Q48" s="43" t="s">
        <v>48</v>
      </c>
    </row>
    <row r="49" spans="1:26" ht="160.5" customHeight="1" x14ac:dyDescent="0.25">
      <c r="A49" s="44">
        <v>1</v>
      </c>
      <c r="B49" s="48" t="s">
        <v>49</v>
      </c>
      <c r="C49" s="49" t="s">
        <v>49</v>
      </c>
      <c r="D49" s="48" t="s">
        <v>145</v>
      </c>
      <c r="E49" s="97">
        <v>701820110172</v>
      </c>
      <c r="F49" s="50" t="s">
        <v>18</v>
      </c>
      <c r="G49" s="91">
        <v>1</v>
      </c>
      <c r="H49" s="92">
        <v>40560</v>
      </c>
      <c r="I49" s="92">
        <v>40908</v>
      </c>
      <c r="J49" s="51" t="s">
        <v>19</v>
      </c>
      <c r="K49" s="52">
        <v>11.43</v>
      </c>
      <c r="L49" s="52">
        <v>0</v>
      </c>
      <c r="M49" s="53">
        <v>340</v>
      </c>
      <c r="N49" s="53">
        <v>340</v>
      </c>
      <c r="O49" s="98">
        <v>187075849</v>
      </c>
      <c r="P49" s="54">
        <v>52</v>
      </c>
      <c r="Q49" s="99"/>
      <c r="R49" s="45"/>
      <c r="S49" s="45"/>
      <c r="T49" s="45"/>
      <c r="U49" s="45"/>
      <c r="V49" s="45"/>
      <c r="W49" s="45"/>
      <c r="X49" s="45"/>
      <c r="Y49" s="45"/>
      <c r="Z49" s="45"/>
    </row>
    <row r="50" spans="1:26" ht="30" x14ac:dyDescent="0.25">
      <c r="A50" s="44">
        <v>2</v>
      </c>
      <c r="B50" s="48" t="s">
        <v>49</v>
      </c>
      <c r="C50" s="49" t="s">
        <v>49</v>
      </c>
      <c r="D50" s="48" t="s">
        <v>145</v>
      </c>
      <c r="E50" s="97">
        <v>701820120495</v>
      </c>
      <c r="F50" s="50" t="s">
        <v>18</v>
      </c>
      <c r="G50" s="91">
        <v>1</v>
      </c>
      <c r="H50" s="92">
        <v>40914</v>
      </c>
      <c r="I50" s="92">
        <v>41851</v>
      </c>
      <c r="J50" s="51" t="s">
        <v>19</v>
      </c>
      <c r="K50" s="52">
        <v>30.8</v>
      </c>
      <c r="L50" s="52">
        <v>0</v>
      </c>
      <c r="M50" s="53">
        <v>200</v>
      </c>
      <c r="N50" s="53">
        <v>200</v>
      </c>
      <c r="O50" s="54">
        <v>806203200</v>
      </c>
      <c r="P50" s="54">
        <v>53</v>
      </c>
      <c r="Q50" s="99"/>
      <c r="R50" s="45"/>
      <c r="S50" s="45"/>
      <c r="T50" s="45"/>
      <c r="U50" s="45"/>
      <c r="V50" s="45"/>
      <c r="W50" s="45"/>
      <c r="X50" s="45"/>
      <c r="Y50" s="45"/>
      <c r="Z50" s="45"/>
    </row>
    <row r="51" spans="1:26" ht="30" x14ac:dyDescent="0.25">
      <c r="A51" s="44">
        <v>3</v>
      </c>
      <c r="B51" s="48" t="s">
        <v>49</v>
      </c>
      <c r="C51" s="49" t="s">
        <v>49</v>
      </c>
      <c r="D51" s="48" t="s">
        <v>145</v>
      </c>
      <c r="E51" s="97">
        <v>701820130125</v>
      </c>
      <c r="F51" s="50" t="s">
        <v>18</v>
      </c>
      <c r="G51" s="93">
        <v>1</v>
      </c>
      <c r="H51" s="92">
        <v>41304</v>
      </c>
      <c r="I51" s="92">
        <v>42004</v>
      </c>
      <c r="J51" s="51" t="s">
        <v>19</v>
      </c>
      <c r="K51" s="52">
        <v>2</v>
      </c>
      <c r="L51" s="52">
        <v>18</v>
      </c>
      <c r="M51" s="53">
        <v>350</v>
      </c>
      <c r="N51" s="53">
        <v>350</v>
      </c>
      <c r="O51" s="54">
        <v>346557850</v>
      </c>
      <c r="P51" s="54"/>
      <c r="Q51" s="47"/>
      <c r="R51" s="45"/>
      <c r="S51" s="45"/>
      <c r="T51" s="45"/>
      <c r="U51" s="45"/>
      <c r="V51" s="45"/>
      <c r="W51" s="45"/>
      <c r="X51" s="45"/>
      <c r="Y51" s="45"/>
      <c r="Z51" s="45"/>
    </row>
    <row r="52" spans="1:26" ht="30" x14ac:dyDescent="0.25">
      <c r="A52" s="44">
        <v>4</v>
      </c>
      <c r="B52" s="48" t="s">
        <v>49</v>
      </c>
      <c r="C52" s="49" t="s">
        <v>49</v>
      </c>
      <c r="D52" s="48" t="s">
        <v>145</v>
      </c>
      <c r="E52" s="97">
        <v>701820130325</v>
      </c>
      <c r="F52" s="50" t="s">
        <v>18</v>
      </c>
      <c r="G52" s="93">
        <v>1</v>
      </c>
      <c r="H52" s="92">
        <v>41509</v>
      </c>
      <c r="I52" s="92">
        <v>41851</v>
      </c>
      <c r="J52" s="51" t="s">
        <v>19</v>
      </c>
      <c r="K52" s="52">
        <v>0</v>
      </c>
      <c r="L52" s="52">
        <v>11.23</v>
      </c>
      <c r="M52" s="53">
        <v>352</v>
      </c>
      <c r="N52" s="53">
        <v>352</v>
      </c>
      <c r="O52" s="54">
        <v>965034835</v>
      </c>
      <c r="P52" s="54"/>
      <c r="Q52" s="47"/>
      <c r="R52" s="45"/>
      <c r="S52" s="45"/>
      <c r="T52" s="45"/>
      <c r="U52" s="45"/>
      <c r="V52" s="45"/>
      <c r="W52" s="45"/>
      <c r="X52" s="45"/>
      <c r="Y52" s="45"/>
      <c r="Z52" s="45"/>
    </row>
    <row r="53" spans="1:26" ht="30" x14ac:dyDescent="0.25">
      <c r="A53" s="44">
        <v>5</v>
      </c>
      <c r="B53" s="48" t="s">
        <v>49</v>
      </c>
      <c r="C53" s="49" t="s">
        <v>49</v>
      </c>
      <c r="D53" s="48" t="s">
        <v>145</v>
      </c>
      <c r="E53" s="97">
        <v>701820130224</v>
      </c>
      <c r="F53" s="50" t="s">
        <v>18</v>
      </c>
      <c r="G53" s="50">
        <v>100</v>
      </c>
      <c r="H53" s="92">
        <v>41304</v>
      </c>
      <c r="I53" s="92">
        <v>41639</v>
      </c>
      <c r="J53" s="51" t="s">
        <v>19</v>
      </c>
      <c r="K53" s="52">
        <v>0</v>
      </c>
      <c r="L53" s="52">
        <v>11</v>
      </c>
      <c r="M53" s="53">
        <v>354</v>
      </c>
      <c r="N53" s="53">
        <v>354</v>
      </c>
      <c r="O53" s="54">
        <v>280248738</v>
      </c>
      <c r="P53" s="54"/>
      <c r="Q53" s="47"/>
      <c r="R53" s="45"/>
      <c r="S53" s="45"/>
      <c r="T53" s="45"/>
      <c r="U53" s="45"/>
      <c r="V53" s="45"/>
      <c r="W53" s="45"/>
      <c r="X53" s="45"/>
      <c r="Y53" s="45"/>
      <c r="Z53" s="45"/>
    </row>
    <row r="54" spans="1:26" ht="30" x14ac:dyDescent="0.25">
      <c r="A54" s="44">
        <v>6</v>
      </c>
      <c r="B54" s="48" t="s">
        <v>49</v>
      </c>
      <c r="C54" s="49" t="s">
        <v>49</v>
      </c>
      <c r="D54" s="48" t="s">
        <v>145</v>
      </c>
      <c r="E54" s="120">
        <v>701820120221</v>
      </c>
      <c r="F54" s="121" t="s">
        <v>18</v>
      </c>
      <c r="G54" s="121">
        <v>100</v>
      </c>
      <c r="H54" s="122">
        <v>40946</v>
      </c>
      <c r="I54" s="122">
        <v>41273</v>
      </c>
      <c r="J54" s="121" t="s">
        <v>19</v>
      </c>
      <c r="K54" s="123">
        <v>0</v>
      </c>
      <c r="L54" s="121">
        <v>10.7</v>
      </c>
      <c r="M54" s="120">
        <v>312</v>
      </c>
      <c r="N54" s="53">
        <v>312</v>
      </c>
      <c r="O54" s="121">
        <v>157662600</v>
      </c>
      <c r="P54" s="58"/>
      <c r="Q54" s="47"/>
      <c r="R54" s="45"/>
      <c r="S54" s="45"/>
      <c r="T54" s="45"/>
      <c r="U54" s="45"/>
      <c r="V54" s="45"/>
      <c r="W54" s="45"/>
      <c r="X54" s="45"/>
      <c r="Y54" s="45"/>
      <c r="Z54" s="45"/>
    </row>
    <row r="55" spans="1:26" x14ac:dyDescent="0.25">
      <c r="A55" s="44">
        <v>7</v>
      </c>
      <c r="B55" s="58"/>
      <c r="C55" s="58"/>
      <c r="D55" s="58"/>
      <c r="E55" s="58"/>
      <c r="F55" s="58"/>
      <c r="G55" s="58"/>
      <c r="H55" s="58"/>
      <c r="I55" s="58"/>
      <c r="J55" s="58"/>
      <c r="K55" s="115"/>
      <c r="L55" s="58"/>
      <c r="M55" s="100"/>
      <c r="N55" s="53"/>
      <c r="O55" s="58"/>
      <c r="P55" s="58"/>
      <c r="Q55" s="47"/>
      <c r="R55" s="45"/>
      <c r="S55" s="45"/>
      <c r="T55" s="45"/>
      <c r="U55" s="45"/>
      <c r="V55" s="45"/>
      <c r="W55" s="45"/>
      <c r="X55" s="45"/>
      <c r="Y55" s="45"/>
      <c r="Z55" s="45"/>
    </row>
    <row r="56" spans="1:26" x14ac:dyDescent="0.25">
      <c r="A56" s="44">
        <v>8</v>
      </c>
      <c r="B56" s="58"/>
      <c r="C56" s="58"/>
      <c r="D56" s="58"/>
      <c r="E56" s="58"/>
      <c r="F56" s="58"/>
      <c r="G56" s="58"/>
      <c r="H56" s="58"/>
      <c r="I56" s="58"/>
      <c r="J56" s="58"/>
      <c r="K56" s="115"/>
      <c r="L56" s="58"/>
      <c r="M56" s="100"/>
      <c r="N56" s="53"/>
      <c r="O56" s="58"/>
      <c r="P56" s="58"/>
      <c r="Q56" s="99"/>
      <c r="R56" s="45"/>
      <c r="S56" s="45"/>
      <c r="T56" s="45"/>
      <c r="U56" s="45"/>
      <c r="V56" s="45"/>
      <c r="W56" s="45"/>
      <c r="X56" s="45"/>
      <c r="Y56" s="45"/>
      <c r="Z56" s="45"/>
    </row>
    <row r="57" spans="1:26" x14ac:dyDescent="0.25">
      <c r="A57" s="44"/>
      <c r="B57" s="55" t="s">
        <v>28</v>
      </c>
      <c r="C57" s="49"/>
      <c r="D57" s="48"/>
      <c r="E57" s="93"/>
      <c r="F57" s="50"/>
      <c r="G57" s="50"/>
      <c r="H57" s="50"/>
      <c r="I57" s="51"/>
      <c r="J57" s="51"/>
      <c r="K57" s="56" t="s">
        <v>50</v>
      </c>
      <c r="L57" s="56" t="s">
        <v>51</v>
      </c>
      <c r="M57" s="57">
        <v>1256</v>
      </c>
      <c r="N57" s="57"/>
      <c r="O57" s="54">
        <v>1750216836</v>
      </c>
      <c r="P57" s="54"/>
      <c r="Q57" s="58"/>
      <c r="R57" s="46"/>
      <c r="S57" s="46"/>
      <c r="T57" s="46"/>
      <c r="U57" s="46"/>
      <c r="V57" s="46"/>
      <c r="W57" s="46"/>
      <c r="X57" s="46"/>
      <c r="Y57" s="46"/>
      <c r="Z57" s="46"/>
    </row>
    <row r="58" spans="1:26" x14ac:dyDescent="0.25">
      <c r="A58" s="59"/>
      <c r="B58" s="59"/>
      <c r="C58" s="59"/>
      <c r="D58" s="59"/>
      <c r="E58" s="60"/>
      <c r="F58" s="59"/>
      <c r="G58" s="59"/>
      <c r="H58" s="59"/>
      <c r="I58" s="59"/>
      <c r="J58" s="59"/>
      <c r="K58" s="59"/>
      <c r="L58" s="59"/>
      <c r="M58" s="59"/>
      <c r="N58" s="59"/>
      <c r="O58" s="59"/>
      <c r="P58" s="59"/>
      <c r="Q58" s="59"/>
      <c r="R58" s="59"/>
      <c r="S58" s="59"/>
      <c r="T58" s="59"/>
      <c r="U58" s="59"/>
      <c r="V58" s="59"/>
      <c r="W58" s="59"/>
      <c r="X58" s="59"/>
      <c r="Y58" s="59"/>
      <c r="Z58" s="59"/>
    </row>
    <row r="59" spans="1:26" x14ac:dyDescent="0.25">
      <c r="A59" s="59"/>
      <c r="B59" s="434" t="s">
        <v>52</v>
      </c>
      <c r="C59" s="434" t="s">
        <v>53</v>
      </c>
      <c r="D59" s="436" t="s">
        <v>54</v>
      </c>
      <c r="E59" s="436"/>
      <c r="F59" s="59"/>
      <c r="G59" s="59"/>
      <c r="H59" s="59"/>
      <c r="I59" s="59"/>
      <c r="J59" s="59"/>
      <c r="K59" s="59"/>
      <c r="L59" s="59"/>
      <c r="M59" s="59"/>
      <c r="N59" s="59"/>
      <c r="O59" s="59"/>
      <c r="P59" s="59"/>
      <c r="Q59" s="59"/>
      <c r="R59" s="59"/>
      <c r="S59" s="59"/>
      <c r="T59" s="59"/>
      <c r="U59" s="59"/>
      <c r="V59" s="59"/>
      <c r="W59" s="59"/>
      <c r="X59" s="59"/>
      <c r="Y59" s="59"/>
      <c r="Z59" s="59"/>
    </row>
    <row r="60" spans="1:26" x14ac:dyDescent="0.25">
      <c r="A60" s="59"/>
      <c r="B60" s="435"/>
      <c r="C60" s="435"/>
      <c r="D60" s="61" t="s">
        <v>55</v>
      </c>
      <c r="E60" s="62" t="s">
        <v>56</v>
      </c>
      <c r="F60" s="59"/>
      <c r="G60" s="59"/>
      <c r="H60" s="59"/>
      <c r="I60" s="59"/>
      <c r="J60" s="59"/>
      <c r="K60" s="59"/>
      <c r="L60" s="59"/>
      <c r="M60" s="59"/>
      <c r="N60" s="59"/>
      <c r="O60" s="59"/>
      <c r="P60" s="59"/>
      <c r="Q60" s="59"/>
      <c r="R60" s="59"/>
      <c r="S60" s="59"/>
      <c r="T60" s="59"/>
      <c r="U60" s="59"/>
      <c r="V60" s="59"/>
      <c r="W60" s="59"/>
      <c r="X60" s="59"/>
      <c r="Y60" s="59"/>
      <c r="Z60" s="59"/>
    </row>
    <row r="61" spans="1:26" ht="18.75" x14ac:dyDescent="0.25">
      <c r="A61" s="59"/>
      <c r="B61" s="63" t="s">
        <v>57</v>
      </c>
      <c r="C61" s="64" t="s">
        <v>50</v>
      </c>
      <c r="D61" s="84" t="s">
        <v>21</v>
      </c>
      <c r="E61" s="84"/>
      <c r="F61" s="66"/>
      <c r="G61" s="66"/>
      <c r="H61" s="66"/>
      <c r="I61" s="66"/>
      <c r="J61" s="66"/>
      <c r="K61" s="66"/>
      <c r="L61" s="66"/>
      <c r="M61" s="66"/>
      <c r="N61" s="59"/>
      <c r="O61" s="59"/>
      <c r="P61" s="59"/>
      <c r="Q61" s="59"/>
      <c r="R61" s="59"/>
      <c r="S61" s="59"/>
      <c r="T61" s="59"/>
      <c r="U61" s="59"/>
      <c r="V61" s="59"/>
      <c r="W61" s="59"/>
      <c r="X61" s="59"/>
      <c r="Y61" s="59"/>
      <c r="Z61" s="59"/>
    </row>
    <row r="62" spans="1:26" x14ac:dyDescent="0.25">
      <c r="A62" s="59"/>
      <c r="B62" s="63" t="s">
        <v>58</v>
      </c>
      <c r="C62" s="64" t="s">
        <v>200</v>
      </c>
      <c r="D62" s="84" t="s">
        <v>21</v>
      </c>
      <c r="E62" s="65"/>
      <c r="F62" s="59"/>
      <c r="G62" s="59"/>
      <c r="H62" s="59"/>
      <c r="I62" s="59"/>
      <c r="J62" s="59"/>
      <c r="K62" s="59"/>
      <c r="L62" s="59"/>
      <c r="M62" s="59"/>
      <c r="N62" s="59"/>
      <c r="O62" s="59"/>
      <c r="P62" s="59"/>
      <c r="Q62" s="59"/>
      <c r="R62" s="59"/>
      <c r="S62" s="59"/>
      <c r="T62" s="59"/>
      <c r="U62" s="59"/>
      <c r="V62" s="59"/>
      <c r="W62" s="59"/>
      <c r="X62" s="59"/>
      <c r="Y62" s="59"/>
      <c r="Z62" s="59"/>
    </row>
    <row r="63" spans="1:26" x14ac:dyDescent="0.25">
      <c r="A63" s="59"/>
      <c r="B63" s="67"/>
      <c r="C63" s="426"/>
      <c r="D63" s="426"/>
      <c r="E63" s="426"/>
      <c r="F63" s="426"/>
      <c r="G63" s="426"/>
      <c r="H63" s="426"/>
      <c r="I63" s="426"/>
      <c r="J63" s="426"/>
      <c r="K63" s="426"/>
      <c r="L63" s="426"/>
      <c r="M63" s="426"/>
      <c r="N63" s="426"/>
      <c r="O63" s="59"/>
      <c r="P63" s="59"/>
      <c r="Q63" s="59"/>
      <c r="R63" s="59"/>
      <c r="S63" s="59"/>
      <c r="T63" s="59"/>
      <c r="U63" s="59"/>
      <c r="V63" s="59"/>
      <c r="W63" s="59"/>
      <c r="X63" s="59"/>
      <c r="Y63" s="59"/>
      <c r="Z63" s="59"/>
    </row>
    <row r="64" spans="1:26"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2:17" ht="27" thickBot="1" x14ac:dyDescent="0.3">
      <c r="B65" s="427" t="s">
        <v>59</v>
      </c>
      <c r="C65" s="427"/>
      <c r="D65" s="427"/>
      <c r="E65" s="427"/>
      <c r="F65" s="427"/>
      <c r="G65" s="427"/>
      <c r="H65" s="427"/>
      <c r="I65" s="427"/>
      <c r="J65" s="427"/>
      <c r="K65" s="427"/>
      <c r="L65" s="427"/>
      <c r="M65" s="427"/>
      <c r="N65" s="427"/>
      <c r="O65" s="1"/>
      <c r="P65" s="1"/>
      <c r="Q65" s="1"/>
    </row>
    <row r="68" spans="2:17" ht="180" x14ac:dyDescent="0.25">
      <c r="B68" s="68" t="s">
        <v>60</v>
      </c>
      <c r="C68" s="69" t="s">
        <v>61</v>
      </c>
      <c r="D68" s="69" t="s">
        <v>62</v>
      </c>
      <c r="E68" s="69" t="s">
        <v>63</v>
      </c>
      <c r="F68" s="69" t="s">
        <v>64</v>
      </c>
      <c r="G68" s="69" t="s">
        <v>65</v>
      </c>
      <c r="H68" s="69" t="s">
        <v>66</v>
      </c>
      <c r="I68" s="69" t="s">
        <v>67</v>
      </c>
      <c r="J68" s="69" t="s">
        <v>68</v>
      </c>
      <c r="K68" s="69" t="s">
        <v>69</v>
      </c>
      <c r="L68" s="69" t="s">
        <v>70</v>
      </c>
      <c r="M68" s="70" t="s">
        <v>71</v>
      </c>
      <c r="N68" s="70" t="s">
        <v>72</v>
      </c>
      <c r="O68" s="413" t="s">
        <v>73</v>
      </c>
      <c r="P68" s="414"/>
      <c r="Q68" s="69" t="s">
        <v>74</v>
      </c>
    </row>
    <row r="69" spans="2:17" x14ac:dyDescent="0.25">
      <c r="B69" s="89" t="s">
        <v>184</v>
      </c>
      <c r="C69" s="39" t="s">
        <v>185</v>
      </c>
      <c r="D69" s="76" t="s">
        <v>186</v>
      </c>
      <c r="E69" s="84">
        <v>200</v>
      </c>
      <c r="F69" s="84" t="s">
        <v>75</v>
      </c>
      <c r="G69" s="84" t="s">
        <v>75</v>
      </c>
      <c r="H69" s="84" t="s">
        <v>18</v>
      </c>
      <c r="I69" s="84" t="s">
        <v>75</v>
      </c>
      <c r="J69" s="84" t="s">
        <v>18</v>
      </c>
      <c r="K69" s="39" t="s">
        <v>18</v>
      </c>
      <c r="L69" s="39" t="s">
        <v>18</v>
      </c>
      <c r="M69" s="39" t="s">
        <v>18</v>
      </c>
      <c r="N69" s="113" t="s">
        <v>18</v>
      </c>
      <c r="O69" s="424"/>
      <c r="P69" s="425"/>
      <c r="Q69" s="39" t="s">
        <v>18</v>
      </c>
    </row>
    <row r="70" spans="2:17" ht="83.25" customHeight="1" x14ac:dyDescent="0.25">
      <c r="B70" s="89" t="s">
        <v>184</v>
      </c>
      <c r="C70" s="114" t="s">
        <v>185</v>
      </c>
      <c r="D70" s="76" t="s">
        <v>187</v>
      </c>
      <c r="E70" s="84">
        <v>210</v>
      </c>
      <c r="F70" s="84" t="s">
        <v>75</v>
      </c>
      <c r="G70" s="84" t="s">
        <v>75</v>
      </c>
      <c r="H70" s="84" t="s">
        <v>19</v>
      </c>
      <c r="I70" s="84" t="s">
        <v>75</v>
      </c>
      <c r="J70" s="84" t="s">
        <v>18</v>
      </c>
      <c r="K70" s="114" t="s">
        <v>18</v>
      </c>
      <c r="L70" s="114" t="s">
        <v>18</v>
      </c>
      <c r="M70" s="114" t="s">
        <v>18</v>
      </c>
      <c r="N70" s="39" t="s">
        <v>18</v>
      </c>
      <c r="O70" s="397" t="s">
        <v>190</v>
      </c>
      <c r="P70" s="398"/>
      <c r="Q70" s="39" t="s">
        <v>189</v>
      </c>
    </row>
    <row r="71" spans="2:17" ht="91.5" customHeight="1" x14ac:dyDescent="0.25">
      <c r="B71" s="89" t="s">
        <v>184</v>
      </c>
      <c r="C71" s="114" t="s">
        <v>185</v>
      </c>
      <c r="D71" s="76" t="s">
        <v>188</v>
      </c>
      <c r="E71" s="84">
        <v>80</v>
      </c>
      <c r="F71" s="84" t="s">
        <v>75</v>
      </c>
      <c r="G71" s="84" t="s">
        <v>75</v>
      </c>
      <c r="H71" s="84" t="s">
        <v>19</v>
      </c>
      <c r="I71" s="84" t="s">
        <v>75</v>
      </c>
      <c r="J71" s="84" t="s">
        <v>18</v>
      </c>
      <c r="K71" s="114" t="s">
        <v>18</v>
      </c>
      <c r="L71" s="114" t="s">
        <v>18</v>
      </c>
      <c r="M71" s="114" t="s">
        <v>18</v>
      </c>
      <c r="N71" s="114" t="s">
        <v>18</v>
      </c>
      <c r="O71" s="397" t="s">
        <v>190</v>
      </c>
      <c r="P71" s="398"/>
      <c r="Q71" s="39" t="s">
        <v>189</v>
      </c>
    </row>
    <row r="72" spans="2:17" x14ac:dyDescent="0.25">
      <c r="B72" s="71"/>
      <c r="C72" s="71"/>
      <c r="D72" s="72"/>
      <c r="E72" s="72"/>
      <c r="F72" s="73"/>
      <c r="G72" s="73"/>
      <c r="H72" s="73"/>
      <c r="I72" s="74"/>
      <c r="J72" s="74"/>
      <c r="K72" s="35"/>
      <c r="L72" s="35"/>
      <c r="M72" s="35"/>
      <c r="N72" s="35"/>
      <c r="O72" s="424"/>
      <c r="P72" s="425"/>
      <c r="Q72" s="35"/>
    </row>
    <row r="73" spans="2:17" x14ac:dyDescent="0.25">
      <c r="B73" s="71"/>
      <c r="C73" s="71"/>
      <c r="D73" s="72"/>
      <c r="E73" s="72"/>
      <c r="F73" s="73"/>
      <c r="G73" s="73"/>
      <c r="H73" s="73"/>
      <c r="I73" s="74"/>
      <c r="J73" s="74"/>
      <c r="K73" s="35"/>
      <c r="L73" s="35"/>
      <c r="M73" s="35"/>
      <c r="N73" s="35"/>
      <c r="O73" s="424"/>
      <c r="P73" s="425"/>
      <c r="Q73" s="35"/>
    </row>
    <row r="74" spans="2:17" x14ac:dyDescent="0.25">
      <c r="B74" s="71"/>
      <c r="C74" s="71"/>
      <c r="D74" s="72"/>
      <c r="E74" s="72"/>
      <c r="F74" s="73"/>
      <c r="G74" s="73"/>
      <c r="H74" s="73"/>
      <c r="I74" s="74"/>
      <c r="J74" s="74"/>
      <c r="K74" s="35"/>
      <c r="L74" s="35"/>
      <c r="M74" s="35"/>
      <c r="N74" s="35"/>
      <c r="O74" s="424"/>
      <c r="P74" s="425"/>
      <c r="Q74" s="35"/>
    </row>
    <row r="75" spans="2:17" x14ac:dyDescent="0.25">
      <c r="B75" s="35"/>
      <c r="C75" s="35"/>
      <c r="D75" s="35"/>
      <c r="E75" s="35"/>
      <c r="F75" s="35"/>
      <c r="G75" s="35"/>
      <c r="H75" s="35"/>
      <c r="I75" s="35"/>
      <c r="J75" s="35"/>
      <c r="K75" s="35"/>
      <c r="L75" s="35"/>
      <c r="M75" s="35"/>
      <c r="N75" s="35"/>
      <c r="O75" s="424"/>
      <c r="P75" s="425"/>
      <c r="Q75" s="35"/>
    </row>
    <row r="76" spans="2:17" x14ac:dyDescent="0.25">
      <c r="B76" s="2" t="s">
        <v>76</v>
      </c>
      <c r="C76" s="1"/>
      <c r="D76" s="1"/>
      <c r="E76" s="1"/>
      <c r="F76" s="1"/>
      <c r="G76" s="1"/>
      <c r="H76" s="1"/>
      <c r="I76" s="1"/>
      <c r="J76" s="1"/>
      <c r="K76" s="1"/>
      <c r="L76" s="1"/>
      <c r="M76" s="1"/>
      <c r="N76" s="1"/>
      <c r="O76" s="1"/>
      <c r="P76" s="1"/>
      <c r="Q76" s="1"/>
    </row>
    <row r="77" spans="2:17" x14ac:dyDescent="0.25">
      <c r="B77" s="2" t="s">
        <v>77</v>
      </c>
      <c r="C77" s="1"/>
      <c r="D77" s="1"/>
      <c r="E77" s="1"/>
      <c r="F77" s="1"/>
      <c r="G77" s="1"/>
      <c r="H77" s="1"/>
      <c r="I77" s="1"/>
      <c r="J77" s="1"/>
      <c r="K77" s="1"/>
      <c r="L77" s="1"/>
      <c r="M77" s="1"/>
      <c r="N77" s="1"/>
      <c r="O77" s="1"/>
      <c r="P77" s="1"/>
      <c r="Q77" s="1"/>
    </row>
    <row r="78" spans="2:17" x14ac:dyDescent="0.25">
      <c r="B78" s="2" t="s">
        <v>78</v>
      </c>
      <c r="C78" s="1"/>
      <c r="D78" s="1"/>
      <c r="E78" s="1"/>
      <c r="F78" s="1"/>
      <c r="G78" s="1"/>
      <c r="H78" s="1"/>
      <c r="I78" s="1"/>
      <c r="J78" s="1"/>
      <c r="K78" s="1"/>
      <c r="L78" s="1"/>
      <c r="M78" s="1"/>
      <c r="N78" s="1"/>
      <c r="O78" s="1"/>
      <c r="P78" s="1"/>
      <c r="Q78" s="1"/>
    </row>
    <row r="80" spans="2:17" ht="15.75" thickBot="1" x14ac:dyDescent="0.3">
      <c r="B80" s="1"/>
      <c r="C80" s="1"/>
      <c r="D80" s="1"/>
      <c r="E80" s="1"/>
      <c r="F80" s="1"/>
      <c r="G80" s="1"/>
      <c r="H80" s="1"/>
      <c r="I80" s="1"/>
      <c r="J80" s="1"/>
      <c r="K80" s="1"/>
      <c r="L80" s="1"/>
      <c r="M80" s="1"/>
      <c r="N80" s="1"/>
      <c r="O80" s="1"/>
      <c r="P80" s="1"/>
      <c r="Q80" s="1"/>
    </row>
    <row r="81" spans="2:17" ht="27" thickBot="1" x14ac:dyDescent="0.3">
      <c r="B81" s="410" t="s">
        <v>79</v>
      </c>
      <c r="C81" s="411"/>
      <c r="D81" s="411"/>
      <c r="E81" s="411"/>
      <c r="F81" s="411"/>
      <c r="G81" s="411"/>
      <c r="H81" s="411"/>
      <c r="I81" s="411"/>
      <c r="J81" s="411"/>
      <c r="K81" s="411"/>
      <c r="L81" s="411"/>
      <c r="M81" s="411"/>
      <c r="N81" s="412"/>
      <c r="O81" s="1"/>
      <c r="P81" s="1"/>
      <c r="Q81" s="1"/>
    </row>
    <row r="85" spans="2:17" x14ac:dyDescent="0.25">
      <c r="B85" s="1"/>
      <c r="C85" s="1"/>
      <c r="D85" s="2" t="s">
        <v>80</v>
      </c>
      <c r="E85" s="1"/>
      <c r="F85" s="1"/>
      <c r="G85" s="1"/>
      <c r="H85" s="1"/>
      <c r="I85" s="1"/>
      <c r="J85" s="1"/>
      <c r="K85" s="1"/>
      <c r="L85" s="1"/>
      <c r="M85" s="1"/>
      <c r="N85" s="1"/>
      <c r="O85" s="1"/>
      <c r="P85" s="1"/>
      <c r="Q85" s="1"/>
    </row>
    <row r="86" spans="2:17" ht="120" x14ac:dyDescent="0.25">
      <c r="B86" s="68" t="s">
        <v>81</v>
      </c>
      <c r="C86" s="68" t="s">
        <v>82</v>
      </c>
      <c r="D86" s="68" t="s">
        <v>83</v>
      </c>
      <c r="E86" s="68" t="s">
        <v>84</v>
      </c>
      <c r="F86" s="68" t="s">
        <v>85</v>
      </c>
      <c r="G86" s="68" t="s">
        <v>86</v>
      </c>
      <c r="H86" s="68" t="s">
        <v>87</v>
      </c>
      <c r="I86" s="68" t="s">
        <v>88</v>
      </c>
      <c r="J86" s="413" t="s">
        <v>89</v>
      </c>
      <c r="K86" s="420"/>
      <c r="L86" s="414"/>
      <c r="M86" s="68" t="s">
        <v>90</v>
      </c>
      <c r="N86" s="68" t="s">
        <v>91</v>
      </c>
      <c r="O86" s="68" t="s">
        <v>92</v>
      </c>
      <c r="P86" s="413" t="s">
        <v>73</v>
      </c>
      <c r="Q86" s="414"/>
    </row>
    <row r="87" spans="2:17" ht="24" customHeight="1" x14ac:dyDescent="0.25">
      <c r="B87" s="380" t="s">
        <v>159</v>
      </c>
      <c r="C87" s="421" t="s">
        <v>147</v>
      </c>
      <c r="D87" s="421" t="s">
        <v>146</v>
      </c>
      <c r="E87" s="421">
        <v>64749303</v>
      </c>
      <c r="F87" s="421" t="s">
        <v>149</v>
      </c>
      <c r="G87" s="421" t="s">
        <v>93</v>
      </c>
      <c r="H87" s="423">
        <v>38282</v>
      </c>
      <c r="I87" s="421" t="s">
        <v>18</v>
      </c>
      <c r="J87" s="101" t="s">
        <v>150</v>
      </c>
      <c r="K87" s="102" t="s">
        <v>151</v>
      </c>
      <c r="L87" s="103" t="s">
        <v>94</v>
      </c>
      <c r="M87" s="421" t="s">
        <v>18</v>
      </c>
      <c r="N87" s="421" t="s">
        <v>18</v>
      </c>
      <c r="O87" s="421" t="s">
        <v>18</v>
      </c>
      <c r="P87" s="404"/>
      <c r="Q87" s="405"/>
    </row>
    <row r="88" spans="2:17" ht="24" x14ac:dyDescent="0.25">
      <c r="B88" s="381"/>
      <c r="C88" s="422"/>
      <c r="D88" s="422"/>
      <c r="E88" s="422"/>
      <c r="F88" s="422"/>
      <c r="G88" s="422"/>
      <c r="H88" s="422"/>
      <c r="I88" s="422"/>
      <c r="J88" s="101" t="s">
        <v>152</v>
      </c>
      <c r="K88" s="102" t="s">
        <v>153</v>
      </c>
      <c r="L88" s="103" t="s">
        <v>154</v>
      </c>
      <c r="M88" s="422"/>
      <c r="N88" s="422"/>
      <c r="O88" s="422"/>
      <c r="P88" s="406"/>
      <c r="Q88" s="407"/>
    </row>
    <row r="89" spans="2:17" ht="36" x14ac:dyDescent="0.25">
      <c r="B89" s="381"/>
      <c r="C89" s="422"/>
      <c r="D89" s="422"/>
      <c r="E89" s="422"/>
      <c r="F89" s="422"/>
      <c r="G89" s="422"/>
      <c r="H89" s="422"/>
      <c r="I89" s="422"/>
      <c r="J89" s="101" t="s">
        <v>155</v>
      </c>
      <c r="K89" s="102" t="s">
        <v>156</v>
      </c>
      <c r="L89" s="103" t="s">
        <v>154</v>
      </c>
      <c r="M89" s="422"/>
      <c r="N89" s="422"/>
      <c r="O89" s="422"/>
      <c r="P89" s="406"/>
      <c r="Q89" s="407"/>
    </row>
    <row r="90" spans="2:17" s="1" customFormat="1" ht="84" x14ac:dyDescent="0.25">
      <c r="B90" s="382"/>
      <c r="C90" s="439"/>
      <c r="D90" s="439"/>
      <c r="E90" s="439"/>
      <c r="F90" s="439"/>
      <c r="G90" s="439"/>
      <c r="H90" s="112"/>
      <c r="I90" s="112"/>
      <c r="J90" s="101" t="s">
        <v>157</v>
      </c>
      <c r="K90" s="102" t="s">
        <v>158</v>
      </c>
      <c r="L90" s="103" t="s">
        <v>97</v>
      </c>
      <c r="M90" s="439"/>
      <c r="N90" s="439"/>
      <c r="O90" s="439"/>
      <c r="P90" s="408"/>
      <c r="Q90" s="409"/>
    </row>
    <row r="91" spans="2:17" ht="24" x14ac:dyDescent="0.25">
      <c r="B91" s="380" t="s">
        <v>159</v>
      </c>
      <c r="C91" s="421" t="s">
        <v>148</v>
      </c>
      <c r="D91" s="421" t="s">
        <v>160</v>
      </c>
      <c r="E91" s="421">
        <v>92364964</v>
      </c>
      <c r="F91" s="421" t="s">
        <v>161</v>
      </c>
      <c r="G91" s="421" t="s">
        <v>162</v>
      </c>
      <c r="H91" s="423">
        <v>35137</v>
      </c>
      <c r="I91" s="421" t="s">
        <v>75</v>
      </c>
      <c r="J91" s="101" t="s">
        <v>163</v>
      </c>
      <c r="K91" s="102" t="s">
        <v>164</v>
      </c>
      <c r="L91" s="103" t="s">
        <v>95</v>
      </c>
      <c r="M91" s="371" t="s">
        <v>18</v>
      </c>
      <c r="N91" s="371" t="s">
        <v>18</v>
      </c>
      <c r="O91" s="371" t="s">
        <v>18</v>
      </c>
      <c r="P91" s="404"/>
      <c r="Q91" s="405"/>
    </row>
    <row r="92" spans="2:17" ht="72" x14ac:dyDescent="0.25">
      <c r="B92" s="381"/>
      <c r="C92" s="422"/>
      <c r="D92" s="422"/>
      <c r="E92" s="422"/>
      <c r="F92" s="422"/>
      <c r="G92" s="422"/>
      <c r="H92" s="422"/>
      <c r="I92" s="422"/>
      <c r="J92" s="101" t="s">
        <v>165</v>
      </c>
      <c r="K92" s="102" t="s">
        <v>166</v>
      </c>
      <c r="L92" s="103" t="s">
        <v>154</v>
      </c>
      <c r="M92" s="372"/>
      <c r="N92" s="372"/>
      <c r="O92" s="372"/>
      <c r="P92" s="406"/>
      <c r="Q92" s="407"/>
    </row>
    <row r="93" spans="2:17" ht="24" x14ac:dyDescent="0.25">
      <c r="B93" s="381"/>
      <c r="C93" s="422"/>
      <c r="D93" s="422"/>
      <c r="E93" s="422"/>
      <c r="F93" s="422"/>
      <c r="G93" s="422"/>
      <c r="H93" s="422"/>
      <c r="I93" s="422"/>
      <c r="J93" s="104" t="s">
        <v>167</v>
      </c>
      <c r="K93" s="104" t="s">
        <v>168</v>
      </c>
      <c r="L93" s="105" t="s">
        <v>97</v>
      </c>
      <c r="M93" s="372"/>
      <c r="N93" s="372"/>
      <c r="O93" s="373"/>
      <c r="P93" s="408"/>
      <c r="Q93" s="409"/>
    </row>
    <row r="94" spans="2:17" ht="24" x14ac:dyDescent="0.25">
      <c r="B94" s="380" t="s">
        <v>169</v>
      </c>
      <c r="C94" s="421" t="s">
        <v>147</v>
      </c>
      <c r="D94" s="421" t="s">
        <v>170</v>
      </c>
      <c r="E94" s="421">
        <v>1102840748</v>
      </c>
      <c r="F94" s="421" t="s">
        <v>149</v>
      </c>
      <c r="G94" s="421" t="s">
        <v>93</v>
      </c>
      <c r="H94" s="423">
        <v>41026</v>
      </c>
      <c r="I94" s="421" t="s">
        <v>75</v>
      </c>
      <c r="J94" s="101" t="s">
        <v>171</v>
      </c>
      <c r="K94" s="102" t="s">
        <v>172</v>
      </c>
      <c r="L94" s="103" t="s">
        <v>97</v>
      </c>
      <c r="M94" s="371" t="s">
        <v>18</v>
      </c>
      <c r="N94" s="371" t="s">
        <v>18</v>
      </c>
      <c r="O94" s="371" t="s">
        <v>177</v>
      </c>
      <c r="P94" s="374"/>
      <c r="Q94" s="375"/>
    </row>
    <row r="95" spans="2:17" ht="24" x14ac:dyDescent="0.25">
      <c r="B95" s="381"/>
      <c r="C95" s="422"/>
      <c r="D95" s="422"/>
      <c r="E95" s="422"/>
      <c r="F95" s="422"/>
      <c r="G95" s="422"/>
      <c r="H95" s="422"/>
      <c r="I95" s="422"/>
      <c r="J95" s="104" t="s">
        <v>173</v>
      </c>
      <c r="K95" s="104" t="s">
        <v>174</v>
      </c>
      <c r="L95" s="105" t="s">
        <v>94</v>
      </c>
      <c r="M95" s="372"/>
      <c r="N95" s="372"/>
      <c r="O95" s="372"/>
      <c r="P95" s="376"/>
      <c r="Q95" s="377"/>
    </row>
    <row r="96" spans="2:17" ht="24" x14ac:dyDescent="0.25">
      <c r="B96" s="381"/>
      <c r="C96" s="422"/>
      <c r="D96" s="422"/>
      <c r="E96" s="422"/>
      <c r="F96" s="422"/>
      <c r="G96" s="422"/>
      <c r="H96" s="422"/>
      <c r="I96" s="422"/>
      <c r="J96" s="104" t="s">
        <v>175</v>
      </c>
      <c r="K96" s="104" t="s">
        <v>176</v>
      </c>
      <c r="L96" s="105" t="s">
        <v>97</v>
      </c>
      <c r="M96" s="372"/>
      <c r="N96" s="372"/>
      <c r="O96" s="372"/>
      <c r="P96" s="376"/>
      <c r="Q96" s="377"/>
    </row>
    <row r="97" spans="1:26" ht="24" customHeight="1" x14ac:dyDescent="0.25">
      <c r="B97" s="380" t="s">
        <v>169</v>
      </c>
      <c r="C97" s="421" t="s">
        <v>148</v>
      </c>
      <c r="D97" s="421" t="s">
        <v>178</v>
      </c>
      <c r="E97" s="421">
        <v>1100543367</v>
      </c>
      <c r="F97" s="421" t="s">
        <v>149</v>
      </c>
      <c r="G97" s="421" t="s">
        <v>93</v>
      </c>
      <c r="H97" s="423">
        <v>41117</v>
      </c>
      <c r="I97" s="421" t="s">
        <v>75</v>
      </c>
      <c r="J97" s="101" t="s">
        <v>179</v>
      </c>
      <c r="K97" s="116" t="s">
        <v>180</v>
      </c>
      <c r="L97" s="103" t="s">
        <v>154</v>
      </c>
      <c r="M97" s="415" t="s">
        <v>18</v>
      </c>
      <c r="N97" s="415" t="s">
        <v>18</v>
      </c>
      <c r="O97" s="415" t="s">
        <v>18</v>
      </c>
      <c r="P97" s="440"/>
      <c r="Q97" s="440"/>
    </row>
    <row r="98" spans="1:26" ht="24" x14ac:dyDescent="0.25">
      <c r="B98" s="381"/>
      <c r="C98" s="422"/>
      <c r="D98" s="422"/>
      <c r="E98" s="422"/>
      <c r="F98" s="422"/>
      <c r="G98" s="422"/>
      <c r="H98" s="441"/>
      <c r="I98" s="422"/>
      <c r="J98" s="101" t="s">
        <v>179</v>
      </c>
      <c r="K98" s="102" t="s">
        <v>181</v>
      </c>
      <c r="L98" s="103" t="s">
        <v>154</v>
      </c>
      <c r="M98" s="415"/>
      <c r="N98" s="415"/>
      <c r="O98" s="415"/>
      <c r="P98" s="440"/>
      <c r="Q98" s="440"/>
    </row>
    <row r="99" spans="1:26" ht="24" x14ac:dyDescent="0.25">
      <c r="B99" s="381"/>
      <c r="C99" s="422"/>
      <c r="D99" s="422"/>
      <c r="E99" s="422"/>
      <c r="F99" s="422"/>
      <c r="G99" s="422"/>
      <c r="H99" s="441"/>
      <c r="I99" s="422"/>
      <c r="J99" s="101" t="s">
        <v>179</v>
      </c>
      <c r="K99" s="116" t="s">
        <v>182</v>
      </c>
      <c r="L99" s="103" t="s">
        <v>154</v>
      </c>
      <c r="M99" s="415"/>
      <c r="N99" s="415"/>
      <c r="O99" s="415"/>
      <c r="P99" s="440"/>
      <c r="Q99" s="440"/>
    </row>
    <row r="100" spans="1:26" ht="45" x14ac:dyDescent="0.25">
      <c r="B100" s="382"/>
      <c r="C100" s="439"/>
      <c r="D100" s="439"/>
      <c r="E100" s="439"/>
      <c r="F100" s="439"/>
      <c r="G100" s="439"/>
      <c r="H100" s="442"/>
      <c r="I100" s="439"/>
      <c r="J100" s="102" t="s">
        <v>173</v>
      </c>
      <c r="K100" s="75" t="s">
        <v>183</v>
      </c>
      <c r="L100" s="103" t="s">
        <v>154</v>
      </c>
      <c r="M100" s="415"/>
      <c r="N100" s="415"/>
      <c r="O100" s="415"/>
      <c r="P100" s="440"/>
      <c r="Q100" s="440"/>
    </row>
    <row r="101" spans="1:26" ht="15.75" thickBot="1" x14ac:dyDescent="0.3">
      <c r="B101" s="1"/>
      <c r="C101" s="1"/>
      <c r="D101" s="1"/>
      <c r="E101" s="1"/>
      <c r="F101" s="1"/>
      <c r="G101" s="1"/>
      <c r="H101" s="1"/>
      <c r="I101" s="1"/>
      <c r="J101" s="1"/>
      <c r="K101" s="1"/>
      <c r="L101" s="1"/>
      <c r="M101" s="1"/>
      <c r="N101" s="1"/>
      <c r="O101" s="1"/>
      <c r="P101" s="1"/>
      <c r="Q101" s="1"/>
    </row>
    <row r="102" spans="1:26" ht="27" thickBot="1" x14ac:dyDescent="0.3">
      <c r="B102" s="410" t="s">
        <v>99</v>
      </c>
      <c r="C102" s="411"/>
      <c r="D102" s="411"/>
      <c r="E102" s="411"/>
      <c r="F102" s="411"/>
      <c r="G102" s="411"/>
      <c r="H102" s="411"/>
      <c r="I102" s="411"/>
      <c r="J102" s="411"/>
      <c r="K102" s="411"/>
      <c r="L102" s="411"/>
      <c r="M102" s="411"/>
      <c r="N102" s="412"/>
      <c r="O102" s="1"/>
      <c r="P102" s="1"/>
      <c r="Q102" s="1"/>
    </row>
    <row r="105" spans="1:26" ht="30" x14ac:dyDescent="0.25">
      <c r="B105" s="69" t="s">
        <v>17</v>
      </c>
      <c r="C105" s="69" t="s">
        <v>100</v>
      </c>
      <c r="D105" s="413" t="s">
        <v>73</v>
      </c>
      <c r="E105" s="414"/>
      <c r="F105" s="1"/>
      <c r="G105" s="1"/>
      <c r="H105" s="1"/>
      <c r="I105" s="1"/>
      <c r="J105" s="1"/>
      <c r="K105" s="1"/>
      <c r="L105" s="1"/>
      <c r="M105" s="1"/>
      <c r="N105" s="1"/>
      <c r="O105" s="1"/>
      <c r="P105" s="1"/>
      <c r="Q105" s="1"/>
    </row>
    <row r="106" spans="1:26" x14ac:dyDescent="0.25">
      <c r="B106" s="78"/>
      <c r="C106" s="39"/>
      <c r="D106" s="415"/>
      <c r="E106" s="415"/>
      <c r="F106" s="1"/>
      <c r="G106" s="1"/>
      <c r="H106" s="1"/>
      <c r="I106" s="1"/>
      <c r="J106" s="1"/>
      <c r="K106" s="1"/>
      <c r="L106" s="1"/>
      <c r="M106" s="1"/>
      <c r="N106" s="1"/>
      <c r="O106" s="1"/>
      <c r="P106" s="1"/>
      <c r="Q106" s="1"/>
    </row>
    <row r="109" spans="1:26" ht="26.25" x14ac:dyDescent="0.25">
      <c r="B109" s="416" t="s">
        <v>101</v>
      </c>
      <c r="C109" s="417"/>
      <c r="D109" s="417"/>
      <c r="E109" s="417"/>
      <c r="F109" s="417"/>
      <c r="G109" s="417"/>
      <c r="H109" s="417"/>
      <c r="I109" s="417"/>
      <c r="J109" s="417"/>
      <c r="K109" s="417"/>
      <c r="L109" s="417"/>
      <c r="M109" s="417"/>
      <c r="N109" s="417"/>
      <c r="O109" s="417"/>
      <c r="P109" s="417"/>
      <c r="Q109" s="1"/>
    </row>
    <row r="111" spans="1:26" ht="15.75" thickBot="1" x14ac:dyDescent="0.3">
      <c r="B111" s="1"/>
      <c r="C111" s="1"/>
      <c r="D111" s="1"/>
      <c r="E111" s="1"/>
      <c r="F111" s="1"/>
      <c r="G111" s="1"/>
      <c r="H111" s="1"/>
      <c r="I111" s="1"/>
      <c r="J111" s="1"/>
      <c r="K111" s="1"/>
      <c r="L111" s="1"/>
      <c r="M111" s="1"/>
      <c r="N111" s="1"/>
      <c r="O111" s="1"/>
      <c r="P111" s="1"/>
      <c r="Q111" s="1"/>
    </row>
    <row r="112" spans="1:26" ht="27" thickBot="1" x14ac:dyDescent="0.3">
      <c r="A112" s="1"/>
      <c r="B112" s="410" t="s">
        <v>102</v>
      </c>
      <c r="C112" s="411"/>
      <c r="D112" s="411"/>
      <c r="E112" s="411"/>
      <c r="F112" s="411"/>
      <c r="G112" s="411"/>
      <c r="H112" s="411"/>
      <c r="I112" s="411"/>
      <c r="J112" s="411"/>
      <c r="K112" s="411"/>
      <c r="L112" s="411"/>
      <c r="M112" s="411"/>
      <c r="N112" s="412"/>
      <c r="O112" s="1"/>
      <c r="P112" s="1"/>
      <c r="Q112" s="1"/>
      <c r="R112" s="1"/>
      <c r="S112" s="1"/>
      <c r="T112" s="1"/>
      <c r="U112" s="1"/>
      <c r="V112" s="1"/>
      <c r="W112" s="1"/>
      <c r="X112" s="1"/>
      <c r="Y112" s="1"/>
      <c r="Z112" s="1"/>
    </row>
    <row r="114" spans="1:26" ht="15.75" thickBot="1" x14ac:dyDescent="0.3">
      <c r="A114" s="1"/>
      <c r="B114" s="1"/>
      <c r="C114" s="1"/>
      <c r="D114" s="1"/>
      <c r="E114" s="1"/>
      <c r="F114" s="1"/>
      <c r="G114" s="1"/>
      <c r="H114" s="1"/>
      <c r="I114" s="1"/>
      <c r="J114" s="1"/>
      <c r="K114" s="1"/>
      <c r="L114" s="1"/>
      <c r="M114" s="40"/>
      <c r="N114" s="40"/>
      <c r="O114" s="1"/>
      <c r="P114" s="1"/>
      <c r="Q114" s="1"/>
      <c r="R114" s="1"/>
      <c r="S114" s="1"/>
      <c r="T114" s="1"/>
      <c r="U114" s="1"/>
      <c r="V114" s="1"/>
      <c r="W114" s="1"/>
      <c r="X114" s="1"/>
      <c r="Y114" s="1"/>
      <c r="Z114" s="1"/>
    </row>
    <row r="115" spans="1:26" ht="75" x14ac:dyDescent="0.25">
      <c r="A115" s="13"/>
      <c r="B115" s="41" t="s">
        <v>33</v>
      </c>
      <c r="C115" s="41" t="s">
        <v>34</v>
      </c>
      <c r="D115" s="41" t="s">
        <v>35</v>
      </c>
      <c r="E115" s="41" t="s">
        <v>36</v>
      </c>
      <c r="F115" s="41" t="s">
        <v>37</v>
      </c>
      <c r="G115" s="41" t="s">
        <v>38</v>
      </c>
      <c r="H115" s="41" t="s">
        <v>39</v>
      </c>
      <c r="I115" s="41" t="s">
        <v>40</v>
      </c>
      <c r="J115" s="41" t="s">
        <v>41</v>
      </c>
      <c r="K115" s="41" t="s">
        <v>42</v>
      </c>
      <c r="L115" s="41" t="s">
        <v>43</v>
      </c>
      <c r="M115" s="42" t="s">
        <v>44</v>
      </c>
      <c r="N115" s="41" t="s">
        <v>45</v>
      </c>
      <c r="O115" s="41" t="s">
        <v>46</v>
      </c>
      <c r="P115" s="43" t="s">
        <v>47</v>
      </c>
      <c r="Q115" s="43" t="s">
        <v>48</v>
      </c>
      <c r="R115" s="13"/>
      <c r="S115" s="13"/>
      <c r="T115" s="13"/>
      <c r="U115" s="13"/>
      <c r="V115" s="13"/>
      <c r="W115" s="13"/>
      <c r="X115" s="13"/>
      <c r="Y115" s="13"/>
      <c r="Z115" s="13"/>
    </row>
    <row r="116" spans="1:26" ht="108" x14ac:dyDescent="0.25">
      <c r="A116" s="44">
        <v>1</v>
      </c>
      <c r="B116" s="48" t="s">
        <v>49</v>
      </c>
      <c r="C116" s="49" t="s">
        <v>49</v>
      </c>
      <c r="D116" s="48" t="s">
        <v>191</v>
      </c>
      <c r="E116" s="97">
        <v>701820090110</v>
      </c>
      <c r="F116" s="50" t="s">
        <v>18</v>
      </c>
      <c r="G116" s="93">
        <v>1</v>
      </c>
      <c r="H116" s="92">
        <v>39470</v>
      </c>
      <c r="I116" s="92">
        <v>39813</v>
      </c>
      <c r="J116" s="51" t="s">
        <v>19</v>
      </c>
      <c r="K116" s="94">
        <v>0</v>
      </c>
      <c r="L116" s="94">
        <v>11.23</v>
      </c>
      <c r="M116" s="53">
        <v>288</v>
      </c>
      <c r="N116" s="53">
        <v>288</v>
      </c>
      <c r="O116" s="54">
        <v>118147564</v>
      </c>
      <c r="P116" s="54">
        <v>163</v>
      </c>
      <c r="Q116" s="99" t="s">
        <v>202</v>
      </c>
      <c r="R116" s="45"/>
      <c r="S116" s="45"/>
      <c r="T116" s="45"/>
      <c r="U116" s="45"/>
      <c r="V116" s="45"/>
      <c r="W116" s="45"/>
      <c r="X116" s="45"/>
      <c r="Y116" s="45"/>
      <c r="Z116" s="45"/>
    </row>
    <row r="117" spans="1:26" ht="115.5" customHeight="1" x14ac:dyDescent="0.25">
      <c r="A117" s="44">
        <v>2</v>
      </c>
      <c r="B117" s="48" t="s">
        <v>49</v>
      </c>
      <c r="C117" s="49" t="s">
        <v>49</v>
      </c>
      <c r="D117" s="48" t="s">
        <v>191</v>
      </c>
      <c r="E117" s="53">
        <v>701820080170</v>
      </c>
      <c r="F117" s="50" t="s">
        <v>18</v>
      </c>
      <c r="G117" s="93">
        <v>1</v>
      </c>
      <c r="H117" s="92">
        <v>39839</v>
      </c>
      <c r="I117" s="92">
        <v>40178</v>
      </c>
      <c r="J117" s="51" t="s">
        <v>19</v>
      </c>
      <c r="K117" s="111">
        <v>0.9</v>
      </c>
      <c r="L117" s="52">
        <v>10.5</v>
      </c>
      <c r="M117" s="53">
        <v>110</v>
      </c>
      <c r="N117" s="53">
        <v>110</v>
      </c>
      <c r="O117" s="54">
        <v>147857097</v>
      </c>
      <c r="P117" s="54">
        <v>165</v>
      </c>
      <c r="Q117" s="99" t="s">
        <v>202</v>
      </c>
      <c r="R117" s="45"/>
      <c r="S117" s="45"/>
      <c r="T117" s="45"/>
      <c r="U117" s="45"/>
      <c r="V117" s="45"/>
      <c r="W117" s="45"/>
      <c r="X117" s="45"/>
      <c r="Y117" s="45"/>
      <c r="Z117" s="45"/>
    </row>
    <row r="118" spans="1:26" x14ac:dyDescent="0.25">
      <c r="A118" s="44">
        <v>3</v>
      </c>
      <c r="B118" s="48"/>
      <c r="C118" s="49"/>
      <c r="D118" s="48"/>
      <c r="E118" s="93"/>
      <c r="F118" s="50"/>
      <c r="G118" s="93"/>
      <c r="H118" s="50"/>
      <c r="I118" s="51"/>
      <c r="J118" s="51"/>
      <c r="K118" s="51"/>
      <c r="L118" s="51"/>
      <c r="M118" s="53"/>
      <c r="N118" s="53"/>
      <c r="O118" s="54"/>
      <c r="P118" s="54"/>
      <c r="Q118" s="47"/>
      <c r="R118" s="45"/>
      <c r="S118" s="45"/>
      <c r="T118" s="45"/>
      <c r="U118" s="45"/>
      <c r="V118" s="45"/>
      <c r="W118" s="45"/>
      <c r="X118" s="45"/>
      <c r="Y118" s="45"/>
      <c r="Z118" s="45"/>
    </row>
    <row r="119" spans="1:26" x14ac:dyDescent="0.25">
      <c r="A119" s="44">
        <v>4</v>
      </c>
      <c r="B119" s="48"/>
      <c r="C119" s="49"/>
      <c r="D119" s="48"/>
      <c r="E119" s="93"/>
      <c r="F119" s="50"/>
      <c r="G119" s="50"/>
      <c r="H119" s="50"/>
      <c r="I119" s="51"/>
      <c r="J119" s="51"/>
      <c r="K119" s="51"/>
      <c r="L119" s="51"/>
      <c r="M119" s="53"/>
      <c r="N119" s="53"/>
      <c r="O119" s="54"/>
      <c r="P119" s="54"/>
      <c r="Q119" s="47"/>
      <c r="R119" s="45"/>
      <c r="S119" s="45"/>
      <c r="T119" s="45"/>
      <c r="U119" s="45"/>
      <c r="V119" s="45"/>
      <c r="W119" s="45"/>
      <c r="X119" s="45"/>
      <c r="Y119" s="45"/>
      <c r="Z119" s="45"/>
    </row>
    <row r="120" spans="1:26" x14ac:dyDescent="0.25">
      <c r="A120" s="44">
        <v>5</v>
      </c>
      <c r="B120" s="48"/>
      <c r="C120" s="49"/>
      <c r="D120" s="48"/>
      <c r="E120" s="93"/>
      <c r="F120" s="50"/>
      <c r="G120" s="50"/>
      <c r="H120" s="50"/>
      <c r="I120" s="51"/>
      <c r="J120" s="51"/>
      <c r="K120" s="51"/>
      <c r="L120" s="51"/>
      <c r="M120" s="52"/>
      <c r="N120" s="52"/>
      <c r="O120" s="54"/>
      <c r="P120" s="54"/>
      <c r="Q120" s="47"/>
      <c r="R120" s="45"/>
      <c r="S120" s="45"/>
      <c r="T120" s="45"/>
      <c r="U120" s="45"/>
      <c r="V120" s="45"/>
      <c r="W120" s="45"/>
      <c r="X120" s="45"/>
      <c r="Y120" s="45"/>
      <c r="Z120" s="45"/>
    </row>
    <row r="121" spans="1:26" x14ac:dyDescent="0.25">
      <c r="A121" s="44">
        <v>6</v>
      </c>
      <c r="B121" s="48"/>
      <c r="C121" s="49"/>
      <c r="D121" s="48"/>
      <c r="E121" s="93"/>
      <c r="F121" s="50"/>
      <c r="G121" s="50"/>
      <c r="H121" s="50"/>
      <c r="I121" s="51"/>
      <c r="J121" s="51"/>
      <c r="K121" s="51"/>
      <c r="L121" s="51"/>
      <c r="M121" s="52"/>
      <c r="N121" s="52"/>
      <c r="O121" s="54"/>
      <c r="P121" s="54"/>
      <c r="Q121" s="47"/>
      <c r="R121" s="45"/>
      <c r="S121" s="45"/>
      <c r="T121" s="45"/>
      <c r="U121" s="45"/>
      <c r="V121" s="45"/>
      <c r="W121" s="45"/>
      <c r="X121" s="45"/>
      <c r="Y121" s="45"/>
      <c r="Z121" s="45"/>
    </row>
    <row r="122" spans="1:26" x14ac:dyDescent="0.25">
      <c r="A122" s="44">
        <v>7</v>
      </c>
      <c r="B122" s="48"/>
      <c r="C122" s="49"/>
      <c r="D122" s="48"/>
      <c r="E122" s="93"/>
      <c r="F122" s="50"/>
      <c r="G122" s="50"/>
      <c r="H122" s="50"/>
      <c r="I122" s="51"/>
      <c r="J122" s="51"/>
      <c r="K122" s="51"/>
      <c r="L122" s="51"/>
      <c r="M122" s="52"/>
      <c r="N122" s="52"/>
      <c r="O122" s="54"/>
      <c r="P122" s="54"/>
      <c r="Q122" s="47"/>
      <c r="R122" s="45"/>
      <c r="S122" s="45"/>
      <c r="T122" s="45"/>
      <c r="U122" s="45"/>
      <c r="V122" s="45"/>
      <c r="W122" s="45"/>
      <c r="X122" s="45"/>
      <c r="Y122" s="45"/>
      <c r="Z122" s="45"/>
    </row>
    <row r="123" spans="1:26" x14ac:dyDescent="0.25">
      <c r="A123" s="44">
        <v>8</v>
      </c>
      <c r="B123" s="48"/>
      <c r="C123" s="49"/>
      <c r="D123" s="48"/>
      <c r="E123" s="93"/>
      <c r="F123" s="50"/>
      <c r="G123" s="50"/>
      <c r="H123" s="50"/>
      <c r="I123" s="51"/>
      <c r="J123" s="51"/>
      <c r="K123" s="51"/>
      <c r="L123" s="51"/>
      <c r="M123" s="52"/>
      <c r="N123" s="52"/>
      <c r="O123" s="54"/>
      <c r="P123" s="54"/>
      <c r="Q123" s="47"/>
      <c r="R123" s="45"/>
      <c r="S123" s="45"/>
      <c r="T123" s="45"/>
      <c r="U123" s="45"/>
      <c r="V123" s="45"/>
      <c r="W123" s="45"/>
      <c r="X123" s="45"/>
      <c r="Y123" s="45"/>
      <c r="Z123" s="45"/>
    </row>
    <row r="124" spans="1:26" x14ac:dyDescent="0.25">
      <c r="A124" s="44"/>
      <c r="B124" s="55" t="s">
        <v>28</v>
      </c>
      <c r="C124" s="49"/>
      <c r="D124" s="48"/>
      <c r="E124" s="93"/>
      <c r="F124" s="50"/>
      <c r="G124" s="50"/>
      <c r="H124" s="50"/>
      <c r="I124" s="51"/>
      <c r="J124" s="51"/>
      <c r="K124" s="56" t="s">
        <v>201</v>
      </c>
      <c r="L124" s="56"/>
      <c r="M124" s="57"/>
      <c r="N124" s="56"/>
      <c r="O124" s="54"/>
      <c r="P124" s="54"/>
      <c r="Q124" s="58"/>
      <c r="R124" s="46"/>
      <c r="S124" s="46"/>
      <c r="T124" s="46"/>
      <c r="U124" s="46"/>
      <c r="V124" s="46"/>
      <c r="W124" s="46"/>
      <c r="X124" s="46"/>
      <c r="Y124" s="46"/>
      <c r="Z124" s="46"/>
    </row>
    <row r="125" spans="1:26" x14ac:dyDescent="0.25">
      <c r="A125" s="1"/>
      <c r="B125" s="59"/>
      <c r="C125" s="59"/>
      <c r="D125" s="59"/>
      <c r="E125" s="60"/>
      <c r="F125" s="59"/>
      <c r="G125" s="59"/>
      <c r="H125" s="59"/>
      <c r="I125" s="59"/>
      <c r="J125" s="59"/>
      <c r="K125" s="59"/>
      <c r="L125" s="59"/>
      <c r="M125" s="59"/>
      <c r="N125" s="59"/>
      <c r="O125" s="59"/>
      <c r="P125" s="59"/>
      <c r="Q125" s="1"/>
      <c r="R125" s="1"/>
      <c r="S125" s="1"/>
      <c r="T125" s="1"/>
      <c r="U125" s="1"/>
      <c r="V125" s="1"/>
      <c r="W125" s="1"/>
      <c r="X125" s="1"/>
      <c r="Y125" s="1"/>
      <c r="Z125" s="1"/>
    </row>
    <row r="126" spans="1:26" ht="18.75" x14ac:dyDescent="0.25">
      <c r="A126" s="1"/>
      <c r="B126" s="63" t="s">
        <v>103</v>
      </c>
      <c r="C126" s="79"/>
      <c r="D126" s="1"/>
      <c r="E126" s="1"/>
      <c r="F126" s="1"/>
      <c r="G126" s="1"/>
      <c r="H126" s="66"/>
      <c r="I126" s="66"/>
      <c r="J126" s="66"/>
      <c r="K126" s="66"/>
      <c r="L126" s="66"/>
      <c r="M126" s="66"/>
      <c r="N126" s="59"/>
      <c r="O126" s="59"/>
      <c r="P126" s="59"/>
      <c r="Q126" s="1"/>
      <c r="R126" s="1"/>
      <c r="S126" s="1"/>
      <c r="T126" s="1"/>
      <c r="U126" s="1"/>
      <c r="V126" s="1"/>
      <c r="W126" s="1"/>
      <c r="X126" s="1"/>
      <c r="Y126" s="1"/>
      <c r="Z126" s="1"/>
    </row>
    <row r="128" spans="1:26" ht="15.75" thickBot="1" x14ac:dyDescent="0.3">
      <c r="B128" s="1"/>
      <c r="C128" s="1"/>
      <c r="D128" s="1"/>
      <c r="E128" s="1"/>
      <c r="F128" s="1"/>
      <c r="G128" s="1"/>
      <c r="H128" s="1"/>
      <c r="I128" s="1"/>
      <c r="J128" s="1"/>
      <c r="K128" s="1"/>
      <c r="L128" s="1"/>
      <c r="M128" s="1"/>
      <c r="N128" s="1"/>
      <c r="O128" s="1"/>
      <c r="P128" s="1"/>
      <c r="Q128" s="1"/>
    </row>
    <row r="129" spans="2:17" ht="30.75" thickBot="1" x14ac:dyDescent="0.3">
      <c r="B129" s="80" t="s">
        <v>104</v>
      </c>
      <c r="C129" s="81" t="s">
        <v>105</v>
      </c>
      <c r="D129" s="80" t="s">
        <v>27</v>
      </c>
      <c r="E129" s="81" t="s">
        <v>106</v>
      </c>
      <c r="F129" s="1"/>
      <c r="G129" s="1"/>
      <c r="H129" s="1"/>
      <c r="I129" s="1"/>
      <c r="J129" s="1"/>
      <c r="K129" s="1"/>
      <c r="L129" s="1"/>
      <c r="M129" s="1"/>
      <c r="N129" s="1"/>
      <c r="O129" s="1"/>
      <c r="P129" s="1"/>
      <c r="Q129" s="1"/>
    </row>
    <row r="130" spans="2:17" x14ac:dyDescent="0.25">
      <c r="B130" s="82" t="s">
        <v>107</v>
      </c>
      <c r="C130" s="83">
        <v>20</v>
      </c>
      <c r="D130" s="83">
        <v>0</v>
      </c>
      <c r="E130" s="418">
        <v>0</v>
      </c>
      <c r="F130" s="1"/>
      <c r="G130" s="1"/>
      <c r="H130" s="1"/>
      <c r="I130" s="1"/>
      <c r="J130" s="1"/>
      <c r="K130" s="1"/>
      <c r="L130" s="1"/>
      <c r="M130" s="1"/>
      <c r="N130" s="1"/>
      <c r="O130" s="1"/>
      <c r="P130" s="1"/>
      <c r="Q130" s="1"/>
    </row>
    <row r="131" spans="2:17" x14ac:dyDescent="0.25">
      <c r="B131" s="82" t="s">
        <v>108</v>
      </c>
      <c r="C131" s="84">
        <v>30</v>
      </c>
      <c r="D131" s="39">
        <v>0</v>
      </c>
      <c r="E131" s="372"/>
      <c r="F131" s="1"/>
      <c r="G131" s="1"/>
      <c r="H131" s="1"/>
      <c r="I131" s="1"/>
      <c r="J131" s="1"/>
      <c r="K131" s="1"/>
      <c r="L131" s="1"/>
      <c r="M131" s="1"/>
      <c r="N131" s="1"/>
      <c r="O131" s="1"/>
      <c r="P131" s="1"/>
      <c r="Q131" s="1"/>
    </row>
    <row r="132" spans="2:17" ht="15.75" thickBot="1" x14ac:dyDescent="0.3">
      <c r="B132" s="82" t="s">
        <v>109</v>
      </c>
      <c r="C132" s="85">
        <v>40</v>
      </c>
      <c r="D132" s="85">
        <v>0</v>
      </c>
      <c r="E132" s="419"/>
      <c r="F132" s="1"/>
      <c r="G132" s="1"/>
      <c r="H132" s="1"/>
      <c r="I132" s="1"/>
      <c r="J132" s="1"/>
      <c r="K132" s="1"/>
      <c r="L132" s="1"/>
      <c r="M132" s="1"/>
      <c r="N132" s="1"/>
      <c r="O132" s="1"/>
      <c r="P132" s="1"/>
      <c r="Q132" s="1"/>
    </row>
    <row r="134" spans="2:17" ht="15.75" thickBot="1" x14ac:dyDescent="0.3">
      <c r="B134" s="1"/>
      <c r="C134" s="1"/>
      <c r="D134" s="1"/>
      <c r="E134" s="1"/>
      <c r="F134" s="1"/>
      <c r="G134" s="1"/>
      <c r="H134" s="1"/>
      <c r="I134" s="1"/>
      <c r="J134" s="1"/>
      <c r="K134" s="1"/>
      <c r="L134" s="1"/>
      <c r="M134" s="1"/>
      <c r="N134" s="1"/>
      <c r="O134" s="1"/>
      <c r="P134" s="1"/>
      <c r="Q134" s="1"/>
    </row>
    <row r="135" spans="2:17" ht="27" thickBot="1" x14ac:dyDescent="0.3">
      <c r="B135" s="410" t="s">
        <v>110</v>
      </c>
      <c r="C135" s="411"/>
      <c r="D135" s="411"/>
      <c r="E135" s="411"/>
      <c r="F135" s="411"/>
      <c r="G135" s="411"/>
      <c r="H135" s="411"/>
      <c r="I135" s="411"/>
      <c r="J135" s="411"/>
      <c r="K135" s="411"/>
      <c r="L135" s="411"/>
      <c r="M135" s="411"/>
      <c r="N135" s="412"/>
      <c r="O135" s="1"/>
      <c r="P135" s="1"/>
      <c r="Q135" s="1"/>
    </row>
    <row r="137" spans="2:17" ht="120" x14ac:dyDescent="0.25">
      <c r="B137" s="68" t="s">
        <v>81</v>
      </c>
      <c r="C137" s="68" t="s">
        <v>82</v>
      </c>
      <c r="D137" s="68" t="s">
        <v>83</v>
      </c>
      <c r="E137" s="68" t="s">
        <v>84</v>
      </c>
      <c r="F137" s="68" t="s">
        <v>85</v>
      </c>
      <c r="G137" s="68" t="s">
        <v>86</v>
      </c>
      <c r="H137" s="68" t="s">
        <v>87</v>
      </c>
      <c r="I137" s="68" t="s">
        <v>88</v>
      </c>
      <c r="J137" s="413" t="s">
        <v>89</v>
      </c>
      <c r="K137" s="420"/>
      <c r="L137" s="414"/>
      <c r="M137" s="68" t="s">
        <v>90</v>
      </c>
      <c r="N137" s="68" t="s">
        <v>91</v>
      </c>
      <c r="O137" s="68" t="s">
        <v>92</v>
      </c>
      <c r="P137" s="413" t="s">
        <v>73</v>
      </c>
      <c r="Q137" s="414"/>
    </row>
    <row r="138" spans="2:17" ht="123" customHeight="1" x14ac:dyDescent="0.25">
      <c r="B138" s="380" t="s">
        <v>111</v>
      </c>
      <c r="C138" s="380" t="s">
        <v>112</v>
      </c>
      <c r="D138" s="371" t="s">
        <v>113</v>
      </c>
      <c r="E138" s="371">
        <v>64550336</v>
      </c>
      <c r="F138" s="380" t="s">
        <v>96</v>
      </c>
      <c r="G138" s="380"/>
      <c r="H138" s="380"/>
      <c r="I138" s="383" t="s">
        <v>75</v>
      </c>
      <c r="J138" s="101" t="s">
        <v>192</v>
      </c>
      <c r="K138" s="124" t="s">
        <v>193</v>
      </c>
      <c r="L138" s="103" t="s">
        <v>98</v>
      </c>
      <c r="M138" s="371" t="s">
        <v>18</v>
      </c>
      <c r="N138" s="371" t="s">
        <v>19</v>
      </c>
      <c r="O138" s="371" t="s">
        <v>18</v>
      </c>
      <c r="P138" s="374" t="s">
        <v>196</v>
      </c>
      <c r="Q138" s="375"/>
    </row>
    <row r="139" spans="2:17" s="1" customFormat="1" ht="24" x14ac:dyDescent="0.25">
      <c r="B139" s="381"/>
      <c r="C139" s="381"/>
      <c r="D139" s="372"/>
      <c r="E139" s="372"/>
      <c r="F139" s="381"/>
      <c r="G139" s="381"/>
      <c r="H139" s="381"/>
      <c r="I139" s="384"/>
      <c r="J139" s="101" t="s">
        <v>192</v>
      </c>
      <c r="K139" s="102" t="s">
        <v>194</v>
      </c>
      <c r="L139" s="103" t="s">
        <v>195</v>
      </c>
      <c r="M139" s="372"/>
      <c r="N139" s="372"/>
      <c r="O139" s="372"/>
      <c r="P139" s="376"/>
      <c r="Q139" s="377"/>
    </row>
    <row r="140" spans="2:17" s="1" customFormat="1" ht="24" x14ac:dyDescent="0.25">
      <c r="B140" s="382"/>
      <c r="C140" s="382"/>
      <c r="D140" s="373"/>
      <c r="E140" s="373"/>
      <c r="F140" s="382"/>
      <c r="G140" s="382"/>
      <c r="H140" s="382"/>
      <c r="I140" s="385"/>
      <c r="J140" s="101" t="s">
        <v>192</v>
      </c>
      <c r="K140" s="102"/>
      <c r="L140" s="103" t="s">
        <v>197</v>
      </c>
      <c r="M140" s="373"/>
      <c r="N140" s="373"/>
      <c r="O140" s="373"/>
      <c r="P140" s="378"/>
      <c r="Q140" s="379"/>
    </row>
    <row r="141" spans="2:17" ht="60" x14ac:dyDescent="0.25">
      <c r="B141" s="401" t="s">
        <v>114</v>
      </c>
      <c r="C141" s="380" t="s">
        <v>112</v>
      </c>
      <c r="D141" s="380" t="s">
        <v>115</v>
      </c>
      <c r="E141" s="371">
        <v>40621890</v>
      </c>
      <c r="F141" s="380" t="s">
        <v>116</v>
      </c>
      <c r="G141" s="380" t="s">
        <v>117</v>
      </c>
      <c r="H141" s="403">
        <v>40409</v>
      </c>
      <c r="I141" s="383" t="s">
        <v>75</v>
      </c>
      <c r="J141" s="101" t="s">
        <v>118</v>
      </c>
      <c r="K141" s="102" t="s">
        <v>198</v>
      </c>
      <c r="L141" s="103" t="s">
        <v>119</v>
      </c>
      <c r="M141" s="371" t="s">
        <v>18</v>
      </c>
      <c r="N141" s="371" t="s">
        <v>19</v>
      </c>
      <c r="O141" s="371" t="s">
        <v>18</v>
      </c>
      <c r="P141" s="374" t="s">
        <v>120</v>
      </c>
      <c r="Q141" s="375"/>
    </row>
    <row r="142" spans="2:17" ht="60" x14ac:dyDescent="0.25">
      <c r="B142" s="402"/>
      <c r="C142" s="382"/>
      <c r="D142" s="382"/>
      <c r="E142" s="373"/>
      <c r="F142" s="382"/>
      <c r="G142" s="382"/>
      <c r="H142" s="382"/>
      <c r="I142" s="385"/>
      <c r="J142" s="106" t="s">
        <v>121</v>
      </c>
      <c r="K142" s="107" t="s">
        <v>199</v>
      </c>
      <c r="L142" s="108" t="s">
        <v>94</v>
      </c>
      <c r="M142" s="373"/>
      <c r="N142" s="373"/>
      <c r="O142" s="373"/>
      <c r="P142" s="378"/>
      <c r="Q142" s="379"/>
    </row>
    <row r="143" spans="2:17" ht="96" x14ac:dyDescent="0.25">
      <c r="B143" s="389" t="s">
        <v>122</v>
      </c>
      <c r="C143" s="389" t="s">
        <v>112</v>
      </c>
      <c r="D143" s="386" t="s">
        <v>123</v>
      </c>
      <c r="E143" s="386">
        <v>92545190</v>
      </c>
      <c r="F143" s="386" t="s">
        <v>124</v>
      </c>
      <c r="G143" s="386" t="s">
        <v>125</v>
      </c>
      <c r="H143" s="396">
        <v>39072</v>
      </c>
      <c r="I143" s="383" t="s">
        <v>18</v>
      </c>
      <c r="J143" s="101" t="s">
        <v>126</v>
      </c>
      <c r="K143" s="102" t="s">
        <v>127</v>
      </c>
      <c r="L143" s="103" t="s">
        <v>119</v>
      </c>
      <c r="M143" s="371" t="s">
        <v>18</v>
      </c>
      <c r="N143" s="371" t="s">
        <v>18</v>
      </c>
      <c r="O143" s="371" t="s">
        <v>18</v>
      </c>
      <c r="P143" s="397"/>
      <c r="Q143" s="398"/>
    </row>
    <row r="144" spans="2:17" ht="72.75" x14ac:dyDescent="0.25">
      <c r="B144" s="390"/>
      <c r="C144" s="390"/>
      <c r="D144" s="387"/>
      <c r="E144" s="387"/>
      <c r="F144" s="387"/>
      <c r="G144" s="387"/>
      <c r="H144" s="387"/>
      <c r="I144" s="384"/>
      <c r="J144" s="109" t="s">
        <v>128</v>
      </c>
      <c r="K144" s="110" t="s">
        <v>129</v>
      </c>
      <c r="L144" s="108" t="s">
        <v>94</v>
      </c>
      <c r="M144" s="372"/>
      <c r="N144" s="372"/>
      <c r="O144" s="372"/>
      <c r="P144" s="95"/>
      <c r="Q144" s="96"/>
    </row>
    <row r="145" spans="2:17" ht="60.75" x14ac:dyDescent="0.25">
      <c r="B145" s="390"/>
      <c r="C145" s="390"/>
      <c r="D145" s="387"/>
      <c r="E145" s="387"/>
      <c r="F145" s="387"/>
      <c r="G145" s="387"/>
      <c r="H145" s="387"/>
      <c r="I145" s="384"/>
      <c r="J145" s="109" t="s">
        <v>130</v>
      </c>
      <c r="K145" s="110" t="s">
        <v>131</v>
      </c>
      <c r="L145" s="108" t="s">
        <v>95</v>
      </c>
      <c r="M145" s="372"/>
      <c r="N145" s="372"/>
      <c r="O145" s="372"/>
      <c r="P145" s="95"/>
      <c r="Q145" s="96"/>
    </row>
    <row r="146" spans="2:17" ht="84.75" x14ac:dyDescent="0.25">
      <c r="B146" s="390"/>
      <c r="C146" s="390"/>
      <c r="D146" s="387"/>
      <c r="E146" s="387"/>
      <c r="F146" s="387"/>
      <c r="G146" s="387"/>
      <c r="H146" s="387"/>
      <c r="I146" s="384"/>
      <c r="J146" s="109" t="s">
        <v>132</v>
      </c>
      <c r="K146" s="110" t="s">
        <v>133</v>
      </c>
      <c r="L146" s="108" t="s">
        <v>98</v>
      </c>
      <c r="M146" s="372"/>
      <c r="N146" s="372"/>
      <c r="O146" s="372"/>
      <c r="P146" s="399" t="s">
        <v>134</v>
      </c>
      <c r="Q146" s="400"/>
    </row>
    <row r="147" spans="2:17" ht="60.75" x14ac:dyDescent="0.25">
      <c r="B147" s="391"/>
      <c r="C147" s="391"/>
      <c r="D147" s="388"/>
      <c r="E147" s="388"/>
      <c r="F147" s="388"/>
      <c r="G147" s="388"/>
      <c r="H147" s="388"/>
      <c r="I147" s="385"/>
      <c r="J147" s="109" t="s">
        <v>135</v>
      </c>
      <c r="K147" s="110"/>
      <c r="L147" s="108" t="s">
        <v>98</v>
      </c>
      <c r="M147" s="373"/>
      <c r="N147" s="373"/>
      <c r="O147" s="373"/>
      <c r="P147" s="399" t="s">
        <v>136</v>
      </c>
      <c r="Q147" s="400"/>
    </row>
    <row r="150" spans="2:17" ht="15.75" thickBot="1" x14ac:dyDescent="0.3">
      <c r="B150" s="1"/>
      <c r="C150" s="1"/>
      <c r="D150" s="1"/>
      <c r="E150" s="1"/>
      <c r="F150" s="1"/>
      <c r="G150" s="1"/>
      <c r="H150" s="1"/>
      <c r="I150" s="1"/>
      <c r="J150" s="1"/>
      <c r="K150" s="1"/>
      <c r="L150" s="1"/>
      <c r="M150" s="1"/>
      <c r="N150" s="1"/>
      <c r="O150" s="1"/>
      <c r="P150" s="1"/>
      <c r="Q150" s="1"/>
    </row>
    <row r="151" spans="2:17" ht="30" x14ac:dyDescent="0.25">
      <c r="B151" s="36" t="s">
        <v>17</v>
      </c>
      <c r="C151" s="36" t="s">
        <v>104</v>
      </c>
      <c r="D151" s="68" t="s">
        <v>105</v>
      </c>
      <c r="E151" s="36" t="s">
        <v>27</v>
      </c>
      <c r="F151" s="81" t="s">
        <v>137</v>
      </c>
      <c r="G151" s="86"/>
      <c r="H151" s="1"/>
      <c r="I151" s="1"/>
      <c r="J151" s="1"/>
      <c r="K151" s="1"/>
      <c r="L151" s="1"/>
      <c r="M151" s="1"/>
      <c r="N151" s="1"/>
      <c r="O151" s="1"/>
      <c r="P151" s="1"/>
      <c r="Q151" s="1"/>
    </row>
    <row r="152" spans="2:17" ht="132.75" x14ac:dyDescent="0.25">
      <c r="B152" s="392" t="s">
        <v>138</v>
      </c>
      <c r="C152" s="87" t="s">
        <v>139</v>
      </c>
      <c r="D152" s="39">
        <v>25</v>
      </c>
      <c r="E152" s="39">
        <v>0</v>
      </c>
      <c r="F152" s="393">
        <v>10</v>
      </c>
      <c r="G152" s="88"/>
      <c r="H152" s="1"/>
      <c r="I152" s="1"/>
      <c r="J152" s="1"/>
      <c r="K152" s="1"/>
      <c r="L152" s="1"/>
      <c r="M152" s="1"/>
      <c r="N152" s="1"/>
      <c r="O152" s="1"/>
      <c r="P152" s="1"/>
      <c r="Q152" s="1"/>
    </row>
    <row r="153" spans="2:17" ht="96.75" x14ac:dyDescent="0.25">
      <c r="B153" s="392"/>
      <c r="C153" s="87" t="s">
        <v>140</v>
      </c>
      <c r="D153" s="77">
        <v>25</v>
      </c>
      <c r="E153" s="39">
        <v>0</v>
      </c>
      <c r="F153" s="394"/>
      <c r="G153" s="88"/>
      <c r="H153" s="1"/>
      <c r="I153" s="1"/>
      <c r="J153" s="1"/>
      <c r="K153" s="1"/>
      <c r="L153" s="1"/>
      <c r="M153" s="1"/>
      <c r="N153" s="1"/>
      <c r="O153" s="1"/>
      <c r="P153" s="1"/>
      <c r="Q153" s="1"/>
    </row>
    <row r="154" spans="2:17" ht="72.75" x14ac:dyDescent="0.25">
      <c r="B154" s="392"/>
      <c r="C154" s="87" t="s">
        <v>141</v>
      </c>
      <c r="D154" s="39">
        <v>10</v>
      </c>
      <c r="E154" s="39">
        <v>10</v>
      </c>
      <c r="F154" s="395"/>
      <c r="G154" s="88"/>
      <c r="H154" s="1"/>
      <c r="I154" s="1"/>
      <c r="J154" s="1"/>
      <c r="K154" s="1"/>
      <c r="L154" s="1"/>
      <c r="M154" s="1"/>
      <c r="N154" s="1"/>
      <c r="O154" s="1"/>
      <c r="P154" s="1"/>
      <c r="Q154" s="1"/>
    </row>
    <row r="155" spans="2:17" x14ac:dyDescent="0.25">
      <c r="B155" s="1"/>
      <c r="C155" s="1"/>
      <c r="D155" s="1"/>
      <c r="E155" s="1"/>
      <c r="F155" s="1"/>
      <c r="G155" s="1"/>
      <c r="H155" s="1"/>
      <c r="I155" s="1"/>
      <c r="J155" s="1"/>
      <c r="K155" s="1"/>
      <c r="L155" s="1"/>
      <c r="M155" s="1"/>
      <c r="N155" s="1"/>
      <c r="O155" s="1"/>
      <c r="P155" s="1"/>
      <c r="Q155" s="1"/>
    </row>
    <row r="158" spans="2:17" x14ac:dyDescent="0.25">
      <c r="B158" s="33" t="s">
        <v>142</v>
      </c>
      <c r="C158" s="1"/>
      <c r="D158" s="1"/>
      <c r="E158" s="1"/>
      <c r="F158" s="1"/>
      <c r="G158" s="1"/>
      <c r="H158" s="1"/>
      <c r="I158" s="1"/>
      <c r="J158" s="1"/>
      <c r="K158" s="1"/>
      <c r="L158" s="1"/>
      <c r="M158" s="1"/>
      <c r="N158" s="1"/>
      <c r="O158" s="1"/>
      <c r="P158" s="1"/>
      <c r="Q158" s="1"/>
    </row>
    <row r="161" spans="2:17" x14ac:dyDescent="0.25">
      <c r="B161" s="34" t="s">
        <v>17</v>
      </c>
      <c r="C161" s="34" t="s">
        <v>26</v>
      </c>
      <c r="D161" s="36" t="s">
        <v>27</v>
      </c>
      <c r="E161" s="36" t="s">
        <v>28</v>
      </c>
      <c r="F161" s="1"/>
      <c r="G161" s="1"/>
      <c r="H161" s="1"/>
      <c r="I161" s="1"/>
      <c r="J161" s="1"/>
      <c r="K161" s="1"/>
      <c r="L161" s="1"/>
      <c r="M161" s="1"/>
      <c r="N161" s="1"/>
      <c r="O161" s="1"/>
      <c r="P161" s="1"/>
      <c r="Q161" s="1"/>
    </row>
    <row r="162" spans="2:17" ht="28.5" x14ac:dyDescent="0.25">
      <c r="B162" s="37" t="s">
        <v>143</v>
      </c>
      <c r="C162" s="38">
        <v>40</v>
      </c>
      <c r="D162" s="39">
        <v>20</v>
      </c>
      <c r="E162" s="371">
        <v>20</v>
      </c>
    </row>
    <row r="163" spans="2:17" ht="57" x14ac:dyDescent="0.25">
      <c r="B163" s="37" t="s">
        <v>144</v>
      </c>
      <c r="C163" s="38">
        <v>60</v>
      </c>
      <c r="D163" s="39">
        <v>0</v>
      </c>
      <c r="E163" s="373"/>
    </row>
  </sheetData>
  <mergeCells count="125">
    <mergeCell ref="N97:N100"/>
    <mergeCell ref="O97:O100"/>
    <mergeCell ref="P97:Q100"/>
    <mergeCell ref="B97:B100"/>
    <mergeCell ref="C97:C100"/>
    <mergeCell ref="D97:D100"/>
    <mergeCell ref="E97:E100"/>
    <mergeCell ref="F97:F100"/>
    <mergeCell ref="G97:G100"/>
    <mergeCell ref="H97:H100"/>
    <mergeCell ref="I97:I100"/>
    <mergeCell ref="M87:M90"/>
    <mergeCell ref="N87:N90"/>
    <mergeCell ref="O87:O90"/>
    <mergeCell ref="P87:Q90"/>
    <mergeCell ref="B87:B90"/>
    <mergeCell ref="C87:C90"/>
    <mergeCell ref="D87:D90"/>
    <mergeCell ref="E87:E90"/>
    <mergeCell ref="F87:F90"/>
    <mergeCell ref="G87:G90"/>
    <mergeCell ref="C10:E10"/>
    <mergeCell ref="B14:C21"/>
    <mergeCell ref="B22:C22"/>
    <mergeCell ref="E40:E41"/>
    <mergeCell ref="M45:N45"/>
    <mergeCell ref="B59:B60"/>
    <mergeCell ref="C59:C60"/>
    <mergeCell ref="D59:E59"/>
    <mergeCell ref="B2:P2"/>
    <mergeCell ref="B4:P4"/>
    <mergeCell ref="C6:N6"/>
    <mergeCell ref="C7:N7"/>
    <mergeCell ref="C8:N8"/>
    <mergeCell ref="C9:N9"/>
    <mergeCell ref="O72:P72"/>
    <mergeCell ref="O73:P73"/>
    <mergeCell ref="O74:P74"/>
    <mergeCell ref="O75:P75"/>
    <mergeCell ref="B81:N81"/>
    <mergeCell ref="J86:L86"/>
    <mergeCell ref="P86:Q86"/>
    <mergeCell ref="C63:N63"/>
    <mergeCell ref="B65:N65"/>
    <mergeCell ref="O68:P68"/>
    <mergeCell ref="O69:P69"/>
    <mergeCell ref="O70:P70"/>
    <mergeCell ref="O71:P71"/>
    <mergeCell ref="C94:C96"/>
    <mergeCell ref="D94:D96"/>
    <mergeCell ref="E94:E96"/>
    <mergeCell ref="F94:F96"/>
    <mergeCell ref="H87:H89"/>
    <mergeCell ref="I87:I89"/>
    <mergeCell ref="B91:B93"/>
    <mergeCell ref="C91:C93"/>
    <mergeCell ref="D91:D93"/>
    <mergeCell ref="E91:E93"/>
    <mergeCell ref="F91:F93"/>
    <mergeCell ref="G91:G93"/>
    <mergeCell ref="G94:G96"/>
    <mergeCell ref="H94:H96"/>
    <mergeCell ref="I94:I96"/>
    <mergeCell ref="H91:H93"/>
    <mergeCell ref="I91:I93"/>
    <mergeCell ref="M91:M93"/>
    <mergeCell ref="N91:N93"/>
    <mergeCell ref="O91:O93"/>
    <mergeCell ref="P91:Q93"/>
    <mergeCell ref="M94:M96"/>
    <mergeCell ref="N94:N96"/>
    <mergeCell ref="O94:O96"/>
    <mergeCell ref="P94:Q96"/>
    <mergeCell ref="M141:M142"/>
    <mergeCell ref="N141:N142"/>
    <mergeCell ref="B102:N102"/>
    <mergeCell ref="D105:E105"/>
    <mergeCell ref="D106:E106"/>
    <mergeCell ref="B109:P109"/>
    <mergeCell ref="B112:N112"/>
    <mergeCell ref="E130:E132"/>
    <mergeCell ref="B135:N135"/>
    <mergeCell ref="J137:L137"/>
    <mergeCell ref="P137:Q137"/>
    <mergeCell ref="M97:M100"/>
    <mergeCell ref="M138:M140"/>
    <mergeCell ref="N138:N140"/>
    <mergeCell ref="O138:O140"/>
    <mergeCell ref="B94:B96"/>
    <mergeCell ref="E162:E163"/>
    <mergeCell ref="G143:G147"/>
    <mergeCell ref="O141:O142"/>
    <mergeCell ref="P141:Q142"/>
    <mergeCell ref="B143:B147"/>
    <mergeCell ref="C143:C147"/>
    <mergeCell ref="D143:D147"/>
    <mergeCell ref="E143:E147"/>
    <mergeCell ref="F143:F147"/>
    <mergeCell ref="B152:B154"/>
    <mergeCell ref="F152:F154"/>
    <mergeCell ref="H143:H147"/>
    <mergeCell ref="I143:I147"/>
    <mergeCell ref="P143:Q143"/>
    <mergeCell ref="P146:Q146"/>
    <mergeCell ref="P147:Q147"/>
    <mergeCell ref="B141:B142"/>
    <mergeCell ref="C141:C142"/>
    <mergeCell ref="D141:D142"/>
    <mergeCell ref="E141:E142"/>
    <mergeCell ref="F141:F142"/>
    <mergeCell ref="G141:G142"/>
    <mergeCell ref="H141:H142"/>
    <mergeCell ref="I141:I142"/>
    <mergeCell ref="M143:M147"/>
    <mergeCell ref="N143:N147"/>
    <mergeCell ref="O143:O147"/>
    <mergeCell ref="P138:Q140"/>
    <mergeCell ref="B138:B140"/>
    <mergeCell ref="C138:C140"/>
    <mergeCell ref="D138:D140"/>
    <mergeCell ref="E138:E140"/>
    <mergeCell ref="F138:F140"/>
    <mergeCell ref="G138:G140"/>
    <mergeCell ref="H138:H140"/>
    <mergeCell ref="I138:I1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9"/>
  <sheetViews>
    <sheetView topLeftCell="I130" zoomScale="80" zoomScaleNormal="80" workbookViewId="0">
      <selection activeCell="J151" sqref="J151"/>
    </sheetView>
  </sheetViews>
  <sheetFormatPr baseColWidth="10" defaultRowHeight="15" x14ac:dyDescent="0.25"/>
  <cols>
    <col min="1" max="1" width="4.28515625" style="2" customWidth="1"/>
    <col min="2" max="2" width="79.140625" style="2"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4.85546875" style="2" customWidth="1"/>
    <col min="11" max="11" width="23.140625" style="2" customWidth="1"/>
    <col min="12" max="13" width="18.7109375" style="2" customWidth="1"/>
    <col min="14" max="14" width="22.140625" style="2" customWidth="1"/>
    <col min="15" max="15" width="26.140625" style="2" customWidth="1"/>
    <col min="16" max="16" width="14.5703125" style="2" customWidth="1"/>
    <col min="17" max="17" width="37.7109375" style="2" customWidth="1"/>
    <col min="18" max="18" width="9.7109375" style="2" customWidth="1"/>
    <col min="19"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416" t="s">
        <v>0</v>
      </c>
      <c r="C2" s="417"/>
      <c r="D2" s="417"/>
      <c r="E2" s="417"/>
      <c r="F2" s="417"/>
      <c r="G2" s="417"/>
      <c r="H2" s="417"/>
      <c r="I2" s="417"/>
      <c r="J2" s="417"/>
      <c r="K2" s="417"/>
      <c r="L2" s="417"/>
      <c r="M2" s="417"/>
      <c r="N2" s="417"/>
      <c r="O2" s="417"/>
      <c r="P2" s="417"/>
    </row>
    <row r="4" spans="2:16" ht="26.25" x14ac:dyDescent="0.25">
      <c r="B4" s="416" t="s">
        <v>1</v>
      </c>
      <c r="C4" s="417"/>
      <c r="D4" s="417"/>
      <c r="E4" s="417"/>
      <c r="F4" s="417"/>
      <c r="G4" s="417"/>
      <c r="H4" s="417"/>
      <c r="I4" s="417"/>
      <c r="J4" s="417"/>
      <c r="K4" s="417"/>
      <c r="L4" s="417"/>
      <c r="M4" s="417"/>
      <c r="N4" s="417"/>
      <c r="O4" s="417"/>
      <c r="P4" s="417"/>
    </row>
    <row r="5" spans="2:16" ht="15.75" thickBot="1" x14ac:dyDescent="0.3"/>
    <row r="6" spans="2:16" ht="21.75" thickBot="1" x14ac:dyDescent="0.3">
      <c r="B6" s="3" t="s">
        <v>2</v>
      </c>
      <c r="C6" s="443" t="s">
        <v>203</v>
      </c>
      <c r="D6" s="443"/>
      <c r="E6" s="443"/>
      <c r="F6" s="443"/>
      <c r="G6" s="443"/>
      <c r="H6" s="443"/>
      <c r="I6" s="443"/>
      <c r="J6" s="443"/>
      <c r="K6" s="443"/>
      <c r="L6" s="443"/>
      <c r="M6" s="443"/>
      <c r="N6" s="444"/>
    </row>
    <row r="7" spans="2:16" ht="16.5" thickBot="1" x14ac:dyDescent="0.3">
      <c r="B7" s="4" t="s">
        <v>4</v>
      </c>
      <c r="C7" s="443"/>
      <c r="D7" s="443"/>
      <c r="E7" s="443"/>
      <c r="F7" s="443"/>
      <c r="G7" s="443"/>
      <c r="H7" s="443"/>
      <c r="I7" s="443"/>
      <c r="J7" s="443"/>
      <c r="K7" s="443"/>
      <c r="L7" s="443"/>
      <c r="M7" s="443"/>
      <c r="N7" s="444"/>
    </row>
    <row r="8" spans="2:16" ht="16.5" thickBot="1" x14ac:dyDescent="0.3">
      <c r="B8" s="4" t="s">
        <v>5</v>
      </c>
      <c r="C8" s="437"/>
      <c r="D8" s="437"/>
      <c r="E8" s="437"/>
      <c r="F8" s="437"/>
      <c r="G8" s="437"/>
      <c r="H8" s="437"/>
      <c r="I8" s="437"/>
      <c r="J8" s="437"/>
      <c r="K8" s="437"/>
      <c r="L8" s="437"/>
      <c r="M8" s="437"/>
      <c r="N8" s="438"/>
    </row>
    <row r="9" spans="2:16" ht="16.5" thickBot="1" x14ac:dyDescent="0.3">
      <c r="B9" s="4" t="s">
        <v>6</v>
      </c>
      <c r="C9" s="437"/>
      <c r="D9" s="437"/>
      <c r="E9" s="437"/>
      <c r="F9" s="437"/>
      <c r="G9" s="437"/>
      <c r="H9" s="437"/>
      <c r="I9" s="437"/>
      <c r="J9" s="437"/>
      <c r="K9" s="437"/>
      <c r="L9" s="437"/>
      <c r="M9" s="437"/>
      <c r="N9" s="438"/>
    </row>
    <row r="10" spans="2:16" ht="16.5" thickBot="1" x14ac:dyDescent="0.3">
      <c r="B10" s="4" t="s">
        <v>7</v>
      </c>
      <c r="C10" s="428">
        <v>23</v>
      </c>
      <c r="D10" s="428"/>
      <c r="E10" s="429"/>
      <c r="F10" s="5"/>
      <c r="G10" s="5"/>
      <c r="H10" s="5"/>
      <c r="I10" s="5"/>
      <c r="J10" s="5"/>
      <c r="K10" s="5"/>
      <c r="L10" s="5"/>
      <c r="M10" s="5"/>
      <c r="N10" s="6"/>
    </row>
    <row r="11" spans="2:16" ht="16.5" thickBot="1" x14ac:dyDescent="0.3">
      <c r="B11" s="7" t="s">
        <v>8</v>
      </c>
      <c r="C11" s="90">
        <v>41983</v>
      </c>
      <c r="D11" s="8"/>
      <c r="E11" s="8"/>
      <c r="F11" s="8"/>
      <c r="G11" s="8"/>
      <c r="H11" s="8"/>
      <c r="I11" s="8"/>
      <c r="J11" s="8"/>
      <c r="K11" s="8"/>
      <c r="L11" s="8"/>
      <c r="M11" s="8"/>
      <c r="N11" s="9"/>
    </row>
    <row r="12" spans="2:16" ht="15.75" x14ac:dyDescent="0.25">
      <c r="B12" s="10"/>
      <c r="C12" s="11"/>
      <c r="D12" s="12"/>
      <c r="E12" s="12"/>
      <c r="F12" s="12"/>
      <c r="G12" s="12"/>
      <c r="H12" s="12"/>
      <c r="I12" s="13"/>
      <c r="J12" s="13"/>
      <c r="K12" s="13"/>
      <c r="L12" s="13"/>
      <c r="M12" s="13"/>
      <c r="N12" s="12"/>
    </row>
    <row r="13" spans="2:16" x14ac:dyDescent="0.25">
      <c r="I13" s="13"/>
      <c r="J13" s="13"/>
      <c r="K13" s="13"/>
      <c r="L13" s="13"/>
      <c r="M13" s="13"/>
      <c r="N13" s="14"/>
    </row>
    <row r="14" spans="2:16" x14ac:dyDescent="0.25">
      <c r="B14" s="430" t="s">
        <v>9</v>
      </c>
      <c r="C14" s="430"/>
      <c r="D14" s="118" t="s">
        <v>10</v>
      </c>
      <c r="E14" s="118" t="s">
        <v>11</v>
      </c>
      <c r="F14" s="118" t="s">
        <v>12</v>
      </c>
      <c r="G14" s="16"/>
      <c r="I14" s="17"/>
      <c r="J14" s="17"/>
      <c r="K14" s="17"/>
      <c r="L14" s="17"/>
      <c r="M14" s="17"/>
      <c r="N14" s="14"/>
    </row>
    <row r="15" spans="2:16" x14ac:dyDescent="0.25">
      <c r="B15" s="430"/>
      <c r="C15" s="430"/>
      <c r="D15" s="118">
        <v>23</v>
      </c>
      <c r="E15" s="130">
        <v>1764597445</v>
      </c>
      <c r="F15" s="131">
        <v>845</v>
      </c>
      <c r="G15" s="18"/>
      <c r="I15" s="19"/>
      <c r="J15" s="19"/>
      <c r="K15" s="19"/>
      <c r="L15" s="19"/>
      <c r="M15" s="19"/>
      <c r="N15" s="14"/>
    </row>
    <row r="16" spans="2:16" x14ac:dyDescent="0.25">
      <c r="B16" s="430"/>
      <c r="C16" s="430"/>
      <c r="D16" s="118"/>
      <c r="E16" s="130"/>
      <c r="F16" s="131"/>
      <c r="G16" s="18"/>
      <c r="I16" s="19"/>
      <c r="J16" s="19"/>
      <c r="K16" s="19"/>
      <c r="L16" s="19"/>
      <c r="M16" s="19"/>
      <c r="N16" s="14"/>
    </row>
    <row r="17" spans="1:14" x14ac:dyDescent="0.25">
      <c r="B17" s="430"/>
      <c r="C17" s="430"/>
      <c r="D17" s="118"/>
      <c r="E17" s="130"/>
      <c r="F17" s="131"/>
      <c r="G17" s="18"/>
      <c r="I17" s="19"/>
      <c r="J17" s="19"/>
      <c r="K17" s="19"/>
      <c r="L17" s="19"/>
      <c r="M17" s="19"/>
      <c r="N17" s="14"/>
    </row>
    <row r="18" spans="1:14" x14ac:dyDescent="0.25">
      <c r="B18" s="430"/>
      <c r="C18" s="430"/>
      <c r="D18" s="118"/>
      <c r="E18" s="132"/>
      <c r="F18" s="131"/>
      <c r="G18" s="18"/>
      <c r="H18" s="20"/>
      <c r="I18" s="19"/>
      <c r="J18" s="19"/>
      <c r="K18" s="19"/>
      <c r="L18" s="19"/>
      <c r="M18" s="19"/>
      <c r="N18" s="21"/>
    </row>
    <row r="19" spans="1:14" x14ac:dyDescent="0.25">
      <c r="B19" s="430"/>
      <c r="C19" s="430"/>
      <c r="D19" s="118"/>
      <c r="E19" s="132"/>
      <c r="F19" s="131"/>
      <c r="G19" s="18"/>
      <c r="H19" s="20"/>
      <c r="I19" s="22"/>
      <c r="J19" s="22"/>
      <c r="K19" s="22"/>
      <c r="L19" s="22"/>
      <c r="M19" s="22"/>
      <c r="N19" s="21"/>
    </row>
    <row r="20" spans="1:14" x14ac:dyDescent="0.25">
      <c r="B20" s="430"/>
      <c r="C20" s="430"/>
      <c r="D20" s="118"/>
      <c r="E20" s="132"/>
      <c r="F20" s="131"/>
      <c r="G20" s="18"/>
      <c r="H20" s="20"/>
      <c r="I20" s="13"/>
      <c r="J20" s="13"/>
      <c r="K20" s="13"/>
      <c r="L20" s="13"/>
      <c r="M20" s="13"/>
      <c r="N20" s="21"/>
    </row>
    <row r="21" spans="1:14" x14ac:dyDescent="0.25">
      <c r="B21" s="430"/>
      <c r="C21" s="430"/>
      <c r="D21" s="118"/>
      <c r="E21" s="132"/>
      <c r="F21" s="131"/>
      <c r="G21" s="18"/>
      <c r="H21" s="20"/>
      <c r="I21" s="13"/>
      <c r="J21" s="13"/>
      <c r="K21" s="13"/>
      <c r="L21" s="13"/>
      <c r="M21" s="13"/>
      <c r="N21" s="21"/>
    </row>
    <row r="22" spans="1:14" ht="15.75" thickBot="1" x14ac:dyDescent="0.3">
      <c r="B22" s="431" t="s">
        <v>13</v>
      </c>
      <c r="C22" s="432"/>
      <c r="D22" s="118"/>
      <c r="E22" s="133"/>
      <c r="F22" s="131">
        <v>845</v>
      </c>
      <c r="G22" s="18"/>
      <c r="H22" s="20"/>
      <c r="I22" s="13"/>
      <c r="J22" s="13"/>
      <c r="K22" s="13"/>
      <c r="L22" s="13"/>
      <c r="M22" s="13"/>
      <c r="N22" s="21"/>
    </row>
    <row r="23" spans="1:14" ht="45.75" thickBot="1" x14ac:dyDescent="0.3">
      <c r="A23" s="23"/>
      <c r="B23" s="24" t="s">
        <v>14</v>
      </c>
      <c r="C23" s="24" t="s">
        <v>15</v>
      </c>
      <c r="E23" s="17"/>
      <c r="F23" s="17"/>
      <c r="G23" s="17"/>
      <c r="H23" s="17"/>
      <c r="I23" s="25"/>
      <c r="J23" s="25"/>
      <c r="K23" s="25"/>
      <c r="L23" s="25"/>
      <c r="M23" s="25"/>
    </row>
    <row r="24" spans="1:14" ht="15.75" thickBot="1" x14ac:dyDescent="0.3">
      <c r="A24" s="26">
        <v>1</v>
      </c>
      <c r="C24" s="134">
        <f>F22*0.8</f>
        <v>676</v>
      </c>
      <c r="D24" s="27"/>
      <c r="E24" s="130">
        <v>1764597445</v>
      </c>
      <c r="F24" s="28"/>
      <c r="G24" s="28"/>
      <c r="H24" s="28"/>
      <c r="I24" s="29"/>
      <c r="J24" s="29"/>
      <c r="K24" s="29"/>
      <c r="L24" s="29"/>
      <c r="M24" s="29"/>
    </row>
    <row r="25" spans="1:14" x14ac:dyDescent="0.25">
      <c r="A25" s="30"/>
      <c r="C25" s="31"/>
      <c r="D25" s="19"/>
      <c r="E25" s="32"/>
      <c r="F25" s="28"/>
      <c r="G25" s="28"/>
      <c r="H25" s="28"/>
      <c r="I25" s="29"/>
      <c r="J25" s="29"/>
      <c r="K25" s="29"/>
      <c r="L25" s="29"/>
      <c r="M25" s="29"/>
    </row>
    <row r="26" spans="1:14" x14ac:dyDescent="0.25">
      <c r="A26" s="30"/>
      <c r="C26" s="31"/>
      <c r="D26" s="19"/>
      <c r="E26" s="32"/>
      <c r="F26" s="28"/>
      <c r="G26" s="28"/>
      <c r="H26" s="28"/>
      <c r="I26" s="29"/>
      <c r="J26" s="29"/>
      <c r="K26" s="29"/>
      <c r="L26" s="29"/>
      <c r="M26" s="29"/>
    </row>
    <row r="27" spans="1:14" x14ac:dyDescent="0.25">
      <c r="A27" s="30"/>
      <c r="B27" s="33" t="s">
        <v>16</v>
      </c>
      <c r="C27" s="1"/>
      <c r="D27" s="1"/>
      <c r="E27" s="1"/>
      <c r="F27" s="1"/>
      <c r="G27" s="1"/>
      <c r="H27" s="1"/>
      <c r="I27" s="13"/>
      <c r="J27" s="13"/>
      <c r="K27" s="13"/>
      <c r="L27" s="13"/>
      <c r="M27" s="13"/>
      <c r="N27" s="14"/>
    </row>
    <row r="28" spans="1:14" x14ac:dyDescent="0.25">
      <c r="A28" s="30"/>
      <c r="B28" s="1"/>
      <c r="C28" s="1"/>
      <c r="D28" s="1"/>
      <c r="E28" s="1"/>
      <c r="F28" s="1"/>
      <c r="G28" s="1"/>
      <c r="H28" s="1"/>
      <c r="I28" s="13"/>
      <c r="J28" s="13"/>
      <c r="K28" s="13"/>
      <c r="L28" s="13"/>
      <c r="M28" s="13"/>
      <c r="N28" s="14"/>
    </row>
    <row r="29" spans="1:14" x14ac:dyDescent="0.25">
      <c r="A29" s="30"/>
      <c r="B29" s="34" t="s">
        <v>17</v>
      </c>
      <c r="C29" s="34" t="s">
        <v>18</v>
      </c>
      <c r="D29" s="34" t="s">
        <v>19</v>
      </c>
      <c r="E29" s="1"/>
      <c r="F29" s="1"/>
      <c r="G29" s="1"/>
      <c r="H29" s="1"/>
      <c r="I29" s="13"/>
      <c r="J29" s="13"/>
      <c r="K29" s="13"/>
      <c r="L29" s="13"/>
      <c r="M29" s="13"/>
      <c r="N29" s="14"/>
    </row>
    <row r="30" spans="1:14" x14ac:dyDescent="0.25">
      <c r="A30" s="30"/>
      <c r="B30" s="35" t="s">
        <v>20</v>
      </c>
      <c r="C30" s="117"/>
      <c r="D30" s="117" t="s">
        <v>21</v>
      </c>
      <c r="E30" s="1"/>
      <c r="F30" s="1"/>
      <c r="G30" s="1"/>
      <c r="H30" s="1"/>
      <c r="I30" s="13"/>
      <c r="J30" s="13"/>
      <c r="K30" s="13"/>
      <c r="L30" s="13"/>
      <c r="M30" s="13"/>
      <c r="N30" s="14"/>
    </row>
    <row r="31" spans="1:14" x14ac:dyDescent="0.25">
      <c r="A31" s="30"/>
      <c r="B31" s="35" t="s">
        <v>22</v>
      </c>
      <c r="C31" s="117"/>
      <c r="D31" s="117" t="s">
        <v>21</v>
      </c>
      <c r="E31" s="1"/>
      <c r="F31" s="1"/>
      <c r="G31" s="1"/>
      <c r="H31" s="1"/>
      <c r="I31" s="13"/>
      <c r="J31" s="13"/>
      <c r="K31" s="13"/>
      <c r="L31" s="13"/>
      <c r="M31" s="13"/>
      <c r="N31" s="14"/>
    </row>
    <row r="32" spans="1:14" x14ac:dyDescent="0.25">
      <c r="A32" s="30"/>
      <c r="B32" s="35" t="s">
        <v>23</v>
      </c>
      <c r="C32" s="117"/>
      <c r="D32" s="117" t="s">
        <v>21</v>
      </c>
      <c r="E32" s="1"/>
      <c r="F32" s="1"/>
      <c r="G32" s="1"/>
      <c r="H32" s="1"/>
      <c r="I32" s="13"/>
      <c r="J32" s="13"/>
      <c r="K32" s="13"/>
      <c r="L32" s="13"/>
      <c r="M32" s="13"/>
      <c r="N32" s="14"/>
    </row>
    <row r="33" spans="1:17" x14ac:dyDescent="0.25">
      <c r="A33" s="30"/>
      <c r="B33" s="35" t="s">
        <v>24</v>
      </c>
      <c r="C33" s="117"/>
      <c r="D33" s="117" t="s">
        <v>21</v>
      </c>
      <c r="E33" s="1"/>
      <c r="F33" s="1"/>
      <c r="G33" s="1"/>
      <c r="H33" s="1"/>
      <c r="I33" s="13"/>
      <c r="J33" s="13"/>
      <c r="K33" s="13"/>
      <c r="L33" s="13"/>
      <c r="M33" s="13"/>
      <c r="N33" s="14"/>
    </row>
    <row r="34" spans="1:17" x14ac:dyDescent="0.25">
      <c r="A34" s="30"/>
      <c r="B34" s="1"/>
      <c r="C34" s="1"/>
      <c r="D34" s="1"/>
      <c r="E34" s="1"/>
      <c r="F34" s="1"/>
      <c r="G34" s="1"/>
      <c r="H34" s="1"/>
      <c r="I34" s="13"/>
      <c r="J34" s="13"/>
      <c r="K34" s="13"/>
      <c r="L34" s="13"/>
      <c r="M34" s="13"/>
      <c r="N34" s="14"/>
    </row>
    <row r="35" spans="1:17" x14ac:dyDescent="0.25">
      <c r="A35" s="30"/>
      <c r="B35" s="1"/>
      <c r="C35" s="1"/>
      <c r="D35" s="1"/>
      <c r="E35" s="1"/>
      <c r="F35" s="1"/>
      <c r="G35" s="1"/>
      <c r="H35" s="1"/>
      <c r="I35" s="13"/>
      <c r="J35" s="13"/>
      <c r="K35" s="13"/>
      <c r="L35" s="13"/>
      <c r="M35" s="13"/>
      <c r="N35" s="14"/>
    </row>
    <row r="36" spans="1:17" x14ac:dyDescent="0.25">
      <c r="A36" s="30"/>
      <c r="B36" s="33" t="s">
        <v>25</v>
      </c>
      <c r="C36" s="1"/>
      <c r="D36" s="1"/>
      <c r="E36" s="1"/>
      <c r="F36" s="1"/>
      <c r="G36" s="1"/>
      <c r="H36" s="1"/>
      <c r="I36" s="13"/>
      <c r="J36" s="13"/>
      <c r="K36" s="13"/>
      <c r="L36" s="13"/>
      <c r="M36" s="13"/>
      <c r="N36" s="14"/>
    </row>
    <row r="37" spans="1:17" x14ac:dyDescent="0.25">
      <c r="A37" s="30"/>
      <c r="B37" s="1"/>
      <c r="C37" s="1"/>
      <c r="D37" s="1"/>
      <c r="E37" s="1"/>
      <c r="F37" s="1"/>
      <c r="G37" s="1"/>
      <c r="H37" s="1"/>
      <c r="I37" s="13"/>
      <c r="J37" s="13"/>
      <c r="K37" s="13"/>
      <c r="L37" s="13"/>
      <c r="M37" s="13"/>
      <c r="N37" s="14"/>
    </row>
    <row r="38" spans="1:17" x14ac:dyDescent="0.25">
      <c r="A38" s="30"/>
      <c r="B38" s="1"/>
      <c r="C38" s="1"/>
      <c r="D38" s="1"/>
      <c r="E38" s="1"/>
      <c r="F38" s="1"/>
      <c r="G38" s="1"/>
      <c r="H38" s="1"/>
      <c r="I38" s="13"/>
      <c r="J38" s="13"/>
      <c r="K38" s="13"/>
      <c r="L38" s="13"/>
      <c r="M38" s="13"/>
      <c r="N38" s="14"/>
    </row>
    <row r="39" spans="1:17" x14ac:dyDescent="0.25">
      <c r="A39" s="30"/>
      <c r="B39" s="34" t="s">
        <v>17</v>
      </c>
      <c r="C39" s="34" t="s">
        <v>26</v>
      </c>
      <c r="D39" s="36" t="s">
        <v>27</v>
      </c>
      <c r="E39" s="36" t="s">
        <v>28</v>
      </c>
      <c r="F39" s="1"/>
      <c r="G39" s="1"/>
      <c r="H39" s="1"/>
      <c r="I39" s="13"/>
      <c r="J39" s="13"/>
      <c r="K39" s="13"/>
      <c r="L39" s="13"/>
      <c r="M39" s="13"/>
      <c r="N39" s="14"/>
    </row>
    <row r="40" spans="1:17" ht="28.5" x14ac:dyDescent="0.25">
      <c r="A40" s="30"/>
      <c r="B40" s="37" t="s">
        <v>29</v>
      </c>
      <c r="C40" s="38">
        <v>40</v>
      </c>
      <c r="D40" s="117">
        <v>0</v>
      </c>
      <c r="E40" s="371">
        <v>0</v>
      </c>
      <c r="F40" s="1"/>
      <c r="G40" s="1"/>
      <c r="H40" s="1"/>
      <c r="I40" s="13"/>
      <c r="J40" s="13"/>
      <c r="K40" s="13"/>
      <c r="L40" s="13"/>
      <c r="M40" s="13"/>
      <c r="N40" s="14"/>
    </row>
    <row r="41" spans="1:17" ht="64.5" customHeight="1" x14ac:dyDescent="0.25">
      <c r="A41" s="30"/>
      <c r="B41" s="37" t="s">
        <v>30</v>
      </c>
      <c r="C41" s="38">
        <v>60</v>
      </c>
      <c r="D41" s="117">
        <v>0</v>
      </c>
      <c r="E41" s="373"/>
      <c r="F41" s="1"/>
      <c r="G41" s="1"/>
      <c r="H41" s="1"/>
      <c r="I41" s="13"/>
      <c r="J41" s="13"/>
      <c r="K41" s="13"/>
      <c r="L41" s="13"/>
      <c r="M41" s="13"/>
      <c r="N41" s="14"/>
    </row>
    <row r="42" spans="1:17" x14ac:dyDescent="0.25">
      <c r="A42" s="30"/>
      <c r="C42" s="31"/>
      <c r="D42" s="19"/>
      <c r="E42" s="32"/>
      <c r="F42" s="28"/>
      <c r="G42" s="28"/>
      <c r="H42" s="28"/>
      <c r="I42" s="29"/>
      <c r="J42" s="29"/>
      <c r="K42" s="29"/>
      <c r="L42" s="29"/>
      <c r="M42" s="29"/>
    </row>
    <row r="43" spans="1:17" x14ac:dyDescent="0.25">
      <c r="A43" s="30"/>
      <c r="C43" s="31"/>
      <c r="D43" s="19"/>
      <c r="E43" s="32"/>
      <c r="F43" s="28"/>
      <c r="G43" s="28"/>
      <c r="H43" s="28"/>
      <c r="I43" s="29"/>
      <c r="J43" s="29"/>
      <c r="K43" s="29"/>
      <c r="L43" s="29"/>
      <c r="M43" s="29"/>
    </row>
    <row r="44" spans="1:17" x14ac:dyDescent="0.25">
      <c r="A44" s="30"/>
      <c r="C44" s="31"/>
      <c r="D44" s="19"/>
      <c r="E44" s="32"/>
      <c r="F44" s="28"/>
      <c r="G44" s="28"/>
      <c r="H44" s="28"/>
      <c r="I44" s="29"/>
      <c r="J44" s="29"/>
      <c r="K44" s="29"/>
      <c r="L44" s="29"/>
      <c r="M44" s="29"/>
    </row>
    <row r="45" spans="1:17" ht="15.75" thickBot="1" x14ac:dyDescent="0.3">
      <c r="M45" s="433" t="s">
        <v>31</v>
      </c>
      <c r="N45" s="433"/>
    </row>
    <row r="46" spans="1:17" x14ac:dyDescent="0.25">
      <c r="B46" s="33" t="s">
        <v>32</v>
      </c>
      <c r="M46" s="40"/>
      <c r="N46" s="40"/>
    </row>
    <row r="47" spans="1:17" ht="15.75" thickBot="1" x14ac:dyDescent="0.3">
      <c r="M47" s="40"/>
      <c r="N47" s="40"/>
    </row>
    <row r="48" spans="1:17" s="13" customFormat="1" ht="60" x14ac:dyDescent="0.25">
      <c r="B48" s="41" t="s">
        <v>33</v>
      </c>
      <c r="C48" s="41" t="s">
        <v>34</v>
      </c>
      <c r="D48" s="41" t="s">
        <v>35</v>
      </c>
      <c r="E48" s="41" t="s">
        <v>36</v>
      </c>
      <c r="F48" s="41" t="s">
        <v>37</v>
      </c>
      <c r="G48" s="41" t="s">
        <v>38</v>
      </c>
      <c r="H48" s="41" t="s">
        <v>39</v>
      </c>
      <c r="I48" s="41" t="s">
        <v>40</v>
      </c>
      <c r="J48" s="41" t="s">
        <v>41</v>
      </c>
      <c r="K48" s="41" t="s">
        <v>42</v>
      </c>
      <c r="L48" s="41" t="s">
        <v>43</v>
      </c>
      <c r="M48" s="42" t="s">
        <v>44</v>
      </c>
      <c r="N48" s="41" t="s">
        <v>45</v>
      </c>
      <c r="O48" s="41" t="s">
        <v>46</v>
      </c>
      <c r="P48" s="43" t="s">
        <v>47</v>
      </c>
      <c r="Q48" s="43" t="s">
        <v>48</v>
      </c>
    </row>
    <row r="49" spans="1:26" s="46" customFormat="1" ht="45" customHeight="1" x14ac:dyDescent="0.25">
      <c r="A49" s="44">
        <v>1</v>
      </c>
      <c r="B49" s="48" t="s">
        <v>203</v>
      </c>
      <c r="C49" s="49" t="s">
        <v>203</v>
      </c>
      <c r="D49" s="49" t="s">
        <v>204</v>
      </c>
      <c r="E49" s="53" t="s">
        <v>205</v>
      </c>
      <c r="F49" s="50" t="s">
        <v>18</v>
      </c>
      <c r="G49" s="91">
        <v>1</v>
      </c>
      <c r="H49" s="92">
        <v>40291</v>
      </c>
      <c r="I49" s="92">
        <v>40528</v>
      </c>
      <c r="J49" s="51" t="s">
        <v>19</v>
      </c>
      <c r="K49" s="52">
        <v>0</v>
      </c>
      <c r="L49" s="52">
        <v>7.76</v>
      </c>
      <c r="M49" s="135">
        <v>759</v>
      </c>
      <c r="N49" s="93">
        <v>1</v>
      </c>
      <c r="O49" s="54">
        <v>270600000</v>
      </c>
      <c r="P49" s="136" t="s">
        <v>206</v>
      </c>
      <c r="Q49" s="449" t="s">
        <v>239</v>
      </c>
      <c r="R49" s="45"/>
      <c r="S49" s="45"/>
      <c r="T49" s="45"/>
      <c r="U49" s="45"/>
      <c r="V49" s="45"/>
      <c r="W49" s="45"/>
      <c r="X49" s="45"/>
      <c r="Y49" s="45"/>
      <c r="Z49" s="45"/>
    </row>
    <row r="50" spans="1:26" s="46" customFormat="1" ht="191.25" customHeight="1" x14ac:dyDescent="0.25">
      <c r="A50" s="44">
        <f>+A49+1</f>
        <v>2</v>
      </c>
      <c r="B50" s="48" t="s">
        <v>203</v>
      </c>
      <c r="C50" s="49" t="s">
        <v>203</v>
      </c>
      <c r="D50" s="49" t="s">
        <v>207</v>
      </c>
      <c r="E50" s="53" t="s">
        <v>208</v>
      </c>
      <c r="F50" s="50" t="s">
        <v>18</v>
      </c>
      <c r="G50" s="93">
        <v>1</v>
      </c>
      <c r="H50" s="92">
        <v>40235</v>
      </c>
      <c r="I50" s="92">
        <v>40511</v>
      </c>
      <c r="J50" s="51" t="s">
        <v>19</v>
      </c>
      <c r="K50" s="52">
        <v>0</v>
      </c>
      <c r="L50" s="52">
        <v>9.0299999999999994</v>
      </c>
      <c r="M50" s="135">
        <v>1310</v>
      </c>
      <c r="N50" s="93">
        <v>1</v>
      </c>
      <c r="O50" s="54">
        <v>244071883</v>
      </c>
      <c r="P50" s="137" t="s">
        <v>209</v>
      </c>
      <c r="Q50" s="450"/>
      <c r="R50" s="45"/>
      <c r="S50" s="45"/>
      <c r="T50" s="45"/>
      <c r="U50" s="45"/>
      <c r="V50" s="45"/>
      <c r="W50" s="45"/>
      <c r="X50" s="45"/>
      <c r="Y50" s="45"/>
      <c r="Z50" s="45"/>
    </row>
    <row r="51" spans="1:26" s="46" customFormat="1" ht="30" x14ac:dyDescent="0.25">
      <c r="A51" s="44"/>
      <c r="B51" s="48" t="s">
        <v>203</v>
      </c>
      <c r="C51" s="49" t="s">
        <v>203</v>
      </c>
      <c r="D51" s="49" t="s">
        <v>204</v>
      </c>
      <c r="E51" s="53" t="s">
        <v>210</v>
      </c>
      <c r="F51" s="50" t="s">
        <v>18</v>
      </c>
      <c r="G51" s="93">
        <v>1</v>
      </c>
      <c r="H51" s="92">
        <v>41024</v>
      </c>
      <c r="I51" s="92">
        <v>41258</v>
      </c>
      <c r="J51" s="51" t="s">
        <v>19</v>
      </c>
      <c r="K51" s="52">
        <v>0</v>
      </c>
      <c r="L51" s="52">
        <v>7.67</v>
      </c>
      <c r="M51" s="135">
        <v>759</v>
      </c>
      <c r="N51" s="93">
        <v>1</v>
      </c>
      <c r="O51" s="54">
        <v>296800000</v>
      </c>
      <c r="P51" s="137" t="s">
        <v>211</v>
      </c>
      <c r="Q51" s="450"/>
      <c r="R51" s="45"/>
      <c r="S51" s="45"/>
      <c r="T51" s="45"/>
      <c r="U51" s="45"/>
      <c r="V51" s="45"/>
      <c r="W51" s="45"/>
      <c r="X51" s="45"/>
      <c r="Y51" s="45"/>
      <c r="Z51" s="45"/>
    </row>
    <row r="52" spans="1:26" s="46" customFormat="1" ht="30" x14ac:dyDescent="0.25">
      <c r="A52" s="44">
        <f t="shared" ref="A52" si="0">+A50+1</f>
        <v>3</v>
      </c>
      <c r="B52" s="48" t="s">
        <v>203</v>
      </c>
      <c r="C52" s="49" t="s">
        <v>203</v>
      </c>
      <c r="D52" s="48" t="s">
        <v>204</v>
      </c>
      <c r="E52" s="53" t="s">
        <v>210</v>
      </c>
      <c r="F52" s="50" t="s">
        <v>18</v>
      </c>
      <c r="G52" s="93">
        <v>1</v>
      </c>
      <c r="H52" s="92">
        <v>41353</v>
      </c>
      <c r="I52" s="92">
        <v>41453</v>
      </c>
      <c r="J52" s="51" t="s">
        <v>19</v>
      </c>
      <c r="K52" s="52">
        <v>0</v>
      </c>
      <c r="L52" s="52">
        <v>3.26</v>
      </c>
      <c r="M52" s="135">
        <v>1592</v>
      </c>
      <c r="N52" s="93">
        <v>1</v>
      </c>
      <c r="O52" s="138">
        <v>275900000</v>
      </c>
      <c r="P52" s="136" t="s">
        <v>211</v>
      </c>
      <c r="Q52" s="451"/>
      <c r="R52" s="45"/>
      <c r="S52" s="45"/>
      <c r="T52" s="45"/>
      <c r="U52" s="45"/>
      <c r="V52" s="45"/>
      <c r="W52" s="45"/>
      <c r="X52" s="45"/>
      <c r="Y52" s="45"/>
      <c r="Z52" s="45"/>
    </row>
    <row r="53" spans="1:26" s="46" customFormat="1" x14ac:dyDescent="0.25">
      <c r="A53" s="44"/>
      <c r="B53" s="55" t="s">
        <v>28</v>
      </c>
      <c r="C53" s="49"/>
      <c r="D53" s="48"/>
      <c r="E53" s="93"/>
      <c r="F53" s="50"/>
      <c r="G53" s="50"/>
      <c r="H53" s="50"/>
      <c r="I53" s="51"/>
      <c r="J53" s="51"/>
      <c r="K53" s="139">
        <f>SUM(K49:K52)</f>
        <v>0</v>
      </c>
      <c r="L53" s="139">
        <f t="shared" ref="L53:N53" si="1">SUM(L49:L52)</f>
        <v>27.72</v>
      </c>
      <c r="M53" s="140">
        <v>2069</v>
      </c>
      <c r="N53" s="140">
        <f t="shared" si="1"/>
        <v>4</v>
      </c>
      <c r="O53" s="54">
        <f>SUM(O49:O52)</f>
        <v>1087371883</v>
      </c>
      <c r="P53" s="54"/>
      <c r="Q53" s="58"/>
    </row>
    <row r="54" spans="1:26" s="59" customFormat="1" x14ac:dyDescent="0.25">
      <c r="E54" s="60"/>
    </row>
    <row r="55" spans="1:26" s="59" customFormat="1" x14ac:dyDescent="0.25">
      <c r="B55" s="434" t="s">
        <v>52</v>
      </c>
      <c r="C55" s="434" t="s">
        <v>53</v>
      </c>
      <c r="D55" s="436" t="s">
        <v>54</v>
      </c>
      <c r="E55" s="436"/>
    </row>
    <row r="56" spans="1:26" s="59" customFormat="1" x14ac:dyDescent="0.25">
      <c r="B56" s="435"/>
      <c r="C56" s="435"/>
      <c r="D56" s="119" t="s">
        <v>55</v>
      </c>
      <c r="E56" s="62" t="s">
        <v>56</v>
      </c>
    </row>
    <row r="57" spans="1:26" s="59" customFormat="1" ht="18.75" x14ac:dyDescent="0.25">
      <c r="B57" s="63" t="s">
        <v>57</v>
      </c>
      <c r="C57" s="141">
        <v>0</v>
      </c>
      <c r="D57" s="84"/>
      <c r="E57" s="84" t="s">
        <v>21</v>
      </c>
      <c r="F57" s="66"/>
      <c r="G57" s="66"/>
      <c r="H57" s="66"/>
      <c r="I57" s="66"/>
      <c r="J57" s="66"/>
      <c r="K57" s="66"/>
      <c r="L57" s="66"/>
      <c r="M57" s="66"/>
    </row>
    <row r="58" spans="1:26" s="59" customFormat="1" x14ac:dyDescent="0.25">
      <c r="B58" s="63" t="s">
        <v>58</v>
      </c>
      <c r="C58" s="142" t="s">
        <v>51</v>
      </c>
      <c r="D58" s="84"/>
      <c r="E58" s="84" t="s">
        <v>21</v>
      </c>
    </row>
    <row r="59" spans="1:26" s="59" customFormat="1" x14ac:dyDescent="0.25">
      <c r="B59" s="67"/>
      <c r="C59" s="426"/>
      <c r="D59" s="426"/>
      <c r="E59" s="426"/>
      <c r="F59" s="426"/>
      <c r="G59" s="426"/>
      <c r="H59" s="426"/>
      <c r="I59" s="426"/>
      <c r="J59" s="426"/>
      <c r="K59" s="426"/>
      <c r="L59" s="426"/>
      <c r="M59" s="426"/>
      <c r="N59" s="426"/>
    </row>
    <row r="60" spans="1:26" ht="15.75" thickBot="1" x14ac:dyDescent="0.3"/>
    <row r="61" spans="1:26" ht="27" thickBot="1" x14ac:dyDescent="0.3">
      <c r="B61" s="427" t="s">
        <v>59</v>
      </c>
      <c r="C61" s="427"/>
      <c r="D61" s="427"/>
      <c r="E61" s="427"/>
      <c r="F61" s="427"/>
      <c r="G61" s="427"/>
      <c r="H61" s="427"/>
      <c r="I61" s="427"/>
      <c r="J61" s="427"/>
      <c r="K61" s="427"/>
      <c r="L61" s="427"/>
      <c r="M61" s="427"/>
      <c r="N61" s="427"/>
    </row>
    <row r="64" spans="1:26" ht="90" x14ac:dyDescent="0.25">
      <c r="B64" s="68" t="s">
        <v>60</v>
      </c>
      <c r="C64" s="69" t="s">
        <v>61</v>
      </c>
      <c r="D64" s="69" t="s">
        <v>62</v>
      </c>
      <c r="E64" s="69" t="s">
        <v>63</v>
      </c>
      <c r="F64" s="69" t="s">
        <v>64</v>
      </c>
      <c r="G64" s="69" t="s">
        <v>65</v>
      </c>
      <c r="H64" s="69" t="s">
        <v>66</v>
      </c>
      <c r="I64" s="69" t="s">
        <v>67</v>
      </c>
      <c r="J64" s="69" t="s">
        <v>68</v>
      </c>
      <c r="K64" s="69" t="s">
        <v>69</v>
      </c>
      <c r="L64" s="69" t="s">
        <v>70</v>
      </c>
      <c r="M64" s="70" t="s">
        <v>71</v>
      </c>
      <c r="N64" s="70" t="s">
        <v>212</v>
      </c>
      <c r="O64" s="413" t="s">
        <v>73</v>
      </c>
      <c r="P64" s="414"/>
      <c r="Q64" s="69" t="s">
        <v>74</v>
      </c>
    </row>
    <row r="65" spans="2:17" ht="123" customHeight="1" x14ac:dyDescent="0.25">
      <c r="B65" s="117" t="s">
        <v>213</v>
      </c>
      <c r="C65" s="117" t="s">
        <v>214</v>
      </c>
      <c r="D65" s="143" t="s">
        <v>215</v>
      </c>
      <c r="E65" s="84">
        <v>845</v>
      </c>
      <c r="F65" s="144" t="s">
        <v>75</v>
      </c>
      <c r="G65" s="144" t="s">
        <v>75</v>
      </c>
      <c r="H65" s="84" t="s">
        <v>75</v>
      </c>
      <c r="I65" s="84" t="s">
        <v>19</v>
      </c>
      <c r="J65" s="84" t="s">
        <v>18</v>
      </c>
      <c r="K65" s="117" t="s">
        <v>18</v>
      </c>
      <c r="L65" s="117" t="s">
        <v>18</v>
      </c>
      <c r="M65" s="145" t="s">
        <v>18</v>
      </c>
      <c r="N65" s="117" t="s">
        <v>18</v>
      </c>
      <c r="O65" s="445" t="s">
        <v>236</v>
      </c>
      <c r="P65" s="446"/>
      <c r="Q65" s="117" t="s">
        <v>19</v>
      </c>
    </row>
    <row r="66" spans="2:17" x14ac:dyDescent="0.25">
      <c r="B66" s="35"/>
      <c r="C66" s="35"/>
      <c r="D66" s="35"/>
      <c r="E66" s="35"/>
      <c r="F66" s="35"/>
      <c r="G66" s="35"/>
      <c r="H66" s="35"/>
      <c r="I66" s="35"/>
      <c r="J66" s="35"/>
      <c r="K66" s="35"/>
      <c r="L66" s="35"/>
      <c r="M66" s="35"/>
      <c r="N66" s="35"/>
      <c r="O66" s="424"/>
      <c r="P66" s="425"/>
      <c r="Q66" s="35"/>
    </row>
    <row r="67" spans="2:17" x14ac:dyDescent="0.25">
      <c r="B67" s="2" t="s">
        <v>76</v>
      </c>
    </row>
    <row r="68" spans="2:17" x14ac:dyDescent="0.25">
      <c r="B68" s="2" t="s">
        <v>77</v>
      </c>
    </row>
    <row r="69" spans="2:17" x14ac:dyDescent="0.25">
      <c r="B69" s="2" t="s">
        <v>78</v>
      </c>
    </row>
    <row r="71" spans="2:17" ht="15.75" thickBot="1" x14ac:dyDescent="0.3"/>
    <row r="72" spans="2:17" ht="27" thickBot="1" x14ac:dyDescent="0.3">
      <c r="B72" s="410" t="s">
        <v>79</v>
      </c>
      <c r="C72" s="411"/>
      <c r="D72" s="411"/>
      <c r="E72" s="411"/>
      <c r="F72" s="411"/>
      <c r="G72" s="411"/>
      <c r="H72" s="411"/>
      <c r="I72" s="411"/>
      <c r="J72" s="411"/>
      <c r="K72" s="411"/>
      <c r="L72" s="411"/>
      <c r="M72" s="411"/>
      <c r="N72" s="412"/>
    </row>
    <row r="77" spans="2:17" ht="75" x14ac:dyDescent="0.25">
      <c r="B77" s="68" t="s">
        <v>81</v>
      </c>
      <c r="C77" s="68" t="s">
        <v>82</v>
      </c>
      <c r="D77" s="68" t="s">
        <v>83</v>
      </c>
      <c r="E77" s="68" t="s">
        <v>84</v>
      </c>
      <c r="F77" s="68" t="s">
        <v>85</v>
      </c>
      <c r="G77" s="68" t="s">
        <v>86</v>
      </c>
      <c r="H77" s="68" t="s">
        <v>87</v>
      </c>
      <c r="I77" s="68" t="s">
        <v>88</v>
      </c>
      <c r="J77" s="413" t="s">
        <v>89</v>
      </c>
      <c r="K77" s="420"/>
      <c r="L77" s="414"/>
      <c r="M77" s="68" t="s">
        <v>90</v>
      </c>
      <c r="N77" s="68" t="s">
        <v>91</v>
      </c>
      <c r="O77" s="68" t="s">
        <v>92</v>
      </c>
      <c r="P77" s="413" t="s">
        <v>73</v>
      </c>
      <c r="Q77" s="414"/>
    </row>
    <row r="78" spans="2:17" ht="15" customHeight="1" x14ac:dyDescent="0.25">
      <c r="B78" s="38" t="s">
        <v>216</v>
      </c>
      <c r="C78" s="38" t="s">
        <v>217</v>
      </c>
      <c r="D78" s="146"/>
      <c r="E78" s="147"/>
      <c r="F78" s="146"/>
      <c r="G78" s="38"/>
      <c r="H78" s="148"/>
      <c r="I78" s="149"/>
      <c r="J78" s="146"/>
      <c r="K78" s="150"/>
      <c r="L78" s="151"/>
      <c r="M78" s="147"/>
      <c r="N78" s="147"/>
      <c r="O78" s="147"/>
      <c r="P78" s="452" t="s">
        <v>240</v>
      </c>
      <c r="Q78" s="453"/>
    </row>
    <row r="79" spans="2:17" s="59" customFormat="1" ht="15" customHeight="1" x14ac:dyDescent="0.25">
      <c r="B79" s="151" t="s">
        <v>216</v>
      </c>
      <c r="C79" s="151" t="s">
        <v>217</v>
      </c>
      <c r="D79" s="151"/>
      <c r="E79" s="151"/>
      <c r="F79" s="151"/>
      <c r="G79" s="151"/>
      <c r="H79" s="152"/>
      <c r="I79" s="151"/>
      <c r="J79" s="153"/>
      <c r="K79" s="154"/>
      <c r="L79" s="151"/>
      <c r="M79" s="151"/>
      <c r="N79" s="151"/>
      <c r="O79" s="151"/>
      <c r="P79" s="454"/>
      <c r="Q79" s="455"/>
    </row>
    <row r="80" spans="2:17" s="59" customFormat="1" ht="15" customHeight="1" x14ac:dyDescent="0.25">
      <c r="B80" s="151" t="s">
        <v>216</v>
      </c>
      <c r="C80" s="151" t="s">
        <v>237</v>
      </c>
      <c r="D80" s="151"/>
      <c r="E80" s="155"/>
      <c r="F80" s="151"/>
      <c r="G80" s="151"/>
      <c r="H80" s="152"/>
      <c r="I80" s="151"/>
      <c r="J80" s="151"/>
      <c r="K80" s="154"/>
      <c r="L80" s="151"/>
      <c r="M80" s="151"/>
      <c r="N80" s="151"/>
      <c r="O80" s="151"/>
      <c r="P80" s="454"/>
      <c r="Q80" s="455"/>
    </row>
    <row r="81" spans="2:17" s="59" customFormat="1" ht="15" customHeight="1" x14ac:dyDescent="0.25">
      <c r="B81" s="151" t="s">
        <v>216</v>
      </c>
      <c r="C81" s="151" t="s">
        <v>218</v>
      </c>
      <c r="D81" s="151"/>
      <c r="E81" s="155"/>
      <c r="F81" s="151"/>
      <c r="G81" s="155"/>
      <c r="H81" s="152"/>
      <c r="I81" s="151"/>
      <c r="J81" s="151"/>
      <c r="K81" s="154"/>
      <c r="L81" s="151"/>
      <c r="M81" s="151"/>
      <c r="N81" s="151"/>
      <c r="O81" s="151"/>
      <c r="P81" s="454"/>
      <c r="Q81" s="455"/>
    </row>
    <row r="82" spans="2:17" ht="15" customHeight="1" x14ac:dyDescent="0.25">
      <c r="B82" s="151" t="s">
        <v>234</v>
      </c>
      <c r="C82" s="38" t="s">
        <v>235</v>
      </c>
      <c r="D82" s="146"/>
      <c r="E82" s="156"/>
      <c r="F82" s="146"/>
      <c r="G82" s="38"/>
      <c r="H82" s="148"/>
      <c r="I82" s="157"/>
      <c r="J82" s="146"/>
      <c r="K82" s="150"/>
      <c r="L82" s="158"/>
      <c r="M82" s="147"/>
      <c r="N82" s="147"/>
      <c r="O82" s="147"/>
      <c r="P82" s="454"/>
      <c r="Q82" s="455"/>
    </row>
    <row r="83" spans="2:17" ht="15" customHeight="1" x14ac:dyDescent="0.25">
      <c r="B83" s="151" t="s">
        <v>234</v>
      </c>
      <c r="C83" s="38" t="s">
        <v>235</v>
      </c>
      <c r="D83" s="146"/>
      <c r="E83" s="156"/>
      <c r="F83" s="156"/>
      <c r="G83" s="38"/>
      <c r="H83" s="159"/>
      <c r="I83" s="158"/>
      <c r="J83" s="146"/>
      <c r="K83" s="150"/>
      <c r="L83" s="158"/>
      <c r="M83" s="147"/>
      <c r="N83" s="147"/>
      <c r="O83" s="147"/>
      <c r="P83" s="454"/>
      <c r="Q83" s="455"/>
    </row>
    <row r="84" spans="2:17" ht="15" customHeight="1" x14ac:dyDescent="0.25">
      <c r="B84" s="151" t="s">
        <v>234</v>
      </c>
      <c r="C84" s="175" t="s">
        <v>235</v>
      </c>
      <c r="D84" s="146"/>
      <c r="E84" s="156"/>
      <c r="F84" s="156"/>
      <c r="G84" s="38"/>
      <c r="H84" s="159"/>
      <c r="I84" s="158"/>
      <c r="J84" s="146"/>
      <c r="K84" s="150"/>
      <c r="L84" s="158"/>
      <c r="M84" s="147"/>
      <c r="N84" s="147"/>
      <c r="O84" s="147"/>
      <c r="P84" s="454"/>
      <c r="Q84" s="455"/>
    </row>
    <row r="85" spans="2:17" ht="28.5" customHeight="1" x14ac:dyDescent="0.25">
      <c r="B85" s="151" t="s">
        <v>234</v>
      </c>
      <c r="C85" s="38" t="s">
        <v>238</v>
      </c>
      <c r="D85" s="146"/>
      <c r="E85" s="156"/>
      <c r="F85" s="156"/>
      <c r="G85" s="38"/>
      <c r="H85" s="159"/>
      <c r="I85" s="158"/>
      <c r="J85" s="146"/>
      <c r="K85" s="150"/>
      <c r="L85" s="158"/>
      <c r="M85" s="147"/>
      <c r="N85" s="147"/>
      <c r="O85" s="147"/>
      <c r="P85" s="456"/>
      <c r="Q85" s="457"/>
    </row>
    <row r="86" spans="2:17" ht="15.75" thickBot="1" x14ac:dyDescent="0.3">
      <c r="B86" s="75"/>
      <c r="C86" s="13"/>
      <c r="D86" s="160"/>
      <c r="G86" s="161"/>
      <c r="H86" s="162"/>
      <c r="J86" s="160"/>
      <c r="K86" s="162"/>
      <c r="L86" s="160"/>
      <c r="M86" s="13"/>
      <c r="N86" s="13"/>
      <c r="O86" s="13"/>
    </row>
    <row r="87" spans="2:17" ht="27" thickBot="1" x14ac:dyDescent="0.3">
      <c r="B87" s="410" t="s">
        <v>99</v>
      </c>
      <c r="C87" s="411"/>
      <c r="D87" s="411"/>
      <c r="E87" s="411"/>
      <c r="F87" s="411"/>
      <c r="G87" s="411"/>
      <c r="H87" s="411"/>
      <c r="I87" s="411"/>
      <c r="J87" s="411"/>
      <c r="K87" s="411"/>
      <c r="L87" s="411"/>
      <c r="M87" s="411"/>
      <c r="N87" s="412"/>
    </row>
    <row r="90" spans="2:17" ht="30" x14ac:dyDescent="0.25">
      <c r="B90" s="69" t="s">
        <v>17</v>
      </c>
      <c r="C90" s="69" t="s">
        <v>100</v>
      </c>
      <c r="D90" s="413" t="s">
        <v>73</v>
      </c>
      <c r="E90" s="414"/>
    </row>
    <row r="91" spans="2:17" ht="30" x14ac:dyDescent="0.25">
      <c r="B91" s="78" t="s">
        <v>219</v>
      </c>
      <c r="C91" s="117" t="s">
        <v>19</v>
      </c>
      <c r="D91" s="462" t="s">
        <v>220</v>
      </c>
      <c r="E91" s="462"/>
    </row>
    <row r="94" spans="2:17" ht="26.25" x14ac:dyDescent="0.25">
      <c r="B94" s="416" t="s">
        <v>101</v>
      </c>
      <c r="C94" s="417"/>
      <c r="D94" s="417"/>
      <c r="E94" s="417"/>
      <c r="F94" s="417"/>
      <c r="G94" s="417"/>
      <c r="H94" s="417"/>
      <c r="I94" s="417"/>
      <c r="J94" s="417"/>
      <c r="K94" s="417"/>
      <c r="L94" s="417"/>
      <c r="M94" s="417"/>
      <c r="N94" s="417"/>
      <c r="O94" s="417"/>
      <c r="P94" s="417"/>
    </row>
    <row r="96" spans="2:17" ht="15.75" thickBot="1" x14ac:dyDescent="0.3"/>
    <row r="97" spans="1:26" ht="27" thickBot="1" x14ac:dyDescent="0.3">
      <c r="B97" s="410" t="s">
        <v>102</v>
      </c>
      <c r="C97" s="411"/>
      <c r="D97" s="411"/>
      <c r="E97" s="411"/>
      <c r="F97" s="411"/>
      <c r="G97" s="411"/>
      <c r="H97" s="411"/>
      <c r="I97" s="411"/>
      <c r="J97" s="411"/>
      <c r="K97" s="411"/>
      <c r="L97" s="411"/>
      <c r="M97" s="411"/>
      <c r="N97" s="412"/>
    </row>
    <row r="99" spans="1:26" ht="15.75" thickBot="1" x14ac:dyDescent="0.3">
      <c r="M99" s="40"/>
      <c r="N99" s="40"/>
    </row>
    <row r="100" spans="1:26" s="13" customFormat="1" ht="60.75" thickBot="1" x14ac:dyDescent="0.3">
      <c r="B100" s="41" t="s">
        <v>33</v>
      </c>
      <c r="C100" s="41" t="s">
        <v>34</v>
      </c>
      <c r="D100" s="41" t="s">
        <v>35</v>
      </c>
      <c r="E100" s="41" t="s">
        <v>36</v>
      </c>
      <c r="F100" s="41" t="s">
        <v>37</v>
      </c>
      <c r="G100" s="41" t="s">
        <v>38</v>
      </c>
      <c r="H100" s="41" t="s">
        <v>39</v>
      </c>
      <c r="I100" s="41" t="s">
        <v>40</v>
      </c>
      <c r="J100" s="41" t="s">
        <v>41</v>
      </c>
      <c r="K100" s="41" t="s">
        <v>42</v>
      </c>
      <c r="L100" s="41" t="s">
        <v>43</v>
      </c>
      <c r="M100" s="42" t="s">
        <v>44</v>
      </c>
      <c r="N100" s="41" t="s">
        <v>45</v>
      </c>
      <c r="O100" s="41" t="s">
        <v>46</v>
      </c>
      <c r="P100" s="43" t="s">
        <v>47</v>
      </c>
      <c r="Q100" s="43" t="s">
        <v>48</v>
      </c>
    </row>
    <row r="101" spans="1:26" s="46" customFormat="1" ht="15.75" thickBot="1" x14ac:dyDescent="0.3">
      <c r="A101" s="44">
        <v>1</v>
      </c>
      <c r="B101" s="443"/>
      <c r="C101" s="443"/>
      <c r="D101" s="443"/>
      <c r="E101" s="443"/>
      <c r="F101" s="443"/>
      <c r="G101" s="443"/>
      <c r="H101" s="443"/>
      <c r="I101" s="443"/>
      <c r="J101" s="443"/>
      <c r="K101" s="443"/>
      <c r="L101" s="443"/>
      <c r="M101" s="444"/>
      <c r="N101" s="52">
        <f>+M101*G101</f>
        <v>0</v>
      </c>
      <c r="O101" s="54"/>
      <c r="P101" s="54"/>
      <c r="Q101" s="47"/>
      <c r="R101" s="45"/>
      <c r="S101" s="45"/>
      <c r="T101" s="45"/>
      <c r="U101" s="45"/>
      <c r="V101" s="45"/>
      <c r="W101" s="45"/>
      <c r="X101" s="45"/>
      <c r="Y101" s="45"/>
      <c r="Z101" s="45"/>
    </row>
    <row r="102" spans="1:26" s="46" customFormat="1" ht="45" customHeight="1" x14ac:dyDescent="0.25">
      <c r="A102" s="44">
        <f>+A101+1</f>
        <v>2</v>
      </c>
      <c r="B102" s="48" t="s">
        <v>203</v>
      </c>
      <c r="C102" s="49" t="s">
        <v>203</v>
      </c>
      <c r="D102" s="49" t="s">
        <v>221</v>
      </c>
      <c r="E102" s="53" t="s">
        <v>222</v>
      </c>
      <c r="F102" s="50" t="s">
        <v>19</v>
      </c>
      <c r="G102" s="91">
        <v>1</v>
      </c>
      <c r="H102" s="92" t="s">
        <v>223</v>
      </c>
      <c r="I102" s="92">
        <v>40529</v>
      </c>
      <c r="J102" s="51" t="s">
        <v>19</v>
      </c>
      <c r="K102" s="52">
        <v>0</v>
      </c>
      <c r="L102" s="52">
        <v>4.46</v>
      </c>
      <c r="M102" s="135">
        <v>1500</v>
      </c>
      <c r="N102" s="93">
        <v>1</v>
      </c>
      <c r="O102" s="54">
        <v>52885000</v>
      </c>
      <c r="P102" s="54" t="s">
        <v>224</v>
      </c>
      <c r="Q102" s="449" t="s">
        <v>239</v>
      </c>
      <c r="R102" s="45"/>
      <c r="S102" s="45"/>
      <c r="T102" s="45"/>
      <c r="U102" s="45"/>
      <c r="V102" s="45"/>
      <c r="W102" s="45"/>
      <c r="X102" s="45"/>
      <c r="Y102" s="45"/>
      <c r="Z102" s="45"/>
    </row>
    <row r="103" spans="1:26" s="46" customFormat="1" ht="30" x14ac:dyDescent="0.25">
      <c r="A103" s="44"/>
      <c r="B103" s="48" t="s">
        <v>203</v>
      </c>
      <c r="C103" s="49" t="s">
        <v>203</v>
      </c>
      <c r="D103" s="49" t="s">
        <v>225</v>
      </c>
      <c r="E103" s="53" t="s">
        <v>226</v>
      </c>
      <c r="F103" s="50" t="s">
        <v>19</v>
      </c>
      <c r="G103" s="91">
        <v>1</v>
      </c>
      <c r="H103" s="92">
        <v>40410</v>
      </c>
      <c r="I103" s="92">
        <v>40518</v>
      </c>
      <c r="J103" s="51" t="s">
        <v>19</v>
      </c>
      <c r="K103" s="52">
        <v>0</v>
      </c>
      <c r="L103" s="52">
        <v>4.1399999999999997</v>
      </c>
      <c r="M103" s="135">
        <v>300</v>
      </c>
      <c r="N103" s="93">
        <v>1</v>
      </c>
      <c r="O103" s="54">
        <v>27900000</v>
      </c>
      <c r="P103" s="54" t="s">
        <v>227</v>
      </c>
      <c r="Q103" s="450"/>
      <c r="R103" s="45"/>
      <c r="S103" s="45"/>
      <c r="T103" s="45"/>
      <c r="U103" s="45"/>
      <c r="V103" s="45"/>
      <c r="W103" s="45"/>
      <c r="X103" s="45"/>
      <c r="Y103" s="45"/>
      <c r="Z103" s="45"/>
    </row>
    <row r="104" spans="1:26" s="46" customFormat="1" ht="45" x14ac:dyDescent="0.25">
      <c r="A104" s="44"/>
      <c r="B104" s="48" t="s">
        <v>203</v>
      </c>
      <c r="C104" s="49" t="s">
        <v>203</v>
      </c>
      <c r="D104" s="49" t="s">
        <v>228</v>
      </c>
      <c r="E104" s="53" t="s">
        <v>229</v>
      </c>
      <c r="F104" s="50" t="s">
        <v>18</v>
      </c>
      <c r="G104" s="91">
        <v>1</v>
      </c>
      <c r="H104" s="92">
        <v>40619</v>
      </c>
      <c r="I104" s="92">
        <v>40886</v>
      </c>
      <c r="J104" s="51" t="s">
        <v>19</v>
      </c>
      <c r="K104" s="52">
        <v>0</v>
      </c>
      <c r="L104" s="52">
        <v>9.73</v>
      </c>
      <c r="M104" s="135">
        <v>1200</v>
      </c>
      <c r="N104" s="93">
        <v>1</v>
      </c>
      <c r="O104" s="54">
        <v>227185373</v>
      </c>
      <c r="P104" s="54" t="s">
        <v>230</v>
      </c>
      <c r="Q104" s="450"/>
      <c r="R104" s="45"/>
      <c r="S104" s="45"/>
      <c r="T104" s="45"/>
      <c r="U104" s="45"/>
      <c r="V104" s="45"/>
      <c r="W104" s="45"/>
      <c r="X104" s="45"/>
      <c r="Y104" s="45"/>
      <c r="Z104" s="45"/>
    </row>
    <row r="105" spans="1:26" s="46" customFormat="1" ht="150" customHeight="1" x14ac:dyDescent="0.25">
      <c r="A105" s="44"/>
      <c r="B105" s="48" t="s">
        <v>203</v>
      </c>
      <c r="C105" s="49" t="s">
        <v>203</v>
      </c>
      <c r="D105" s="49" t="s">
        <v>231</v>
      </c>
      <c r="E105" s="53" t="s">
        <v>232</v>
      </c>
      <c r="F105" s="50" t="s">
        <v>19</v>
      </c>
      <c r="G105" s="91">
        <v>1</v>
      </c>
      <c r="H105" s="92">
        <v>40673</v>
      </c>
      <c r="I105" s="92">
        <v>40887</v>
      </c>
      <c r="J105" s="51" t="s">
        <v>19</v>
      </c>
      <c r="K105" s="52">
        <v>0</v>
      </c>
      <c r="L105" s="52">
        <v>7</v>
      </c>
      <c r="M105" s="135">
        <v>3084</v>
      </c>
      <c r="N105" s="93">
        <v>1</v>
      </c>
      <c r="O105" s="54">
        <v>587935744</v>
      </c>
      <c r="P105" s="54" t="s">
        <v>233</v>
      </c>
      <c r="Q105" s="451"/>
      <c r="R105" s="45"/>
      <c r="S105" s="45"/>
      <c r="T105" s="45"/>
      <c r="U105" s="45"/>
      <c r="V105" s="45"/>
      <c r="W105" s="45"/>
      <c r="X105" s="45"/>
      <c r="Y105" s="45"/>
      <c r="Z105" s="45"/>
    </row>
    <row r="106" spans="1:26" s="46" customFormat="1" x14ac:dyDescent="0.25">
      <c r="A106" s="44"/>
      <c r="B106" s="55" t="s">
        <v>28</v>
      </c>
      <c r="C106" s="49"/>
      <c r="D106" s="48"/>
      <c r="E106" s="93"/>
      <c r="F106" s="50"/>
      <c r="G106" s="50"/>
      <c r="H106" s="50"/>
      <c r="I106" s="51"/>
      <c r="J106" s="51"/>
      <c r="K106" s="56">
        <f>SUM(K102:K105)</f>
        <v>0</v>
      </c>
      <c r="L106" s="56">
        <f>SUM(L102:L105)</f>
        <v>25.33</v>
      </c>
      <c r="M106" s="163"/>
      <c r="N106" s="56"/>
      <c r="O106" s="54"/>
      <c r="P106" s="54"/>
      <c r="Q106" s="58"/>
    </row>
    <row r="107" spans="1:26" x14ac:dyDescent="0.25">
      <c r="B107" s="59"/>
      <c r="C107" s="59"/>
      <c r="D107" s="59"/>
      <c r="E107" s="60"/>
      <c r="F107" s="59"/>
      <c r="G107" s="59"/>
      <c r="H107" s="59"/>
      <c r="I107" s="59"/>
      <c r="J107" s="59"/>
      <c r="K107" s="59"/>
      <c r="L107" s="59"/>
      <c r="M107" s="59"/>
      <c r="N107" s="59"/>
      <c r="O107" s="59"/>
      <c r="P107" s="59"/>
    </row>
    <row r="108" spans="1:26" ht="18.75" x14ac:dyDescent="0.25">
      <c r="B108" s="63" t="s">
        <v>103</v>
      </c>
      <c r="C108" s="79" t="s">
        <v>51</v>
      </c>
      <c r="H108" s="66"/>
      <c r="I108" s="66"/>
      <c r="J108" s="66"/>
      <c r="K108" s="66"/>
      <c r="L108" s="66"/>
      <c r="M108" s="66"/>
      <c r="N108" s="59"/>
      <c r="O108" s="59"/>
      <c r="P108" s="59"/>
    </row>
    <row r="110" spans="1:26" ht="15.75" thickBot="1" x14ac:dyDescent="0.3"/>
    <row r="111" spans="1:26" ht="30.75" thickBot="1" x14ac:dyDescent="0.3">
      <c r="B111" s="80" t="s">
        <v>104</v>
      </c>
      <c r="C111" s="81" t="s">
        <v>105</v>
      </c>
      <c r="D111" s="80" t="s">
        <v>27</v>
      </c>
      <c r="E111" s="81" t="s">
        <v>106</v>
      </c>
    </row>
    <row r="112" spans="1:26" x14ac:dyDescent="0.25">
      <c r="B112" s="82" t="s">
        <v>107</v>
      </c>
      <c r="C112" s="83">
        <v>20</v>
      </c>
      <c r="D112" s="83">
        <v>0</v>
      </c>
      <c r="E112" s="418">
        <v>0</v>
      </c>
    </row>
    <row r="113" spans="1:17" x14ac:dyDescent="0.25">
      <c r="B113" s="82" t="s">
        <v>108</v>
      </c>
      <c r="C113" s="84">
        <v>30</v>
      </c>
      <c r="D113" s="117">
        <v>30</v>
      </c>
      <c r="E113" s="372"/>
    </row>
    <row r="114" spans="1:17" ht="15.75" thickBot="1" x14ac:dyDescent="0.3">
      <c r="B114" s="82" t="s">
        <v>109</v>
      </c>
      <c r="C114" s="85">
        <v>40</v>
      </c>
      <c r="D114" s="85">
        <v>0</v>
      </c>
      <c r="E114" s="419"/>
    </row>
    <row r="116" spans="1:17" ht="15.75" thickBot="1" x14ac:dyDescent="0.3"/>
    <row r="117" spans="1:17" ht="27" thickBot="1" x14ac:dyDescent="0.3">
      <c r="B117" s="410" t="s">
        <v>110</v>
      </c>
      <c r="C117" s="411"/>
      <c r="D117" s="411"/>
      <c r="E117" s="411"/>
      <c r="F117" s="411"/>
      <c r="G117" s="411"/>
      <c r="H117" s="411"/>
      <c r="I117" s="411"/>
      <c r="J117" s="411"/>
      <c r="K117" s="411"/>
      <c r="L117" s="411"/>
      <c r="M117" s="411"/>
      <c r="N117" s="412"/>
    </row>
    <row r="119" spans="1:17" ht="75" x14ac:dyDescent="0.25">
      <c r="B119" s="68" t="s">
        <v>81</v>
      </c>
      <c r="C119" s="68" t="s">
        <v>82</v>
      </c>
      <c r="D119" s="68" t="s">
        <v>83</v>
      </c>
      <c r="E119" s="68" t="s">
        <v>84</v>
      </c>
      <c r="F119" s="68" t="s">
        <v>85</v>
      </c>
      <c r="G119" s="68" t="s">
        <v>86</v>
      </c>
      <c r="H119" s="68" t="s">
        <v>87</v>
      </c>
      <c r="I119" s="68" t="s">
        <v>88</v>
      </c>
      <c r="J119" s="413" t="s">
        <v>89</v>
      </c>
      <c r="K119" s="420"/>
      <c r="L119" s="414"/>
      <c r="M119" s="68" t="s">
        <v>90</v>
      </c>
      <c r="N119" s="68" t="s">
        <v>91</v>
      </c>
      <c r="O119" s="68" t="s">
        <v>92</v>
      </c>
      <c r="P119" s="413" t="s">
        <v>73</v>
      </c>
      <c r="Q119" s="414"/>
    </row>
    <row r="120" spans="1:17" ht="144.75" customHeight="1" x14ac:dyDescent="0.25">
      <c r="B120" s="146"/>
      <c r="C120" s="38"/>
      <c r="D120" s="146"/>
      <c r="E120" s="146"/>
      <c r="F120" s="146"/>
      <c r="G120" s="38"/>
      <c r="H120" s="159"/>
      <c r="I120" s="158"/>
      <c r="J120" s="146"/>
      <c r="K120" s="150"/>
      <c r="L120" s="158"/>
      <c r="M120" s="38"/>
      <c r="N120" s="38"/>
      <c r="O120" s="38"/>
      <c r="P120" s="458" t="s">
        <v>241</v>
      </c>
      <c r="Q120" s="458"/>
    </row>
    <row r="121" spans="1:17" x14ac:dyDescent="0.25">
      <c r="B121" s="146"/>
      <c r="C121" s="38"/>
      <c r="D121" s="146"/>
      <c r="E121" s="146"/>
      <c r="F121" s="146"/>
      <c r="G121" s="38"/>
      <c r="H121" s="159"/>
      <c r="I121" s="158"/>
      <c r="J121" s="146"/>
      <c r="K121" s="150"/>
      <c r="L121" s="158"/>
      <c r="M121" s="38"/>
      <c r="N121" s="38"/>
      <c r="O121" s="38"/>
      <c r="P121" s="459"/>
      <c r="Q121" s="460"/>
    </row>
    <row r="122" spans="1:17" x14ac:dyDescent="0.25">
      <c r="B122" s="164"/>
      <c r="C122" s="165"/>
      <c r="D122" s="164"/>
      <c r="E122" s="164"/>
      <c r="F122" s="164"/>
      <c r="G122" s="165"/>
      <c r="H122" s="166"/>
      <c r="I122" s="167"/>
      <c r="J122" s="164"/>
      <c r="K122" s="168"/>
      <c r="L122" s="167"/>
      <c r="M122" s="165"/>
      <c r="N122" s="165"/>
      <c r="O122" s="165"/>
      <c r="P122" s="459"/>
      <c r="Q122" s="460"/>
    </row>
    <row r="123" spans="1:17" x14ac:dyDescent="0.25">
      <c r="A123" s="35"/>
      <c r="B123" s="146"/>
      <c r="C123" s="38"/>
      <c r="D123" s="146"/>
      <c r="E123" s="146"/>
      <c r="F123" s="146"/>
      <c r="G123" s="146"/>
      <c r="H123" s="159"/>
      <c r="I123" s="146"/>
      <c r="J123" s="146"/>
      <c r="K123" s="159"/>
      <c r="L123" s="146"/>
      <c r="M123" s="38"/>
      <c r="N123" s="38"/>
      <c r="O123" s="38"/>
      <c r="P123" s="447"/>
      <c r="Q123" s="461"/>
    </row>
    <row r="124" spans="1:17" x14ac:dyDescent="0.25">
      <c r="A124" s="35"/>
      <c r="B124" s="146"/>
      <c r="C124" s="38"/>
      <c r="D124" s="146"/>
      <c r="E124" s="146"/>
      <c r="F124" s="146"/>
      <c r="G124" s="146"/>
      <c r="H124" s="159"/>
      <c r="I124" s="146"/>
      <c r="J124" s="146"/>
      <c r="K124" s="159"/>
      <c r="L124" s="146"/>
      <c r="M124" s="38"/>
      <c r="N124" s="38"/>
      <c r="O124" s="38"/>
      <c r="P124" s="447"/>
      <c r="Q124" s="448"/>
    </row>
    <row r="125" spans="1:17" x14ac:dyDescent="0.25">
      <c r="A125" s="25"/>
      <c r="B125" s="169"/>
      <c r="C125" s="170"/>
      <c r="D125" s="169"/>
      <c r="E125" s="169"/>
      <c r="F125" s="169"/>
      <c r="G125" s="169"/>
      <c r="H125" s="171"/>
      <c r="I125" s="169"/>
      <c r="J125" s="169"/>
      <c r="K125" s="171"/>
      <c r="L125" s="169"/>
      <c r="M125" s="170"/>
      <c r="N125" s="170"/>
      <c r="O125" s="170"/>
      <c r="P125" s="169"/>
      <c r="Q125" s="172"/>
    </row>
    <row r="126" spans="1:17" ht="15.75" thickBot="1" x14ac:dyDescent="0.3">
      <c r="B126" s="173"/>
      <c r="C126" s="174"/>
      <c r="D126" s="173"/>
      <c r="E126" s="173"/>
      <c r="F126" s="173"/>
      <c r="G126" s="173"/>
      <c r="H126" s="173"/>
      <c r="I126" s="173"/>
      <c r="J126" s="173"/>
      <c r="K126" s="173"/>
      <c r="L126" s="173"/>
      <c r="M126" s="173"/>
      <c r="N126" s="173"/>
      <c r="O126" s="173"/>
      <c r="P126" s="173"/>
      <c r="Q126" s="173"/>
    </row>
    <row r="127" spans="1:17" ht="30" x14ac:dyDescent="0.25">
      <c r="B127" s="36" t="s">
        <v>17</v>
      </c>
      <c r="C127" s="36" t="s">
        <v>104</v>
      </c>
      <c r="D127" s="68" t="s">
        <v>105</v>
      </c>
      <c r="E127" s="36" t="s">
        <v>27</v>
      </c>
      <c r="F127" s="81" t="s">
        <v>137</v>
      </c>
      <c r="G127" s="86"/>
    </row>
    <row r="128" spans="1:17" ht="108" x14ac:dyDescent="0.2">
      <c r="B128" s="392" t="s">
        <v>138</v>
      </c>
      <c r="C128" s="87" t="s">
        <v>139</v>
      </c>
      <c r="D128" s="117">
        <v>25</v>
      </c>
      <c r="E128" s="117">
        <v>0</v>
      </c>
      <c r="F128" s="393">
        <f>+E128+E129+E130</f>
        <v>0</v>
      </c>
      <c r="G128" s="88"/>
    </row>
    <row r="129" spans="2:7" ht="96" x14ac:dyDescent="0.2">
      <c r="B129" s="392"/>
      <c r="C129" s="87" t="s">
        <v>140</v>
      </c>
      <c r="D129" s="77">
        <v>25</v>
      </c>
      <c r="E129" s="117">
        <v>0</v>
      </c>
      <c r="F129" s="394"/>
      <c r="G129" s="88"/>
    </row>
    <row r="130" spans="2:7" ht="60" x14ac:dyDescent="0.2">
      <c r="B130" s="392"/>
      <c r="C130" s="87" t="s">
        <v>141</v>
      </c>
      <c r="D130" s="117">
        <v>10</v>
      </c>
      <c r="E130" s="117">
        <v>0</v>
      </c>
      <c r="F130" s="395"/>
      <c r="G130" s="88"/>
    </row>
    <row r="131" spans="2:7" x14ac:dyDescent="0.25">
      <c r="C131" s="1"/>
    </row>
    <row r="134" spans="2:7" x14ac:dyDescent="0.25">
      <c r="B134" s="33" t="s">
        <v>142</v>
      </c>
    </row>
    <row r="137" spans="2:7" x14ac:dyDescent="0.25">
      <c r="B137" s="34" t="s">
        <v>17</v>
      </c>
      <c r="C137" s="34" t="s">
        <v>26</v>
      </c>
      <c r="D137" s="36" t="s">
        <v>27</v>
      </c>
      <c r="E137" s="36" t="s">
        <v>28</v>
      </c>
    </row>
    <row r="138" spans="2:7" ht="28.5" x14ac:dyDescent="0.25">
      <c r="B138" s="37" t="s">
        <v>143</v>
      </c>
      <c r="C138" s="38">
        <v>40</v>
      </c>
      <c r="D138" s="117">
        <v>40</v>
      </c>
      <c r="E138" s="371">
        <f>+D138+D139</f>
        <v>40</v>
      </c>
    </row>
    <row r="139" spans="2:7" ht="42.75" x14ac:dyDescent="0.25">
      <c r="B139" s="37" t="s">
        <v>144</v>
      </c>
      <c r="C139" s="38">
        <v>60</v>
      </c>
      <c r="D139" s="117">
        <f>+F128</f>
        <v>0</v>
      </c>
      <c r="E139" s="373"/>
    </row>
  </sheetData>
  <mergeCells count="43">
    <mergeCell ref="P124:Q124"/>
    <mergeCell ref="B128:B130"/>
    <mergeCell ref="F128:F130"/>
    <mergeCell ref="E138:E139"/>
    <mergeCell ref="Q49:Q52"/>
    <mergeCell ref="P78:Q85"/>
    <mergeCell ref="Q102:Q105"/>
    <mergeCell ref="J119:L119"/>
    <mergeCell ref="P119:Q119"/>
    <mergeCell ref="P120:Q120"/>
    <mergeCell ref="P121:Q121"/>
    <mergeCell ref="P122:Q122"/>
    <mergeCell ref="P123:Q123"/>
    <mergeCell ref="D91:E91"/>
    <mergeCell ref="B94:P94"/>
    <mergeCell ref="B97:N97"/>
    <mergeCell ref="B101:M101"/>
    <mergeCell ref="E112:E114"/>
    <mergeCell ref="B117:N117"/>
    <mergeCell ref="B87:N87"/>
    <mergeCell ref="D90:E90"/>
    <mergeCell ref="J77:L77"/>
    <mergeCell ref="P77:Q77"/>
    <mergeCell ref="C59:N59"/>
    <mergeCell ref="B61:N61"/>
    <mergeCell ref="O64:P64"/>
    <mergeCell ref="O65:P65"/>
    <mergeCell ref="O66:P66"/>
    <mergeCell ref="B72:N72"/>
    <mergeCell ref="B55:B56"/>
    <mergeCell ref="C55:C56"/>
    <mergeCell ref="D55:E55"/>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55 A65551 IS65551 SO65551 ACK65551 AMG65551 AWC65551 BFY65551 BPU65551 BZQ65551 CJM65551 CTI65551 DDE65551 DNA65551 DWW65551 EGS65551 EQO65551 FAK65551 FKG65551 FUC65551 GDY65551 GNU65551 GXQ65551 HHM65551 HRI65551 IBE65551 ILA65551 IUW65551 JES65551 JOO65551 JYK65551 KIG65551 KSC65551 LBY65551 LLU65551 LVQ65551 MFM65551 MPI65551 MZE65551 NJA65551 NSW65551 OCS65551 OMO65551 OWK65551 PGG65551 PQC65551 PZY65551 QJU65551 QTQ65551 RDM65551 RNI65551 RXE65551 SHA65551 SQW65551 TAS65551 TKO65551 TUK65551 UEG65551 UOC65551 UXY65551 VHU65551 VRQ65551 WBM65551 WLI65551 WVE65551 A131087 IS131087 SO131087 ACK131087 AMG131087 AWC131087 BFY131087 BPU131087 BZQ131087 CJM131087 CTI131087 DDE131087 DNA131087 DWW131087 EGS131087 EQO131087 FAK131087 FKG131087 FUC131087 GDY131087 GNU131087 GXQ131087 HHM131087 HRI131087 IBE131087 ILA131087 IUW131087 JES131087 JOO131087 JYK131087 KIG131087 KSC131087 LBY131087 LLU131087 LVQ131087 MFM131087 MPI131087 MZE131087 NJA131087 NSW131087 OCS131087 OMO131087 OWK131087 PGG131087 PQC131087 PZY131087 QJU131087 QTQ131087 RDM131087 RNI131087 RXE131087 SHA131087 SQW131087 TAS131087 TKO131087 TUK131087 UEG131087 UOC131087 UXY131087 VHU131087 VRQ131087 WBM131087 WLI131087 WVE131087 A196623 IS196623 SO196623 ACK196623 AMG196623 AWC196623 BFY196623 BPU196623 BZQ196623 CJM196623 CTI196623 DDE196623 DNA196623 DWW196623 EGS196623 EQO196623 FAK196623 FKG196623 FUC196623 GDY196623 GNU196623 GXQ196623 HHM196623 HRI196623 IBE196623 ILA196623 IUW196623 JES196623 JOO196623 JYK196623 KIG196623 KSC196623 LBY196623 LLU196623 LVQ196623 MFM196623 MPI196623 MZE196623 NJA196623 NSW196623 OCS196623 OMO196623 OWK196623 PGG196623 PQC196623 PZY196623 QJU196623 QTQ196623 RDM196623 RNI196623 RXE196623 SHA196623 SQW196623 TAS196623 TKO196623 TUK196623 UEG196623 UOC196623 UXY196623 VHU196623 VRQ196623 WBM196623 WLI196623 WVE196623 A262159 IS262159 SO262159 ACK262159 AMG262159 AWC262159 BFY262159 BPU262159 BZQ262159 CJM262159 CTI262159 DDE262159 DNA262159 DWW262159 EGS262159 EQO262159 FAK262159 FKG262159 FUC262159 GDY262159 GNU262159 GXQ262159 HHM262159 HRI262159 IBE262159 ILA262159 IUW262159 JES262159 JOO262159 JYK262159 KIG262159 KSC262159 LBY262159 LLU262159 LVQ262159 MFM262159 MPI262159 MZE262159 NJA262159 NSW262159 OCS262159 OMO262159 OWK262159 PGG262159 PQC262159 PZY262159 QJU262159 QTQ262159 RDM262159 RNI262159 RXE262159 SHA262159 SQW262159 TAS262159 TKO262159 TUK262159 UEG262159 UOC262159 UXY262159 VHU262159 VRQ262159 WBM262159 WLI262159 WVE262159 A327695 IS327695 SO327695 ACK327695 AMG327695 AWC327695 BFY327695 BPU327695 BZQ327695 CJM327695 CTI327695 DDE327695 DNA327695 DWW327695 EGS327695 EQO327695 FAK327695 FKG327695 FUC327695 GDY327695 GNU327695 GXQ327695 HHM327695 HRI327695 IBE327695 ILA327695 IUW327695 JES327695 JOO327695 JYK327695 KIG327695 KSC327695 LBY327695 LLU327695 LVQ327695 MFM327695 MPI327695 MZE327695 NJA327695 NSW327695 OCS327695 OMO327695 OWK327695 PGG327695 PQC327695 PZY327695 QJU327695 QTQ327695 RDM327695 RNI327695 RXE327695 SHA327695 SQW327695 TAS327695 TKO327695 TUK327695 UEG327695 UOC327695 UXY327695 VHU327695 VRQ327695 WBM327695 WLI327695 WVE327695 A393231 IS393231 SO393231 ACK393231 AMG393231 AWC393231 BFY393231 BPU393231 BZQ393231 CJM393231 CTI393231 DDE393231 DNA393231 DWW393231 EGS393231 EQO393231 FAK393231 FKG393231 FUC393231 GDY393231 GNU393231 GXQ393231 HHM393231 HRI393231 IBE393231 ILA393231 IUW393231 JES393231 JOO393231 JYK393231 KIG393231 KSC393231 LBY393231 LLU393231 LVQ393231 MFM393231 MPI393231 MZE393231 NJA393231 NSW393231 OCS393231 OMO393231 OWK393231 PGG393231 PQC393231 PZY393231 QJU393231 QTQ393231 RDM393231 RNI393231 RXE393231 SHA393231 SQW393231 TAS393231 TKO393231 TUK393231 UEG393231 UOC393231 UXY393231 VHU393231 VRQ393231 WBM393231 WLI393231 WVE393231 A458767 IS458767 SO458767 ACK458767 AMG458767 AWC458767 BFY458767 BPU458767 BZQ458767 CJM458767 CTI458767 DDE458767 DNA458767 DWW458767 EGS458767 EQO458767 FAK458767 FKG458767 FUC458767 GDY458767 GNU458767 GXQ458767 HHM458767 HRI458767 IBE458767 ILA458767 IUW458767 JES458767 JOO458767 JYK458767 KIG458767 KSC458767 LBY458767 LLU458767 LVQ458767 MFM458767 MPI458767 MZE458767 NJA458767 NSW458767 OCS458767 OMO458767 OWK458767 PGG458767 PQC458767 PZY458767 QJU458767 QTQ458767 RDM458767 RNI458767 RXE458767 SHA458767 SQW458767 TAS458767 TKO458767 TUK458767 UEG458767 UOC458767 UXY458767 VHU458767 VRQ458767 WBM458767 WLI458767 WVE458767 A524303 IS524303 SO524303 ACK524303 AMG524303 AWC524303 BFY524303 BPU524303 BZQ524303 CJM524303 CTI524303 DDE524303 DNA524303 DWW524303 EGS524303 EQO524303 FAK524303 FKG524303 FUC524303 GDY524303 GNU524303 GXQ524303 HHM524303 HRI524303 IBE524303 ILA524303 IUW524303 JES524303 JOO524303 JYK524303 KIG524303 KSC524303 LBY524303 LLU524303 LVQ524303 MFM524303 MPI524303 MZE524303 NJA524303 NSW524303 OCS524303 OMO524303 OWK524303 PGG524303 PQC524303 PZY524303 QJU524303 QTQ524303 RDM524303 RNI524303 RXE524303 SHA524303 SQW524303 TAS524303 TKO524303 TUK524303 UEG524303 UOC524303 UXY524303 VHU524303 VRQ524303 WBM524303 WLI524303 WVE524303 A589839 IS589839 SO589839 ACK589839 AMG589839 AWC589839 BFY589839 BPU589839 BZQ589839 CJM589839 CTI589839 DDE589839 DNA589839 DWW589839 EGS589839 EQO589839 FAK589839 FKG589839 FUC589839 GDY589839 GNU589839 GXQ589839 HHM589839 HRI589839 IBE589839 ILA589839 IUW589839 JES589839 JOO589839 JYK589839 KIG589839 KSC589839 LBY589839 LLU589839 LVQ589839 MFM589839 MPI589839 MZE589839 NJA589839 NSW589839 OCS589839 OMO589839 OWK589839 PGG589839 PQC589839 PZY589839 QJU589839 QTQ589839 RDM589839 RNI589839 RXE589839 SHA589839 SQW589839 TAS589839 TKO589839 TUK589839 UEG589839 UOC589839 UXY589839 VHU589839 VRQ589839 WBM589839 WLI589839 WVE589839 A655375 IS655375 SO655375 ACK655375 AMG655375 AWC655375 BFY655375 BPU655375 BZQ655375 CJM655375 CTI655375 DDE655375 DNA655375 DWW655375 EGS655375 EQO655375 FAK655375 FKG655375 FUC655375 GDY655375 GNU655375 GXQ655375 HHM655375 HRI655375 IBE655375 ILA655375 IUW655375 JES655375 JOO655375 JYK655375 KIG655375 KSC655375 LBY655375 LLU655375 LVQ655375 MFM655375 MPI655375 MZE655375 NJA655375 NSW655375 OCS655375 OMO655375 OWK655375 PGG655375 PQC655375 PZY655375 QJU655375 QTQ655375 RDM655375 RNI655375 RXE655375 SHA655375 SQW655375 TAS655375 TKO655375 TUK655375 UEG655375 UOC655375 UXY655375 VHU655375 VRQ655375 WBM655375 WLI655375 WVE655375 A720911 IS720911 SO720911 ACK720911 AMG720911 AWC720911 BFY720911 BPU720911 BZQ720911 CJM720911 CTI720911 DDE720911 DNA720911 DWW720911 EGS720911 EQO720911 FAK720911 FKG720911 FUC720911 GDY720911 GNU720911 GXQ720911 HHM720911 HRI720911 IBE720911 ILA720911 IUW720911 JES720911 JOO720911 JYK720911 KIG720911 KSC720911 LBY720911 LLU720911 LVQ720911 MFM720911 MPI720911 MZE720911 NJA720911 NSW720911 OCS720911 OMO720911 OWK720911 PGG720911 PQC720911 PZY720911 QJU720911 QTQ720911 RDM720911 RNI720911 RXE720911 SHA720911 SQW720911 TAS720911 TKO720911 TUK720911 UEG720911 UOC720911 UXY720911 VHU720911 VRQ720911 WBM720911 WLI720911 WVE720911 A786447 IS786447 SO786447 ACK786447 AMG786447 AWC786447 BFY786447 BPU786447 BZQ786447 CJM786447 CTI786447 DDE786447 DNA786447 DWW786447 EGS786447 EQO786447 FAK786447 FKG786447 FUC786447 GDY786447 GNU786447 GXQ786447 HHM786447 HRI786447 IBE786447 ILA786447 IUW786447 JES786447 JOO786447 JYK786447 KIG786447 KSC786447 LBY786447 LLU786447 LVQ786447 MFM786447 MPI786447 MZE786447 NJA786447 NSW786447 OCS786447 OMO786447 OWK786447 PGG786447 PQC786447 PZY786447 QJU786447 QTQ786447 RDM786447 RNI786447 RXE786447 SHA786447 SQW786447 TAS786447 TKO786447 TUK786447 UEG786447 UOC786447 UXY786447 VHU786447 VRQ786447 WBM786447 WLI786447 WVE786447 A851983 IS851983 SO851983 ACK851983 AMG851983 AWC851983 BFY851983 BPU851983 BZQ851983 CJM851983 CTI851983 DDE851983 DNA851983 DWW851983 EGS851983 EQO851983 FAK851983 FKG851983 FUC851983 GDY851983 GNU851983 GXQ851983 HHM851983 HRI851983 IBE851983 ILA851983 IUW851983 JES851983 JOO851983 JYK851983 KIG851983 KSC851983 LBY851983 LLU851983 LVQ851983 MFM851983 MPI851983 MZE851983 NJA851983 NSW851983 OCS851983 OMO851983 OWK851983 PGG851983 PQC851983 PZY851983 QJU851983 QTQ851983 RDM851983 RNI851983 RXE851983 SHA851983 SQW851983 TAS851983 TKO851983 TUK851983 UEG851983 UOC851983 UXY851983 VHU851983 VRQ851983 WBM851983 WLI851983 WVE851983 A917519 IS917519 SO917519 ACK917519 AMG917519 AWC917519 BFY917519 BPU917519 BZQ917519 CJM917519 CTI917519 DDE917519 DNA917519 DWW917519 EGS917519 EQO917519 FAK917519 FKG917519 FUC917519 GDY917519 GNU917519 GXQ917519 HHM917519 HRI917519 IBE917519 ILA917519 IUW917519 JES917519 JOO917519 JYK917519 KIG917519 KSC917519 LBY917519 LLU917519 LVQ917519 MFM917519 MPI917519 MZE917519 NJA917519 NSW917519 OCS917519 OMO917519 OWK917519 PGG917519 PQC917519 PZY917519 QJU917519 QTQ917519 RDM917519 RNI917519 RXE917519 SHA917519 SQW917519 TAS917519 TKO917519 TUK917519 UEG917519 UOC917519 UXY917519 VHU917519 VRQ917519 WBM917519 WLI917519 WVE917519 A983055 IS983055 SO983055 ACK983055 AMG983055 AWC983055 BFY983055 BPU983055 BZQ983055 CJM983055 CTI983055 DDE983055 DNA983055 DWW983055 EGS983055 EQO983055 FAK983055 FKG983055 FUC983055 GDY983055 GNU983055 GXQ983055 HHM983055 HRI983055 IBE983055 ILA983055 IUW983055 JES983055 JOO983055 JYK983055 KIG983055 KSC983055 LBY983055 LLU983055 LVQ983055 MFM983055 MPI983055 MZE983055 NJA983055 NSW983055 OCS983055 OMO983055 OWK983055 PGG983055 PQC983055 PZY983055 QJU983055 QTQ983055 RDM983055 RNI983055 RXE983055 SHA983055 SQW983055 TAS983055 TKO983055 TUK983055 UEG983055 UOC983055 UXY983055 VHU983055 VRQ983055 WBM983055 WLI98305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55 WLL983055 C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C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C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C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C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C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C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C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C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C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C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C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C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C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C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71"/>
  <sheetViews>
    <sheetView workbookViewId="0">
      <selection activeCell="B14" sqref="B14:C21"/>
    </sheetView>
  </sheetViews>
  <sheetFormatPr baseColWidth="10" defaultRowHeight="15" x14ac:dyDescent="0.25"/>
  <cols>
    <col min="1" max="1" width="3.140625" style="2" bestFit="1" customWidth="1"/>
    <col min="2" max="2" width="65.5703125" style="2" customWidth="1"/>
    <col min="3" max="3" width="40.140625" style="2" customWidth="1"/>
    <col min="4" max="4" width="38.5703125" style="2" customWidth="1"/>
    <col min="5" max="5" width="25" style="2" customWidth="1"/>
    <col min="6" max="6" width="29.7109375" style="2" customWidth="1"/>
    <col min="7" max="7" width="29.85546875" style="2" customWidth="1"/>
    <col min="8" max="8" width="22.28515625" style="2" customWidth="1"/>
    <col min="9" max="9" width="23" style="2" customWidth="1"/>
    <col min="10" max="10" width="29.5703125" style="2" customWidth="1"/>
    <col min="11" max="11" width="48.140625" style="2" customWidth="1"/>
    <col min="12" max="12" width="43.85546875" style="2" customWidth="1"/>
    <col min="13" max="13" width="18.7109375" style="2" customWidth="1"/>
    <col min="14" max="14" width="20.85546875" style="2" customWidth="1"/>
    <col min="15" max="15" width="26.140625" style="2" customWidth="1"/>
    <col min="16" max="16" width="17.140625" style="2" customWidth="1"/>
    <col min="17" max="17" width="31.570312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7" ht="26.25" x14ac:dyDescent="0.25">
      <c r="B2" s="489" t="s">
        <v>0</v>
      </c>
      <c r="C2" s="490"/>
      <c r="D2" s="490"/>
      <c r="E2" s="490"/>
      <c r="F2" s="490"/>
      <c r="G2" s="490"/>
      <c r="H2" s="490"/>
      <c r="I2" s="490"/>
      <c r="J2" s="490"/>
      <c r="K2" s="490"/>
      <c r="L2" s="490"/>
      <c r="M2" s="490"/>
      <c r="N2" s="490"/>
      <c r="O2" s="490"/>
      <c r="P2" s="490"/>
      <c r="Q2" s="177"/>
    </row>
    <row r="3" spans="2:17" x14ac:dyDescent="0.25">
      <c r="B3" s="177"/>
      <c r="C3" s="177"/>
      <c r="D3" s="177"/>
      <c r="E3" s="177"/>
      <c r="F3" s="177"/>
      <c r="G3" s="177"/>
      <c r="H3" s="177"/>
      <c r="I3" s="177"/>
      <c r="J3" s="177"/>
      <c r="K3" s="177"/>
      <c r="L3" s="177"/>
      <c r="M3" s="177"/>
      <c r="N3" s="177"/>
      <c r="O3" s="177"/>
      <c r="P3" s="177"/>
      <c r="Q3" s="177"/>
    </row>
    <row r="4" spans="2:17" ht="26.25" x14ac:dyDescent="0.25">
      <c r="B4" s="489" t="s">
        <v>1</v>
      </c>
      <c r="C4" s="490"/>
      <c r="D4" s="490"/>
      <c r="E4" s="490"/>
      <c r="F4" s="490"/>
      <c r="G4" s="490"/>
      <c r="H4" s="490"/>
      <c r="I4" s="490"/>
      <c r="J4" s="490"/>
      <c r="K4" s="490"/>
      <c r="L4" s="490"/>
      <c r="M4" s="490"/>
      <c r="N4" s="490"/>
      <c r="O4" s="490"/>
      <c r="P4" s="490"/>
      <c r="Q4" s="177"/>
    </row>
    <row r="5" spans="2:17" ht="15.75" thickBot="1" x14ac:dyDescent="0.3">
      <c r="B5" s="177"/>
      <c r="C5" s="177"/>
      <c r="D5" s="177"/>
      <c r="E5" s="177"/>
      <c r="F5" s="177"/>
      <c r="G5" s="177"/>
      <c r="H5" s="177"/>
      <c r="I5" s="177"/>
      <c r="J5" s="177"/>
      <c r="K5" s="177"/>
      <c r="L5" s="177"/>
      <c r="M5" s="177"/>
      <c r="N5" s="177"/>
      <c r="O5" s="177"/>
      <c r="P5" s="177"/>
      <c r="Q5" s="177"/>
    </row>
    <row r="6" spans="2:17" ht="21" thickBot="1" x14ac:dyDescent="0.3">
      <c r="B6" s="178" t="s">
        <v>2</v>
      </c>
      <c r="C6" s="443" t="s">
        <v>242</v>
      </c>
      <c r="D6" s="443"/>
      <c r="E6" s="443"/>
      <c r="F6" s="443"/>
      <c r="G6" s="443"/>
      <c r="H6" s="443"/>
      <c r="I6" s="443"/>
      <c r="J6" s="443"/>
      <c r="K6" s="443"/>
      <c r="L6" s="443"/>
      <c r="M6" s="443"/>
      <c r="N6" s="444"/>
      <c r="O6" s="177"/>
      <c r="P6" s="177"/>
      <c r="Q6" s="177"/>
    </row>
    <row r="7" spans="2:17" ht="15.75" thickBot="1" x14ac:dyDescent="0.3">
      <c r="B7" s="179" t="s">
        <v>4</v>
      </c>
      <c r="C7" s="443"/>
      <c r="D7" s="443"/>
      <c r="E7" s="443"/>
      <c r="F7" s="443"/>
      <c r="G7" s="443"/>
      <c r="H7" s="443"/>
      <c r="I7" s="443"/>
      <c r="J7" s="443"/>
      <c r="K7" s="443"/>
      <c r="L7" s="443"/>
      <c r="M7" s="443"/>
      <c r="N7" s="444"/>
      <c r="O7" s="177"/>
      <c r="P7" s="177"/>
      <c r="Q7" s="177"/>
    </row>
    <row r="8" spans="2:17" ht="15.75" thickBot="1" x14ac:dyDescent="0.3">
      <c r="B8" s="179" t="s">
        <v>5</v>
      </c>
      <c r="C8" s="443"/>
      <c r="D8" s="443"/>
      <c r="E8" s="443"/>
      <c r="F8" s="443"/>
      <c r="G8" s="443"/>
      <c r="H8" s="443"/>
      <c r="I8" s="443"/>
      <c r="J8" s="443"/>
      <c r="K8" s="443"/>
      <c r="L8" s="443"/>
      <c r="M8" s="443"/>
      <c r="N8" s="444"/>
      <c r="O8" s="177"/>
      <c r="P8" s="177"/>
      <c r="Q8" s="177"/>
    </row>
    <row r="9" spans="2:17" ht="15.75" thickBot="1" x14ac:dyDescent="0.3">
      <c r="B9" s="179" t="s">
        <v>6</v>
      </c>
      <c r="C9" s="443"/>
      <c r="D9" s="443"/>
      <c r="E9" s="443"/>
      <c r="F9" s="443"/>
      <c r="G9" s="443"/>
      <c r="H9" s="443"/>
      <c r="I9" s="443"/>
      <c r="J9" s="443"/>
      <c r="K9" s="443"/>
      <c r="L9" s="443"/>
      <c r="M9" s="443"/>
      <c r="N9" s="444"/>
      <c r="O9" s="177"/>
      <c r="P9" s="177"/>
      <c r="Q9" s="177"/>
    </row>
    <row r="10" spans="2:17" ht="15.75" thickBot="1" x14ac:dyDescent="0.3">
      <c r="B10" s="179" t="s">
        <v>7</v>
      </c>
      <c r="C10" s="528">
        <v>23</v>
      </c>
      <c r="D10" s="528"/>
      <c r="E10" s="529"/>
      <c r="F10" s="180"/>
      <c r="G10" s="180"/>
      <c r="H10" s="180"/>
      <c r="I10" s="180"/>
      <c r="J10" s="180"/>
      <c r="K10" s="180"/>
      <c r="L10" s="180"/>
      <c r="M10" s="180"/>
      <c r="N10" s="181"/>
      <c r="O10" s="177"/>
      <c r="P10" s="177"/>
      <c r="Q10" s="177"/>
    </row>
    <row r="11" spans="2:17" ht="15.75" thickBot="1" x14ac:dyDescent="0.3">
      <c r="B11" s="182" t="s">
        <v>8</v>
      </c>
      <c r="C11" s="183">
        <v>41989</v>
      </c>
      <c r="D11" s="184"/>
      <c r="E11" s="184"/>
      <c r="F11" s="184"/>
      <c r="G11" s="184"/>
      <c r="H11" s="184"/>
      <c r="I11" s="184"/>
      <c r="J11" s="184"/>
      <c r="K11" s="184"/>
      <c r="L11" s="184"/>
      <c r="M11" s="184"/>
      <c r="N11" s="185"/>
      <c r="O11" s="177"/>
      <c r="P11" s="177"/>
      <c r="Q11" s="177"/>
    </row>
    <row r="12" spans="2:17" ht="15.75" x14ac:dyDescent="0.25">
      <c r="B12" s="186"/>
      <c r="C12" s="187"/>
      <c r="D12" s="188"/>
      <c r="E12" s="188"/>
      <c r="F12" s="188"/>
      <c r="G12" s="188"/>
      <c r="H12" s="188"/>
      <c r="I12" s="189"/>
      <c r="J12" s="189"/>
      <c r="K12" s="189"/>
      <c r="L12" s="189"/>
      <c r="M12" s="189"/>
      <c r="N12" s="188"/>
      <c r="O12" s="177"/>
      <c r="P12" s="177"/>
      <c r="Q12" s="177"/>
    </row>
    <row r="13" spans="2:17" x14ac:dyDescent="0.25">
      <c r="B13" s="177"/>
      <c r="C13" s="177"/>
      <c r="D13" s="177"/>
      <c r="E13" s="177"/>
      <c r="F13" s="177"/>
      <c r="G13" s="177"/>
      <c r="H13" s="177"/>
      <c r="I13" s="189"/>
      <c r="J13" s="189"/>
      <c r="K13" s="189"/>
      <c r="L13" s="189"/>
      <c r="M13" s="189"/>
      <c r="N13" s="190"/>
      <c r="O13" s="177"/>
      <c r="P13" s="177"/>
      <c r="Q13" s="177"/>
    </row>
    <row r="14" spans="2:17" x14ac:dyDescent="0.25">
      <c r="B14" s="530" t="s">
        <v>9</v>
      </c>
      <c r="C14" s="530"/>
      <c r="D14" s="191" t="s">
        <v>10</v>
      </c>
      <c r="E14" s="191" t="s">
        <v>11</v>
      </c>
      <c r="F14" s="191" t="s">
        <v>12</v>
      </c>
      <c r="G14" s="192"/>
      <c r="H14" s="177"/>
      <c r="I14" s="193"/>
      <c r="J14" s="193"/>
      <c r="K14" s="193"/>
      <c r="L14" s="193"/>
      <c r="M14" s="193"/>
      <c r="N14" s="190"/>
      <c r="O14" s="177"/>
      <c r="P14" s="177"/>
      <c r="Q14" s="177"/>
    </row>
    <row r="15" spans="2:17" x14ac:dyDescent="0.25">
      <c r="B15" s="530"/>
      <c r="C15" s="530"/>
      <c r="D15" s="191">
        <v>23</v>
      </c>
      <c r="E15" s="194">
        <v>1764597445</v>
      </c>
      <c r="F15" s="195">
        <v>845</v>
      </c>
      <c r="G15" s="196"/>
      <c r="H15" s="177"/>
      <c r="I15" s="197"/>
      <c r="J15" s="197"/>
      <c r="K15" s="197"/>
      <c r="L15" s="197"/>
      <c r="M15" s="197"/>
      <c r="N15" s="190"/>
      <c r="O15" s="177"/>
      <c r="P15" s="177"/>
      <c r="Q15" s="177"/>
    </row>
    <row r="16" spans="2:17" x14ac:dyDescent="0.25">
      <c r="B16" s="530"/>
      <c r="C16" s="530"/>
      <c r="D16" s="191"/>
      <c r="E16" s="194"/>
      <c r="F16" s="194"/>
      <c r="G16" s="196"/>
      <c r="H16" s="177"/>
      <c r="I16" s="197"/>
      <c r="J16" s="197"/>
      <c r="K16" s="197"/>
      <c r="L16" s="197"/>
      <c r="M16" s="197"/>
      <c r="N16" s="190"/>
      <c r="O16" s="177"/>
      <c r="P16" s="177"/>
      <c r="Q16" s="177"/>
    </row>
    <row r="17" spans="1:17" x14ac:dyDescent="0.25">
      <c r="B17" s="530"/>
      <c r="C17" s="530"/>
      <c r="D17" s="191"/>
      <c r="E17" s="194"/>
      <c r="F17" s="194"/>
      <c r="G17" s="196"/>
      <c r="H17" s="177"/>
      <c r="I17" s="197"/>
      <c r="J17" s="197"/>
      <c r="K17" s="197"/>
      <c r="L17" s="197"/>
      <c r="M17" s="197"/>
      <c r="N17" s="190"/>
      <c r="O17" s="177"/>
      <c r="P17" s="177"/>
      <c r="Q17" s="177"/>
    </row>
    <row r="18" spans="1:17" x14ac:dyDescent="0.25">
      <c r="B18" s="530"/>
      <c r="C18" s="530"/>
      <c r="D18" s="191"/>
      <c r="E18" s="198"/>
      <c r="F18" s="194"/>
      <c r="G18" s="196"/>
      <c r="H18" s="199"/>
      <c r="I18" s="197"/>
      <c r="J18" s="197"/>
      <c r="K18" s="197"/>
      <c r="L18" s="197"/>
      <c r="M18" s="197"/>
      <c r="N18" s="200"/>
      <c r="O18" s="177"/>
      <c r="P18" s="177"/>
      <c r="Q18" s="177"/>
    </row>
    <row r="19" spans="1:17" x14ac:dyDescent="0.25">
      <c r="B19" s="530"/>
      <c r="C19" s="530"/>
      <c r="D19" s="191"/>
      <c r="E19" s="198"/>
      <c r="F19" s="194"/>
      <c r="G19" s="196"/>
      <c r="H19" s="199"/>
      <c r="I19" s="201"/>
      <c r="J19" s="201"/>
      <c r="K19" s="201"/>
      <c r="L19" s="201"/>
      <c r="M19" s="201"/>
      <c r="N19" s="200"/>
      <c r="O19" s="177"/>
      <c r="P19" s="177"/>
      <c r="Q19" s="177"/>
    </row>
    <row r="20" spans="1:17" x14ac:dyDescent="0.25">
      <c r="B20" s="530"/>
      <c r="C20" s="530"/>
      <c r="D20" s="191"/>
      <c r="E20" s="198"/>
      <c r="F20" s="194"/>
      <c r="G20" s="196"/>
      <c r="H20" s="199"/>
      <c r="I20" s="189"/>
      <c r="J20" s="189"/>
      <c r="K20" s="189"/>
      <c r="L20" s="189"/>
      <c r="M20" s="189"/>
      <c r="N20" s="200"/>
      <c r="O20" s="177"/>
      <c r="P20" s="177"/>
      <c r="Q20" s="177"/>
    </row>
    <row r="21" spans="1:17" x14ac:dyDescent="0.25">
      <c r="B21" s="530"/>
      <c r="C21" s="530"/>
      <c r="D21" s="191"/>
      <c r="E21" s="198"/>
      <c r="F21" s="194"/>
      <c r="G21" s="196"/>
      <c r="H21" s="199"/>
      <c r="I21" s="189"/>
      <c r="J21" s="189"/>
      <c r="K21" s="189"/>
      <c r="L21" s="189"/>
      <c r="M21" s="189"/>
      <c r="N21" s="200"/>
      <c r="O21" s="177"/>
      <c r="P21" s="177"/>
      <c r="Q21" s="177"/>
    </row>
    <row r="22" spans="1:17" ht="15.75" thickBot="1" x14ac:dyDescent="0.3">
      <c r="B22" s="531" t="s">
        <v>13</v>
      </c>
      <c r="C22" s="532"/>
      <c r="D22" s="191">
        <v>23</v>
      </c>
      <c r="E22" s="194">
        <v>1764597445</v>
      </c>
      <c r="F22" s="202">
        <v>845</v>
      </c>
      <c r="G22" s="196"/>
      <c r="H22" s="199"/>
      <c r="I22" s="189"/>
      <c r="J22" s="189"/>
      <c r="K22" s="189"/>
      <c r="L22" s="189"/>
      <c r="M22" s="189"/>
      <c r="N22" s="200"/>
      <c r="O22" s="177"/>
      <c r="P22" s="177"/>
      <c r="Q22" s="177"/>
    </row>
    <row r="23" spans="1:17" ht="29.25" thickBot="1" x14ac:dyDescent="0.3">
      <c r="A23" s="23"/>
      <c r="B23" s="203" t="s">
        <v>14</v>
      </c>
      <c r="C23" s="203" t="s">
        <v>15</v>
      </c>
      <c r="D23" s="177"/>
      <c r="E23" s="193"/>
      <c r="F23" s="193"/>
      <c r="G23" s="193"/>
      <c r="H23" s="193"/>
      <c r="I23" s="204"/>
      <c r="J23" s="204"/>
      <c r="K23" s="204"/>
      <c r="L23" s="204"/>
      <c r="M23" s="204"/>
      <c r="N23" s="177"/>
      <c r="O23" s="177"/>
      <c r="P23" s="177"/>
      <c r="Q23" s="177"/>
    </row>
    <row r="24" spans="1:17" ht="15.75" thickBot="1" x14ac:dyDescent="0.3">
      <c r="A24" s="26">
        <v>1</v>
      </c>
      <c r="B24" s="177"/>
      <c r="C24" s="205">
        <f>+F22*0.8</f>
        <v>676</v>
      </c>
      <c r="D24" s="206"/>
      <c r="E24" s="207">
        <f>E22</f>
        <v>1764597445</v>
      </c>
      <c r="F24" s="208"/>
      <c r="G24" s="208"/>
      <c r="H24" s="208"/>
      <c r="I24" s="209"/>
      <c r="J24" s="209"/>
      <c r="K24" s="209"/>
      <c r="L24" s="209"/>
      <c r="M24" s="209"/>
      <c r="N24" s="177"/>
      <c r="O24" s="177"/>
      <c r="P24" s="177"/>
      <c r="Q24" s="177"/>
    </row>
    <row r="25" spans="1:17" x14ac:dyDescent="0.25">
      <c r="A25" s="30"/>
      <c r="B25" s="177"/>
      <c r="C25" s="210"/>
      <c r="D25" s="197"/>
      <c r="E25" s="211"/>
      <c r="F25" s="208"/>
      <c r="G25" s="208"/>
      <c r="H25" s="208"/>
      <c r="I25" s="209"/>
      <c r="J25" s="209"/>
      <c r="K25" s="209"/>
      <c r="L25" s="209"/>
      <c r="M25" s="209"/>
      <c r="N25" s="177"/>
      <c r="O25" s="177"/>
      <c r="P25" s="177"/>
      <c r="Q25" s="177"/>
    </row>
    <row r="26" spans="1:17" x14ac:dyDescent="0.25">
      <c r="A26" s="30"/>
      <c r="B26" s="177"/>
      <c r="C26" s="210"/>
      <c r="D26" s="197"/>
      <c r="E26" s="211"/>
      <c r="F26" s="208"/>
      <c r="G26" s="208"/>
      <c r="H26" s="208"/>
      <c r="I26" s="209"/>
      <c r="J26" s="209"/>
      <c r="K26" s="209"/>
      <c r="L26" s="209"/>
      <c r="M26" s="209"/>
      <c r="N26" s="177"/>
      <c r="O26" s="177"/>
      <c r="P26" s="177"/>
      <c r="Q26" s="177"/>
    </row>
    <row r="27" spans="1:17" x14ac:dyDescent="0.2">
      <c r="A27" s="30"/>
      <c r="B27" s="212" t="s">
        <v>16</v>
      </c>
      <c r="C27" s="213"/>
      <c r="D27" s="213"/>
      <c r="E27" s="213"/>
      <c r="F27" s="213"/>
      <c r="G27" s="213"/>
      <c r="H27" s="213"/>
      <c r="I27" s="189"/>
      <c r="J27" s="189"/>
      <c r="K27" s="189"/>
      <c r="L27" s="189"/>
      <c r="M27" s="189"/>
      <c r="N27" s="190"/>
      <c r="O27" s="177"/>
      <c r="P27" s="177"/>
      <c r="Q27" s="177"/>
    </row>
    <row r="28" spans="1:17" x14ac:dyDescent="0.2">
      <c r="A28" s="30"/>
      <c r="B28" s="213"/>
      <c r="C28" s="213"/>
      <c r="D28" s="213"/>
      <c r="E28" s="213"/>
      <c r="F28" s="213"/>
      <c r="G28" s="213"/>
      <c r="H28" s="213"/>
      <c r="I28" s="189"/>
      <c r="J28" s="189"/>
      <c r="K28" s="189"/>
      <c r="L28" s="189"/>
      <c r="M28" s="189"/>
      <c r="N28" s="190"/>
      <c r="O28" s="177"/>
      <c r="P28" s="177"/>
      <c r="Q28" s="177"/>
    </row>
    <row r="29" spans="1:17" x14ac:dyDescent="0.2">
      <c r="A29" s="30"/>
      <c r="B29" s="34" t="s">
        <v>17</v>
      </c>
      <c r="C29" s="34" t="s">
        <v>18</v>
      </c>
      <c r="D29" s="34" t="s">
        <v>19</v>
      </c>
      <c r="E29" s="213"/>
      <c r="F29" s="213"/>
      <c r="G29" s="213"/>
      <c r="H29" s="213"/>
      <c r="I29" s="189"/>
      <c r="J29" s="189"/>
      <c r="K29" s="189"/>
      <c r="L29" s="189"/>
      <c r="M29" s="189"/>
      <c r="N29" s="190"/>
      <c r="O29" s="177"/>
      <c r="P29" s="177"/>
      <c r="Q29" s="177"/>
    </row>
    <row r="30" spans="1:17" x14ac:dyDescent="0.2">
      <c r="A30" s="30"/>
      <c r="B30" s="156" t="s">
        <v>20</v>
      </c>
      <c r="C30" s="147" t="s">
        <v>21</v>
      </c>
      <c r="D30" s="147"/>
      <c r="E30" s="213"/>
      <c r="F30" s="213"/>
      <c r="G30" s="213"/>
      <c r="H30" s="213"/>
      <c r="I30" s="189"/>
      <c r="J30" s="189"/>
      <c r="K30" s="189"/>
      <c r="L30" s="189"/>
      <c r="M30" s="189"/>
      <c r="N30" s="190"/>
      <c r="O30" s="177"/>
      <c r="P30" s="177"/>
      <c r="Q30" s="177"/>
    </row>
    <row r="31" spans="1:17" x14ac:dyDescent="0.2">
      <c r="A31" s="30"/>
      <c r="B31" s="156" t="s">
        <v>22</v>
      </c>
      <c r="C31" s="147" t="s">
        <v>21</v>
      </c>
      <c r="D31" s="147"/>
      <c r="E31" s="213"/>
      <c r="F31" s="213"/>
      <c r="G31" s="213"/>
      <c r="H31" s="213"/>
      <c r="I31" s="189"/>
      <c r="J31" s="189"/>
      <c r="K31" s="189"/>
      <c r="L31" s="189"/>
      <c r="M31" s="189"/>
      <c r="N31" s="190"/>
      <c r="O31" s="177"/>
      <c r="P31" s="177"/>
      <c r="Q31" s="177"/>
    </row>
    <row r="32" spans="1:17" x14ac:dyDescent="0.2">
      <c r="A32" s="30"/>
      <c r="B32" s="156" t="s">
        <v>23</v>
      </c>
      <c r="C32" s="147" t="s">
        <v>21</v>
      </c>
      <c r="D32" s="156"/>
      <c r="E32" s="213"/>
      <c r="F32" s="213"/>
      <c r="G32" s="213"/>
      <c r="H32" s="213"/>
      <c r="I32" s="189"/>
      <c r="J32" s="189"/>
      <c r="K32" s="189"/>
      <c r="L32" s="189"/>
      <c r="M32" s="189"/>
      <c r="N32" s="190"/>
      <c r="O32" s="177"/>
      <c r="P32" s="177"/>
      <c r="Q32" s="177"/>
    </row>
    <row r="33" spans="1:17" x14ac:dyDescent="0.2">
      <c r="A33" s="30"/>
      <c r="B33" s="156" t="s">
        <v>24</v>
      </c>
      <c r="C33" s="147" t="s">
        <v>21</v>
      </c>
      <c r="D33" s="156"/>
      <c r="E33" s="213"/>
      <c r="F33" s="213"/>
      <c r="G33" s="213"/>
      <c r="H33" s="213"/>
      <c r="I33" s="189"/>
      <c r="J33" s="189"/>
      <c r="K33" s="189"/>
      <c r="L33" s="189"/>
      <c r="M33" s="189"/>
      <c r="N33" s="190"/>
      <c r="O33" s="177"/>
      <c r="P33" s="177"/>
      <c r="Q33" s="177"/>
    </row>
    <row r="34" spans="1:17" x14ac:dyDescent="0.2">
      <c r="A34" s="30"/>
      <c r="B34" s="213"/>
      <c r="C34" s="213"/>
      <c r="D34" s="213"/>
      <c r="E34" s="213"/>
      <c r="F34" s="213"/>
      <c r="G34" s="213"/>
      <c r="H34" s="213"/>
      <c r="I34" s="189"/>
      <c r="J34" s="189"/>
      <c r="K34" s="189"/>
      <c r="L34" s="189"/>
      <c r="M34" s="189"/>
      <c r="N34" s="190"/>
      <c r="O34" s="177"/>
      <c r="P34" s="177"/>
      <c r="Q34" s="177"/>
    </row>
    <row r="35" spans="1:17" x14ac:dyDescent="0.2">
      <c r="A35" s="30"/>
      <c r="B35" s="213"/>
      <c r="C35" s="213"/>
      <c r="D35" s="213"/>
      <c r="E35" s="213"/>
      <c r="F35" s="213"/>
      <c r="G35" s="213"/>
      <c r="H35" s="213"/>
      <c r="I35" s="189"/>
      <c r="J35" s="189"/>
      <c r="K35" s="189"/>
      <c r="L35" s="189"/>
      <c r="M35" s="189"/>
      <c r="N35" s="190"/>
      <c r="O35" s="177"/>
      <c r="P35" s="177"/>
      <c r="Q35" s="177"/>
    </row>
    <row r="36" spans="1:17" x14ac:dyDescent="0.2">
      <c r="A36" s="30"/>
      <c r="B36" s="212" t="s">
        <v>25</v>
      </c>
      <c r="C36" s="213"/>
      <c r="D36" s="213"/>
      <c r="E36" s="213"/>
      <c r="F36" s="213"/>
      <c r="G36" s="213"/>
      <c r="H36" s="213"/>
      <c r="I36" s="189"/>
      <c r="J36" s="189"/>
      <c r="K36" s="189"/>
      <c r="L36" s="189"/>
      <c r="M36" s="189"/>
      <c r="N36" s="190"/>
      <c r="O36" s="177"/>
      <c r="P36" s="177"/>
      <c r="Q36" s="177"/>
    </row>
    <row r="37" spans="1:17" x14ac:dyDescent="0.2">
      <c r="A37" s="30"/>
      <c r="B37" s="213"/>
      <c r="C37" s="213"/>
      <c r="D37" s="213"/>
      <c r="E37" s="213"/>
      <c r="F37" s="213"/>
      <c r="G37" s="213"/>
      <c r="H37" s="213"/>
      <c r="I37" s="189"/>
      <c r="J37" s="189"/>
      <c r="K37" s="189"/>
      <c r="L37" s="189"/>
      <c r="M37" s="189"/>
      <c r="N37" s="190"/>
      <c r="O37" s="177"/>
      <c r="P37" s="177"/>
      <c r="Q37" s="177"/>
    </row>
    <row r="38" spans="1:17" x14ac:dyDescent="0.2">
      <c r="A38" s="30"/>
      <c r="B38" s="213"/>
      <c r="C38" s="213"/>
      <c r="D38" s="213"/>
      <c r="E38" s="213"/>
      <c r="F38" s="213"/>
      <c r="G38" s="213"/>
      <c r="H38" s="213"/>
      <c r="I38" s="189"/>
      <c r="J38" s="189"/>
      <c r="K38" s="189"/>
      <c r="L38" s="189"/>
      <c r="M38" s="189"/>
      <c r="N38" s="190"/>
      <c r="O38" s="177"/>
      <c r="P38" s="177"/>
      <c r="Q38" s="177"/>
    </row>
    <row r="39" spans="1:17" x14ac:dyDescent="0.2">
      <c r="A39" s="30"/>
      <c r="B39" s="34" t="s">
        <v>17</v>
      </c>
      <c r="C39" s="34" t="s">
        <v>26</v>
      </c>
      <c r="D39" s="214" t="s">
        <v>27</v>
      </c>
      <c r="E39" s="214" t="s">
        <v>28</v>
      </c>
      <c r="F39" s="213"/>
      <c r="G39" s="213"/>
      <c r="H39" s="213"/>
      <c r="I39" s="189"/>
      <c r="J39" s="189"/>
      <c r="K39" s="189"/>
      <c r="L39" s="189"/>
      <c r="M39" s="189"/>
      <c r="N39" s="190"/>
      <c r="O39" s="177"/>
      <c r="P39" s="177"/>
      <c r="Q39" s="177"/>
    </row>
    <row r="40" spans="1:17" ht="28.5" x14ac:dyDescent="0.2">
      <c r="A40" s="30"/>
      <c r="B40" s="37" t="s">
        <v>29</v>
      </c>
      <c r="C40" s="38">
        <v>40</v>
      </c>
      <c r="D40" s="147">
        <v>40</v>
      </c>
      <c r="E40" s="533">
        <f>+D40+D41</f>
        <v>50</v>
      </c>
      <c r="F40" s="213"/>
      <c r="G40" s="213"/>
      <c r="H40" s="213"/>
      <c r="I40" s="189"/>
      <c r="J40" s="189"/>
      <c r="K40" s="189"/>
      <c r="L40" s="189"/>
      <c r="M40" s="189"/>
      <c r="N40" s="190"/>
      <c r="O40" s="177"/>
      <c r="P40" s="177"/>
      <c r="Q40" s="177"/>
    </row>
    <row r="41" spans="1:17" ht="57" x14ac:dyDescent="0.2">
      <c r="A41" s="30"/>
      <c r="B41" s="37" t="s">
        <v>30</v>
      </c>
      <c r="C41" s="38">
        <v>60</v>
      </c>
      <c r="D41" s="147">
        <v>10</v>
      </c>
      <c r="E41" s="534"/>
      <c r="F41" s="213"/>
      <c r="G41" s="213"/>
      <c r="H41" s="213"/>
      <c r="I41" s="189"/>
      <c r="J41" s="189"/>
      <c r="K41" s="189"/>
      <c r="L41" s="189"/>
      <c r="M41" s="189"/>
      <c r="N41" s="190"/>
      <c r="O41" s="177"/>
      <c r="P41" s="177"/>
      <c r="Q41" s="177"/>
    </row>
    <row r="42" spans="1:17" x14ac:dyDescent="0.25">
      <c r="A42" s="30"/>
      <c r="B42" s="177"/>
      <c r="C42" s="210"/>
      <c r="D42" s="197"/>
      <c r="E42" s="211"/>
      <c r="F42" s="208"/>
      <c r="G42" s="208"/>
      <c r="H42" s="208"/>
      <c r="I42" s="209"/>
      <c r="J42" s="209"/>
      <c r="K42" s="209"/>
      <c r="L42" s="209"/>
      <c r="M42" s="209"/>
      <c r="N42" s="177"/>
      <c r="O42" s="177"/>
      <c r="P42" s="177"/>
      <c r="Q42" s="177"/>
    </row>
    <row r="43" spans="1:17" x14ac:dyDescent="0.25">
      <c r="A43" s="30"/>
      <c r="B43" s="177"/>
      <c r="C43" s="210"/>
      <c r="D43" s="197"/>
      <c r="E43" s="211"/>
      <c r="F43" s="208"/>
      <c r="G43" s="208"/>
      <c r="H43" s="208"/>
      <c r="I43" s="209"/>
      <c r="J43" s="209"/>
      <c r="K43" s="209"/>
      <c r="L43" s="209"/>
      <c r="M43" s="209"/>
      <c r="N43" s="177"/>
      <c r="O43" s="177"/>
      <c r="P43" s="177"/>
      <c r="Q43" s="177"/>
    </row>
    <row r="44" spans="1:17" x14ac:dyDescent="0.25">
      <c r="A44" s="30"/>
      <c r="B44" s="177"/>
      <c r="C44" s="210"/>
      <c r="D44" s="197"/>
      <c r="E44" s="211"/>
      <c r="F44" s="208"/>
      <c r="G44" s="208"/>
      <c r="H44" s="208"/>
      <c r="I44" s="209"/>
      <c r="J44" s="209"/>
      <c r="K44" s="209"/>
      <c r="L44" s="209"/>
      <c r="M44" s="209"/>
      <c r="N44" s="177"/>
      <c r="O44" s="177"/>
      <c r="P44" s="177"/>
      <c r="Q44" s="177"/>
    </row>
    <row r="45" spans="1:17" ht="15.75" thickBot="1" x14ac:dyDescent="0.3">
      <c r="B45" s="177"/>
      <c r="C45" s="177"/>
      <c r="D45" s="177"/>
      <c r="E45" s="177"/>
      <c r="F45" s="177"/>
      <c r="G45" s="177"/>
      <c r="H45" s="177"/>
      <c r="I45" s="177"/>
      <c r="J45" s="177"/>
      <c r="K45" s="177"/>
      <c r="L45" s="177"/>
      <c r="M45" s="535" t="s">
        <v>31</v>
      </c>
      <c r="N45" s="535"/>
      <c r="O45" s="177"/>
      <c r="P45" s="177"/>
      <c r="Q45" s="177"/>
    </row>
    <row r="46" spans="1:17" x14ac:dyDescent="0.25">
      <c r="B46" s="215"/>
      <c r="C46" s="177"/>
      <c r="D46" s="177"/>
      <c r="E46" s="177"/>
      <c r="F46" s="177"/>
      <c r="G46" s="177"/>
      <c r="H46" s="177"/>
      <c r="I46" s="177"/>
      <c r="J46" s="177"/>
      <c r="K46" s="177"/>
      <c r="L46" s="177"/>
      <c r="M46" s="216"/>
      <c r="N46" s="216"/>
      <c r="O46" s="177"/>
      <c r="P46" s="177"/>
      <c r="Q46" s="177"/>
    </row>
    <row r="47" spans="1:17" ht="15.75" thickBot="1" x14ac:dyDescent="0.3">
      <c r="B47" s="177" t="s">
        <v>243</v>
      </c>
      <c r="C47" s="177"/>
      <c r="D47" s="177"/>
      <c r="E47" s="177"/>
      <c r="F47" s="177"/>
      <c r="G47" s="177"/>
      <c r="H47" s="177"/>
      <c r="I47" s="177"/>
      <c r="J47" s="177"/>
      <c r="K47" s="177"/>
      <c r="L47" s="177"/>
      <c r="M47" s="216"/>
      <c r="N47" s="216"/>
      <c r="O47" s="177"/>
      <c r="P47" s="177"/>
      <c r="Q47" s="177"/>
    </row>
    <row r="48" spans="1:17" s="13" customFormat="1" ht="60" x14ac:dyDescent="0.25">
      <c r="B48" s="217" t="s">
        <v>33</v>
      </c>
      <c r="C48" s="217" t="s">
        <v>34</v>
      </c>
      <c r="D48" s="217" t="s">
        <v>35</v>
      </c>
      <c r="E48" s="217" t="s">
        <v>36</v>
      </c>
      <c r="F48" s="217" t="s">
        <v>37</v>
      </c>
      <c r="G48" s="217" t="s">
        <v>38</v>
      </c>
      <c r="H48" s="217" t="s">
        <v>39</v>
      </c>
      <c r="I48" s="217" t="s">
        <v>40</v>
      </c>
      <c r="J48" s="217" t="s">
        <v>41</v>
      </c>
      <c r="K48" s="217" t="s">
        <v>42</v>
      </c>
      <c r="L48" s="217" t="s">
        <v>43</v>
      </c>
      <c r="M48" s="218" t="s">
        <v>44</v>
      </c>
      <c r="N48" s="217" t="s">
        <v>45</v>
      </c>
      <c r="O48" s="217" t="s">
        <v>46</v>
      </c>
      <c r="P48" s="219" t="s">
        <v>47</v>
      </c>
      <c r="Q48" s="219" t="s">
        <v>48</v>
      </c>
    </row>
    <row r="49" spans="1:26" s="46" customFormat="1" x14ac:dyDescent="0.25">
      <c r="A49" s="44"/>
      <c r="B49" s="220" t="s">
        <v>244</v>
      </c>
      <c r="C49" s="220" t="s">
        <v>242</v>
      </c>
      <c r="D49" s="221" t="s">
        <v>245</v>
      </c>
      <c r="E49" s="222">
        <v>701820120155</v>
      </c>
      <c r="F49" s="221" t="s">
        <v>18</v>
      </c>
      <c r="G49" s="223">
        <v>1</v>
      </c>
      <c r="H49" s="224">
        <v>40932</v>
      </c>
      <c r="I49" s="224">
        <v>41273</v>
      </c>
      <c r="J49" s="225" t="s">
        <v>19</v>
      </c>
      <c r="K49" s="226">
        <v>11.2</v>
      </c>
      <c r="L49" s="227">
        <v>0</v>
      </c>
      <c r="M49" s="222">
        <v>294</v>
      </c>
      <c r="N49" s="222">
        <v>100</v>
      </c>
      <c r="O49" s="228">
        <v>212045955</v>
      </c>
      <c r="P49" s="229">
        <v>53</v>
      </c>
      <c r="Q49" s="230"/>
      <c r="R49" s="45"/>
      <c r="S49" s="45"/>
      <c r="T49" s="45"/>
      <c r="U49" s="45"/>
      <c r="V49" s="45"/>
      <c r="W49" s="45"/>
      <c r="X49" s="45"/>
      <c r="Y49" s="45"/>
      <c r="Z49" s="45"/>
    </row>
    <row r="50" spans="1:26" s="46" customFormat="1" x14ac:dyDescent="0.25">
      <c r="A50" s="44"/>
      <c r="B50" s="220" t="s">
        <v>244</v>
      </c>
      <c r="C50" s="220" t="s">
        <v>242</v>
      </c>
      <c r="D50" s="221" t="s">
        <v>245</v>
      </c>
      <c r="E50" s="222">
        <v>701820130251</v>
      </c>
      <c r="F50" s="221" t="s">
        <v>18</v>
      </c>
      <c r="G50" s="223">
        <v>1</v>
      </c>
      <c r="H50" s="224">
        <v>41332</v>
      </c>
      <c r="I50" s="224">
        <v>41639</v>
      </c>
      <c r="J50" s="225" t="s">
        <v>19</v>
      </c>
      <c r="K50" s="231">
        <v>10.1</v>
      </c>
      <c r="L50" s="227">
        <v>0</v>
      </c>
      <c r="M50" s="232">
        <v>835</v>
      </c>
      <c r="N50" s="222">
        <v>100</v>
      </c>
      <c r="O50" s="233">
        <v>1526030795</v>
      </c>
      <c r="P50" s="229">
        <v>54</v>
      </c>
      <c r="Q50" s="230"/>
      <c r="R50" s="45"/>
      <c r="S50" s="45"/>
      <c r="T50" s="45"/>
      <c r="U50" s="45"/>
      <c r="V50" s="45"/>
      <c r="W50" s="45"/>
      <c r="X50" s="45"/>
      <c r="Y50" s="45"/>
      <c r="Z50" s="45"/>
    </row>
    <row r="51" spans="1:26" s="46" customFormat="1" x14ac:dyDescent="0.25">
      <c r="A51" s="44"/>
      <c r="B51" s="220" t="s">
        <v>244</v>
      </c>
      <c r="C51" s="220" t="s">
        <v>242</v>
      </c>
      <c r="D51" s="221" t="s">
        <v>245</v>
      </c>
      <c r="E51" s="222">
        <v>701820130249</v>
      </c>
      <c r="F51" s="221" t="s">
        <v>18</v>
      </c>
      <c r="G51" s="223">
        <v>1</v>
      </c>
      <c r="H51" s="224">
        <v>41301</v>
      </c>
      <c r="I51" s="224">
        <v>41639</v>
      </c>
      <c r="J51" s="225" t="s">
        <v>19</v>
      </c>
      <c r="K51" s="234">
        <v>1.06</v>
      </c>
      <c r="L51" s="231">
        <v>10.1</v>
      </c>
      <c r="M51" s="232">
        <v>227</v>
      </c>
      <c r="N51" s="222">
        <v>100</v>
      </c>
      <c r="O51" s="235">
        <v>407772651</v>
      </c>
      <c r="P51" s="229">
        <v>54</v>
      </c>
      <c r="Q51" s="230"/>
      <c r="R51" s="45"/>
      <c r="S51" s="45"/>
      <c r="T51" s="45"/>
      <c r="U51" s="45"/>
      <c r="V51" s="45"/>
      <c r="W51" s="45"/>
      <c r="X51" s="45"/>
      <c r="Y51" s="45"/>
      <c r="Z51" s="45"/>
    </row>
    <row r="52" spans="1:26" s="46" customFormat="1" x14ac:dyDescent="0.25">
      <c r="A52" s="44"/>
      <c r="B52" s="220" t="s">
        <v>246</v>
      </c>
      <c r="C52" s="220" t="s">
        <v>242</v>
      </c>
      <c r="D52" s="221" t="s">
        <v>245</v>
      </c>
      <c r="E52" s="222">
        <v>701820140204</v>
      </c>
      <c r="F52" s="221" t="s">
        <v>18</v>
      </c>
      <c r="G52" s="223">
        <v>1</v>
      </c>
      <c r="H52" s="224">
        <v>41661</v>
      </c>
      <c r="I52" s="224">
        <v>41943</v>
      </c>
      <c r="J52" s="225" t="s">
        <v>19</v>
      </c>
      <c r="K52" s="231">
        <v>8.26</v>
      </c>
      <c r="L52" s="227">
        <v>0</v>
      </c>
      <c r="M52" s="222">
        <v>182</v>
      </c>
      <c r="N52" s="222">
        <v>100</v>
      </c>
      <c r="O52" s="236">
        <v>230791707</v>
      </c>
      <c r="P52" s="229">
        <v>54</v>
      </c>
      <c r="Q52" s="230"/>
      <c r="R52" s="45"/>
      <c r="S52" s="45"/>
      <c r="T52" s="45"/>
      <c r="U52" s="45"/>
      <c r="V52" s="45"/>
      <c r="W52" s="45"/>
      <c r="X52" s="45"/>
      <c r="Y52" s="45"/>
      <c r="Z52" s="45"/>
    </row>
    <row r="53" spans="1:26" s="46" customFormat="1" x14ac:dyDescent="0.25">
      <c r="A53" s="44"/>
      <c r="B53" s="237" t="s">
        <v>28</v>
      </c>
      <c r="C53" s="221"/>
      <c r="D53" s="221"/>
      <c r="E53" s="222"/>
      <c r="F53" s="221"/>
      <c r="G53" s="223"/>
      <c r="H53" s="224"/>
      <c r="I53" s="224"/>
      <c r="J53" s="225"/>
      <c r="K53" s="227">
        <f>SUM(K49:K52)</f>
        <v>30.619999999999997</v>
      </c>
      <c r="L53" s="227"/>
      <c r="M53" s="232">
        <v>1062</v>
      </c>
      <c r="N53" s="227"/>
      <c r="O53" s="236"/>
      <c r="P53" s="229"/>
      <c r="Q53" s="230"/>
      <c r="R53" s="45"/>
      <c r="S53" s="45"/>
    </row>
    <row r="54" spans="1:26" s="59" customFormat="1" x14ac:dyDescent="0.25">
      <c r="B54" s="238"/>
      <c r="C54" s="238"/>
      <c r="D54" s="238"/>
      <c r="E54" s="239"/>
      <c r="F54" s="238"/>
      <c r="G54" s="238"/>
      <c r="H54" s="238"/>
      <c r="I54" s="238"/>
      <c r="J54" s="238"/>
      <c r="K54" s="238"/>
      <c r="L54" s="238"/>
      <c r="M54" s="238"/>
      <c r="N54" s="238"/>
      <c r="O54" s="238"/>
      <c r="P54" s="238"/>
      <c r="Q54" s="238"/>
    </row>
    <row r="55" spans="1:26" s="59" customFormat="1" x14ac:dyDescent="0.25">
      <c r="B55" s="536" t="s">
        <v>52</v>
      </c>
      <c r="C55" s="536" t="s">
        <v>53</v>
      </c>
      <c r="D55" s="538" t="s">
        <v>54</v>
      </c>
      <c r="E55" s="538"/>
      <c r="F55" s="238"/>
      <c r="G55" s="238"/>
      <c r="H55" s="238"/>
      <c r="I55" s="238"/>
      <c r="J55" s="238"/>
      <c r="K55" s="238"/>
      <c r="L55" s="238"/>
      <c r="M55" s="238"/>
      <c r="N55" s="238"/>
      <c r="O55" s="238"/>
      <c r="P55" s="238"/>
      <c r="Q55" s="238"/>
    </row>
    <row r="56" spans="1:26" s="59" customFormat="1" x14ac:dyDescent="0.25">
      <c r="B56" s="537"/>
      <c r="C56" s="537"/>
      <c r="D56" s="240" t="s">
        <v>55</v>
      </c>
      <c r="E56" s="241" t="s">
        <v>56</v>
      </c>
      <c r="F56" s="238"/>
      <c r="G56" s="238"/>
      <c r="H56" s="238"/>
      <c r="I56" s="238"/>
      <c r="J56" s="238"/>
      <c r="K56" s="238"/>
      <c r="L56" s="238"/>
      <c r="M56" s="238"/>
      <c r="N56" s="238"/>
      <c r="O56" s="238"/>
      <c r="P56" s="238"/>
      <c r="Q56" s="238"/>
    </row>
    <row r="57" spans="1:26" s="59" customFormat="1" ht="18" x14ac:dyDescent="0.25">
      <c r="B57" s="242" t="s">
        <v>57</v>
      </c>
      <c r="C57" s="243">
        <f>+K53</f>
        <v>30.619999999999997</v>
      </c>
      <c r="D57" s="149" t="s">
        <v>21</v>
      </c>
      <c r="E57" s="149"/>
      <c r="F57" s="244"/>
      <c r="G57" s="244"/>
      <c r="H57" s="244"/>
      <c r="I57" s="244"/>
      <c r="J57" s="244"/>
      <c r="K57" s="244"/>
      <c r="L57" s="244"/>
      <c r="M57" s="244"/>
      <c r="N57" s="238"/>
      <c r="O57" s="238"/>
      <c r="P57" s="238"/>
      <c r="Q57" s="238"/>
    </row>
    <row r="58" spans="1:26" s="59" customFormat="1" x14ac:dyDescent="0.25">
      <c r="B58" s="242" t="s">
        <v>58</v>
      </c>
      <c r="C58" s="245" t="s">
        <v>247</v>
      </c>
      <c r="D58" s="149" t="s">
        <v>21</v>
      </c>
      <c r="E58" s="149"/>
      <c r="F58" s="238"/>
      <c r="G58" s="238"/>
      <c r="H58" s="238"/>
      <c r="I58" s="238"/>
      <c r="J58" s="238"/>
      <c r="K58" s="238"/>
      <c r="L58" s="238"/>
      <c r="M58" s="238"/>
      <c r="N58" s="238"/>
      <c r="O58" s="238"/>
      <c r="P58" s="238"/>
      <c r="Q58" s="238"/>
    </row>
    <row r="59" spans="1:26" s="59" customFormat="1" x14ac:dyDescent="0.25">
      <c r="B59" s="246"/>
      <c r="C59" s="524"/>
      <c r="D59" s="524"/>
      <c r="E59" s="524"/>
      <c r="F59" s="524"/>
      <c r="G59" s="524"/>
      <c r="H59" s="524"/>
      <c r="I59" s="524"/>
      <c r="J59" s="524"/>
      <c r="K59" s="524"/>
      <c r="L59" s="524"/>
      <c r="M59" s="524"/>
      <c r="N59" s="524"/>
      <c r="O59" s="238"/>
      <c r="P59" s="238"/>
      <c r="Q59" s="238"/>
    </row>
    <row r="60" spans="1:26" ht="15.75" thickBot="1" x14ac:dyDescent="0.3">
      <c r="B60" s="177"/>
      <c r="C60" s="177"/>
      <c r="D60" s="177"/>
      <c r="E60" s="177"/>
      <c r="F60" s="177"/>
      <c r="G60" s="177"/>
      <c r="H60" s="177"/>
      <c r="I60" s="177"/>
      <c r="J60" s="177"/>
      <c r="K60" s="177"/>
      <c r="L60" s="177"/>
      <c r="M60" s="177"/>
      <c r="N60" s="177"/>
      <c r="O60" s="177"/>
      <c r="P60" s="177"/>
      <c r="Q60" s="177"/>
    </row>
    <row r="61" spans="1:26" ht="27" thickBot="1" x14ac:dyDescent="0.3">
      <c r="B61" s="525" t="s">
        <v>59</v>
      </c>
      <c r="C61" s="525"/>
      <c r="D61" s="525"/>
      <c r="E61" s="525"/>
      <c r="F61" s="525"/>
      <c r="G61" s="525"/>
      <c r="H61" s="525"/>
      <c r="I61" s="525"/>
      <c r="J61" s="525"/>
      <c r="K61" s="525"/>
      <c r="L61" s="525"/>
      <c r="M61" s="525"/>
      <c r="N61" s="525"/>
      <c r="O61" s="177"/>
      <c r="P61" s="177"/>
      <c r="Q61" s="177"/>
    </row>
    <row r="62" spans="1:26" x14ac:dyDescent="0.25">
      <c r="B62" s="177"/>
      <c r="C62" s="177"/>
      <c r="D62" s="177"/>
      <c r="E62" s="177"/>
      <c r="F62" s="177"/>
      <c r="G62" s="177"/>
      <c r="H62" s="177"/>
      <c r="I62" s="177"/>
      <c r="J62" s="177"/>
      <c r="K62" s="177"/>
      <c r="L62" s="177"/>
      <c r="M62" s="177"/>
      <c r="N62" s="177"/>
      <c r="O62" s="177"/>
      <c r="P62" s="177"/>
      <c r="Q62" s="177"/>
    </row>
    <row r="63" spans="1:26" x14ac:dyDescent="0.25">
      <c r="B63" s="177"/>
      <c r="C63" s="177"/>
      <c r="D63" s="177"/>
      <c r="E63" s="177"/>
      <c r="F63" s="177"/>
      <c r="G63" s="177"/>
      <c r="H63" s="177"/>
      <c r="I63" s="177"/>
      <c r="J63" s="177"/>
      <c r="K63" s="177"/>
      <c r="L63" s="177"/>
      <c r="M63" s="177"/>
      <c r="N63" s="177"/>
      <c r="O63" s="177"/>
      <c r="P63" s="177"/>
      <c r="Q63" s="177"/>
    </row>
    <row r="64" spans="1:26" ht="99.75" x14ac:dyDescent="0.25">
      <c r="B64" s="247" t="s">
        <v>60</v>
      </c>
      <c r="C64" s="247" t="s">
        <v>61</v>
      </c>
      <c r="D64" s="247" t="s">
        <v>62</v>
      </c>
      <c r="E64" s="247" t="s">
        <v>63</v>
      </c>
      <c r="F64" s="247" t="s">
        <v>64</v>
      </c>
      <c r="G64" s="247" t="s">
        <v>65</v>
      </c>
      <c r="H64" s="247" t="s">
        <v>66</v>
      </c>
      <c r="I64" s="247" t="s">
        <v>67</v>
      </c>
      <c r="J64" s="247" t="s">
        <v>68</v>
      </c>
      <c r="K64" s="247" t="s">
        <v>69</v>
      </c>
      <c r="L64" s="247" t="s">
        <v>70</v>
      </c>
      <c r="M64" s="248" t="s">
        <v>71</v>
      </c>
      <c r="N64" s="248" t="s">
        <v>212</v>
      </c>
      <c r="O64" s="526" t="s">
        <v>73</v>
      </c>
      <c r="P64" s="527"/>
      <c r="Q64" s="247" t="s">
        <v>74</v>
      </c>
    </row>
    <row r="65" spans="2:38" ht="28.5" x14ac:dyDescent="0.2">
      <c r="B65" s="249" t="s">
        <v>248</v>
      </c>
      <c r="C65" s="249" t="s">
        <v>249</v>
      </c>
      <c r="D65" s="249" t="s">
        <v>250</v>
      </c>
      <c r="E65" s="250">
        <v>50</v>
      </c>
      <c r="F65" s="251" t="s">
        <v>19</v>
      </c>
      <c r="G65" s="251" t="s">
        <v>19</v>
      </c>
      <c r="H65" s="252" t="s">
        <v>18</v>
      </c>
      <c r="I65" s="252" t="s">
        <v>251</v>
      </c>
      <c r="J65" s="252" t="s">
        <v>18</v>
      </c>
      <c r="K65" s="252" t="s">
        <v>18</v>
      </c>
      <c r="L65" s="149" t="s">
        <v>251</v>
      </c>
      <c r="M65" s="253" t="s">
        <v>251</v>
      </c>
      <c r="N65" s="149" t="s">
        <v>18</v>
      </c>
      <c r="O65" s="521" t="s">
        <v>252</v>
      </c>
      <c r="P65" s="522"/>
      <c r="Q65" s="157" t="s">
        <v>18</v>
      </c>
    </row>
    <row r="66" spans="2:38" ht="28.5" x14ac:dyDescent="0.2">
      <c r="B66" s="249" t="s">
        <v>248</v>
      </c>
      <c r="C66" s="249" t="s">
        <v>249</v>
      </c>
      <c r="D66" s="249" t="s">
        <v>253</v>
      </c>
      <c r="E66" s="250">
        <v>50</v>
      </c>
      <c r="F66" s="252" t="s">
        <v>251</v>
      </c>
      <c r="G66" s="252" t="s">
        <v>251</v>
      </c>
      <c r="H66" s="252" t="s">
        <v>251</v>
      </c>
      <c r="I66" s="252" t="s">
        <v>18</v>
      </c>
      <c r="J66" s="252" t="s">
        <v>251</v>
      </c>
      <c r="K66" s="147" t="s">
        <v>251</v>
      </c>
      <c r="L66" s="147" t="s">
        <v>251</v>
      </c>
      <c r="M66" s="147" t="s">
        <v>251</v>
      </c>
      <c r="N66" s="147" t="s">
        <v>18</v>
      </c>
      <c r="O66" s="521" t="s">
        <v>252</v>
      </c>
      <c r="P66" s="522"/>
      <c r="Q66" s="157" t="s">
        <v>18</v>
      </c>
    </row>
    <row r="67" spans="2:38" ht="28.5" x14ac:dyDescent="0.2">
      <c r="B67" s="249" t="s">
        <v>254</v>
      </c>
      <c r="C67" s="249" t="s">
        <v>249</v>
      </c>
      <c r="D67" s="250" t="s">
        <v>255</v>
      </c>
      <c r="E67" s="250">
        <v>50</v>
      </c>
      <c r="F67" s="252" t="s">
        <v>251</v>
      </c>
      <c r="G67" s="252" t="s">
        <v>251</v>
      </c>
      <c r="H67" s="252" t="s">
        <v>251</v>
      </c>
      <c r="I67" s="252" t="s">
        <v>18</v>
      </c>
      <c r="J67" s="252" t="s">
        <v>251</v>
      </c>
      <c r="K67" s="252" t="s">
        <v>251</v>
      </c>
      <c r="L67" s="252" t="s">
        <v>251</v>
      </c>
      <c r="M67" s="252" t="s">
        <v>251</v>
      </c>
      <c r="N67" s="147" t="s">
        <v>18</v>
      </c>
      <c r="O67" s="521" t="s">
        <v>252</v>
      </c>
      <c r="P67" s="522"/>
      <c r="Q67" s="157" t="s">
        <v>18</v>
      </c>
    </row>
    <row r="68" spans="2:38" ht="28.5" x14ac:dyDescent="0.2">
      <c r="B68" s="249" t="s">
        <v>256</v>
      </c>
      <c r="C68" s="249" t="s">
        <v>249</v>
      </c>
      <c r="D68" s="250" t="s">
        <v>257</v>
      </c>
      <c r="E68" s="250">
        <v>50</v>
      </c>
      <c r="F68" s="252" t="s">
        <v>251</v>
      </c>
      <c r="G68" s="252" t="s">
        <v>251</v>
      </c>
      <c r="H68" s="252" t="s">
        <v>251</v>
      </c>
      <c r="I68" s="252" t="s">
        <v>18</v>
      </c>
      <c r="J68" s="252" t="s">
        <v>251</v>
      </c>
      <c r="K68" s="252" t="s">
        <v>251</v>
      </c>
      <c r="L68" s="252" t="s">
        <v>251</v>
      </c>
      <c r="M68" s="252" t="s">
        <v>251</v>
      </c>
      <c r="N68" s="147" t="s">
        <v>18</v>
      </c>
      <c r="O68" s="521" t="s">
        <v>252</v>
      </c>
      <c r="P68" s="522"/>
      <c r="Q68" s="157" t="s">
        <v>18</v>
      </c>
    </row>
    <row r="69" spans="2:38" ht="28.5" x14ac:dyDescent="0.2">
      <c r="B69" s="249" t="s">
        <v>258</v>
      </c>
      <c r="C69" s="249" t="s">
        <v>249</v>
      </c>
      <c r="D69" s="250" t="s">
        <v>259</v>
      </c>
      <c r="E69" s="250">
        <v>50</v>
      </c>
      <c r="F69" s="252" t="s">
        <v>251</v>
      </c>
      <c r="G69" s="252" t="s">
        <v>251</v>
      </c>
      <c r="H69" s="252" t="s">
        <v>251</v>
      </c>
      <c r="I69" s="252" t="s">
        <v>18</v>
      </c>
      <c r="J69" s="252" t="s">
        <v>251</v>
      </c>
      <c r="K69" s="252" t="s">
        <v>251</v>
      </c>
      <c r="L69" s="252" t="s">
        <v>251</v>
      </c>
      <c r="M69" s="252" t="s">
        <v>251</v>
      </c>
      <c r="N69" s="147" t="s">
        <v>18</v>
      </c>
      <c r="O69" s="521" t="s">
        <v>252</v>
      </c>
      <c r="P69" s="522"/>
      <c r="Q69" s="157" t="s">
        <v>18</v>
      </c>
    </row>
    <row r="70" spans="2:38" ht="28.5" x14ac:dyDescent="0.2">
      <c r="B70" s="249" t="s">
        <v>260</v>
      </c>
      <c r="C70" s="249" t="s">
        <v>249</v>
      </c>
      <c r="D70" s="250" t="s">
        <v>259</v>
      </c>
      <c r="E70" s="250">
        <v>50</v>
      </c>
      <c r="F70" s="252" t="s">
        <v>251</v>
      </c>
      <c r="G70" s="252" t="s">
        <v>251</v>
      </c>
      <c r="H70" s="252" t="s">
        <v>251</v>
      </c>
      <c r="I70" s="252" t="s">
        <v>18</v>
      </c>
      <c r="J70" s="252" t="s">
        <v>251</v>
      </c>
      <c r="K70" s="252" t="s">
        <v>251</v>
      </c>
      <c r="L70" s="252" t="s">
        <v>251</v>
      </c>
      <c r="M70" s="252" t="s">
        <v>251</v>
      </c>
      <c r="N70" s="147" t="s">
        <v>18</v>
      </c>
      <c r="O70" s="521" t="s">
        <v>252</v>
      </c>
      <c r="P70" s="522"/>
      <c r="Q70" s="157" t="s">
        <v>18</v>
      </c>
    </row>
    <row r="71" spans="2:38" ht="28.5" x14ac:dyDescent="0.2">
      <c r="B71" s="249" t="s">
        <v>261</v>
      </c>
      <c r="C71" s="249" t="s">
        <v>249</v>
      </c>
      <c r="D71" s="250" t="s">
        <v>262</v>
      </c>
      <c r="E71" s="250">
        <v>50</v>
      </c>
      <c r="F71" s="252" t="s">
        <v>251</v>
      </c>
      <c r="G71" s="252" t="s">
        <v>251</v>
      </c>
      <c r="H71" s="252" t="s">
        <v>251</v>
      </c>
      <c r="I71" s="252" t="s">
        <v>18</v>
      </c>
      <c r="J71" s="252" t="s">
        <v>251</v>
      </c>
      <c r="K71" s="252" t="s">
        <v>251</v>
      </c>
      <c r="L71" s="252" t="s">
        <v>251</v>
      </c>
      <c r="M71" s="252" t="s">
        <v>251</v>
      </c>
      <c r="N71" s="147" t="s">
        <v>18</v>
      </c>
      <c r="O71" s="521" t="s">
        <v>252</v>
      </c>
      <c r="P71" s="522"/>
      <c r="Q71" s="157" t="s">
        <v>18</v>
      </c>
    </row>
    <row r="72" spans="2:38" ht="28.5" x14ac:dyDescent="0.2">
      <c r="B72" s="249" t="s">
        <v>263</v>
      </c>
      <c r="C72" s="249" t="s">
        <v>249</v>
      </c>
      <c r="D72" s="250" t="s">
        <v>264</v>
      </c>
      <c r="E72" s="250">
        <v>50</v>
      </c>
      <c r="F72" s="252" t="s">
        <v>251</v>
      </c>
      <c r="G72" s="252" t="s">
        <v>251</v>
      </c>
      <c r="H72" s="252" t="s">
        <v>251</v>
      </c>
      <c r="I72" s="252" t="s">
        <v>18</v>
      </c>
      <c r="J72" s="252" t="s">
        <v>251</v>
      </c>
      <c r="K72" s="252" t="s">
        <v>251</v>
      </c>
      <c r="L72" s="252" t="s">
        <v>251</v>
      </c>
      <c r="M72" s="252" t="s">
        <v>251</v>
      </c>
      <c r="N72" s="147" t="s">
        <v>18</v>
      </c>
      <c r="O72" s="521" t="s">
        <v>252</v>
      </c>
      <c r="P72" s="522"/>
      <c r="Q72" s="157" t="s">
        <v>18</v>
      </c>
    </row>
    <row r="73" spans="2:38" ht="28.5" x14ac:dyDescent="0.2">
      <c r="B73" s="249" t="s">
        <v>265</v>
      </c>
      <c r="C73" s="249" t="s">
        <v>249</v>
      </c>
      <c r="D73" s="249" t="s">
        <v>266</v>
      </c>
      <c r="E73" s="250">
        <v>50</v>
      </c>
      <c r="F73" s="252" t="s">
        <v>251</v>
      </c>
      <c r="G73" s="252" t="s">
        <v>251</v>
      </c>
      <c r="H73" s="252" t="s">
        <v>251</v>
      </c>
      <c r="I73" s="252" t="s">
        <v>18</v>
      </c>
      <c r="J73" s="252" t="s">
        <v>251</v>
      </c>
      <c r="K73" s="252" t="s">
        <v>251</v>
      </c>
      <c r="L73" s="252" t="s">
        <v>251</v>
      </c>
      <c r="M73" s="252" t="s">
        <v>251</v>
      </c>
      <c r="N73" s="147" t="s">
        <v>18</v>
      </c>
      <c r="O73" s="521" t="s">
        <v>252</v>
      </c>
      <c r="P73" s="522"/>
      <c r="Q73" s="157" t="s">
        <v>18</v>
      </c>
    </row>
    <row r="74" spans="2:38" ht="28.5" x14ac:dyDescent="0.2">
      <c r="B74" s="249" t="s">
        <v>267</v>
      </c>
      <c r="C74" s="249" t="s">
        <v>249</v>
      </c>
      <c r="D74" s="249" t="s">
        <v>268</v>
      </c>
      <c r="E74" s="250">
        <v>50</v>
      </c>
      <c r="F74" s="252" t="s">
        <v>251</v>
      </c>
      <c r="G74" s="252" t="s">
        <v>251</v>
      </c>
      <c r="H74" s="252" t="s">
        <v>251</v>
      </c>
      <c r="I74" s="252" t="s">
        <v>18</v>
      </c>
      <c r="J74" s="252" t="s">
        <v>251</v>
      </c>
      <c r="K74" s="252" t="s">
        <v>251</v>
      </c>
      <c r="L74" s="252" t="s">
        <v>251</v>
      </c>
      <c r="M74" s="252" t="s">
        <v>251</v>
      </c>
      <c r="N74" s="147" t="s">
        <v>18</v>
      </c>
      <c r="O74" s="521" t="s">
        <v>252</v>
      </c>
      <c r="P74" s="522"/>
      <c r="Q74" s="157" t="s">
        <v>18</v>
      </c>
    </row>
    <row r="75" spans="2:38" ht="28.5" x14ac:dyDescent="0.2">
      <c r="B75" s="249" t="s">
        <v>269</v>
      </c>
      <c r="C75" s="249" t="s">
        <v>249</v>
      </c>
      <c r="D75" s="249" t="s">
        <v>270</v>
      </c>
      <c r="E75" s="250">
        <v>50</v>
      </c>
      <c r="F75" s="252" t="s">
        <v>251</v>
      </c>
      <c r="G75" s="252" t="s">
        <v>251</v>
      </c>
      <c r="H75" s="252" t="s">
        <v>251</v>
      </c>
      <c r="I75" s="252" t="s">
        <v>18</v>
      </c>
      <c r="J75" s="252" t="s">
        <v>251</v>
      </c>
      <c r="K75" s="252" t="s">
        <v>251</v>
      </c>
      <c r="L75" s="252" t="s">
        <v>251</v>
      </c>
      <c r="M75" s="252" t="s">
        <v>251</v>
      </c>
      <c r="N75" s="147" t="s">
        <v>18</v>
      </c>
      <c r="O75" s="521" t="s">
        <v>252</v>
      </c>
      <c r="P75" s="522"/>
      <c r="Q75" s="157" t="s">
        <v>18</v>
      </c>
    </row>
    <row r="76" spans="2:38" ht="28.5" x14ac:dyDescent="0.2">
      <c r="B76" s="249" t="s">
        <v>271</v>
      </c>
      <c r="C76" s="249" t="s">
        <v>249</v>
      </c>
      <c r="D76" s="250" t="s">
        <v>272</v>
      </c>
      <c r="E76" s="250">
        <v>50</v>
      </c>
      <c r="F76" s="252" t="s">
        <v>251</v>
      </c>
      <c r="G76" s="252" t="s">
        <v>251</v>
      </c>
      <c r="H76" s="252" t="s">
        <v>251</v>
      </c>
      <c r="I76" s="252" t="s">
        <v>18</v>
      </c>
      <c r="J76" s="252" t="s">
        <v>251</v>
      </c>
      <c r="K76" s="252" t="s">
        <v>251</v>
      </c>
      <c r="L76" s="252" t="s">
        <v>251</v>
      </c>
      <c r="M76" s="252" t="s">
        <v>251</v>
      </c>
      <c r="N76" s="147" t="s">
        <v>18</v>
      </c>
      <c r="O76" s="521" t="s">
        <v>252</v>
      </c>
      <c r="P76" s="522"/>
      <c r="Q76" s="157" t="s">
        <v>18</v>
      </c>
    </row>
    <row r="77" spans="2:38" ht="28.5" x14ac:dyDescent="0.2">
      <c r="B77" s="249" t="s">
        <v>273</v>
      </c>
      <c r="C77" s="249" t="s">
        <v>249</v>
      </c>
      <c r="D77" s="250" t="s">
        <v>274</v>
      </c>
      <c r="E77" s="250">
        <v>50</v>
      </c>
      <c r="F77" s="252" t="s">
        <v>251</v>
      </c>
      <c r="G77" s="252" t="s">
        <v>251</v>
      </c>
      <c r="H77" s="252" t="s">
        <v>251</v>
      </c>
      <c r="I77" s="252" t="s">
        <v>18</v>
      </c>
      <c r="J77" s="252" t="s">
        <v>251</v>
      </c>
      <c r="K77" s="252" t="s">
        <v>251</v>
      </c>
      <c r="L77" s="252" t="s">
        <v>251</v>
      </c>
      <c r="M77" s="252" t="s">
        <v>251</v>
      </c>
      <c r="N77" s="147" t="s">
        <v>18</v>
      </c>
      <c r="O77" s="521" t="s">
        <v>252</v>
      </c>
      <c r="P77" s="522"/>
      <c r="Q77" s="157" t="s">
        <v>18</v>
      </c>
    </row>
    <row r="78" spans="2:38" ht="28.5" x14ac:dyDescent="0.2">
      <c r="B78" s="249" t="s">
        <v>275</v>
      </c>
      <c r="C78" s="249" t="s">
        <v>249</v>
      </c>
      <c r="D78" s="249" t="s">
        <v>276</v>
      </c>
      <c r="E78" s="250">
        <v>50</v>
      </c>
      <c r="F78" s="252" t="s">
        <v>251</v>
      </c>
      <c r="G78" s="252" t="s">
        <v>251</v>
      </c>
      <c r="H78" s="252" t="s">
        <v>251</v>
      </c>
      <c r="I78" s="252" t="s">
        <v>18</v>
      </c>
      <c r="J78" s="252" t="s">
        <v>251</v>
      </c>
      <c r="K78" s="252" t="s">
        <v>251</v>
      </c>
      <c r="L78" s="252" t="s">
        <v>251</v>
      </c>
      <c r="M78" s="252" t="s">
        <v>251</v>
      </c>
      <c r="N78" s="147" t="s">
        <v>18</v>
      </c>
      <c r="O78" s="521" t="s">
        <v>252</v>
      </c>
      <c r="P78" s="522"/>
      <c r="Q78" s="157" t="s">
        <v>18</v>
      </c>
    </row>
    <row r="79" spans="2:38" ht="28.5" x14ac:dyDescent="0.2">
      <c r="B79" s="249" t="s">
        <v>277</v>
      </c>
      <c r="C79" s="249" t="s">
        <v>249</v>
      </c>
      <c r="D79" s="254" t="s">
        <v>278</v>
      </c>
      <c r="E79" s="250">
        <v>50</v>
      </c>
      <c r="F79" s="252" t="s">
        <v>251</v>
      </c>
      <c r="G79" s="252" t="s">
        <v>251</v>
      </c>
      <c r="H79" s="252" t="s">
        <v>251</v>
      </c>
      <c r="I79" s="252" t="s">
        <v>18</v>
      </c>
      <c r="J79" s="252" t="s">
        <v>251</v>
      </c>
      <c r="K79" s="252" t="s">
        <v>251</v>
      </c>
      <c r="L79" s="252" t="s">
        <v>251</v>
      </c>
      <c r="M79" s="252" t="s">
        <v>251</v>
      </c>
      <c r="N79" s="147" t="s">
        <v>18</v>
      </c>
      <c r="O79" s="521" t="s">
        <v>252</v>
      </c>
      <c r="P79" s="522"/>
      <c r="Q79" s="157" t="s">
        <v>18</v>
      </c>
    </row>
    <row r="80" spans="2:38" s="35" customFormat="1" ht="28.5" x14ac:dyDescent="0.2">
      <c r="B80" s="249" t="s">
        <v>279</v>
      </c>
      <c r="C80" s="249" t="s">
        <v>249</v>
      </c>
      <c r="D80" s="156" t="s">
        <v>280</v>
      </c>
      <c r="E80" s="250">
        <v>50</v>
      </c>
      <c r="F80" s="252" t="s">
        <v>251</v>
      </c>
      <c r="G80" s="252" t="s">
        <v>251</v>
      </c>
      <c r="H80" s="252" t="s">
        <v>251</v>
      </c>
      <c r="I80" s="252" t="s">
        <v>18</v>
      </c>
      <c r="J80" s="252" t="s">
        <v>251</v>
      </c>
      <c r="K80" s="252" t="s">
        <v>251</v>
      </c>
      <c r="L80" s="252" t="s">
        <v>251</v>
      </c>
      <c r="M80" s="252" t="s">
        <v>251</v>
      </c>
      <c r="N80" s="147" t="s">
        <v>18</v>
      </c>
      <c r="O80" s="521" t="s">
        <v>252</v>
      </c>
      <c r="P80" s="522"/>
      <c r="Q80" s="157" t="s">
        <v>18</v>
      </c>
      <c r="R80" s="424"/>
      <c r="S80" s="523"/>
      <c r="T80" s="523"/>
      <c r="U80" s="523"/>
      <c r="V80" s="523"/>
      <c r="W80" s="523"/>
      <c r="X80" s="523"/>
      <c r="Y80" s="523"/>
      <c r="Z80" s="523"/>
      <c r="AA80" s="523"/>
      <c r="AB80" s="523"/>
      <c r="AC80" s="523"/>
      <c r="AD80" s="523"/>
      <c r="AE80" s="523"/>
      <c r="AF80" s="523"/>
      <c r="AG80" s="523"/>
      <c r="AH80" s="523"/>
      <c r="AI80" s="523"/>
      <c r="AJ80" s="523"/>
      <c r="AK80" s="523"/>
      <c r="AL80" s="425"/>
    </row>
    <row r="81" spans="2:17" ht="28.5" x14ac:dyDescent="0.2">
      <c r="B81" s="249" t="s">
        <v>281</v>
      </c>
      <c r="C81" s="249" t="s">
        <v>249</v>
      </c>
      <c r="D81" s="146" t="s">
        <v>282</v>
      </c>
      <c r="E81" s="250">
        <v>45</v>
      </c>
      <c r="F81" s="252" t="s">
        <v>251</v>
      </c>
      <c r="G81" s="252" t="s">
        <v>251</v>
      </c>
      <c r="H81" s="252" t="s">
        <v>251</v>
      </c>
      <c r="I81" s="252" t="s">
        <v>18</v>
      </c>
      <c r="J81" s="252" t="s">
        <v>251</v>
      </c>
      <c r="K81" s="252" t="s">
        <v>251</v>
      </c>
      <c r="L81" s="252" t="s">
        <v>251</v>
      </c>
      <c r="M81" s="252" t="s">
        <v>251</v>
      </c>
      <c r="N81" s="147" t="s">
        <v>18</v>
      </c>
      <c r="O81" s="521" t="s">
        <v>252</v>
      </c>
      <c r="P81" s="522"/>
      <c r="Q81" s="157" t="s">
        <v>18</v>
      </c>
    </row>
    <row r="82" spans="2:17" x14ac:dyDescent="0.25">
      <c r="B82" s="204"/>
      <c r="C82" s="255"/>
      <c r="D82" s="204"/>
      <c r="E82" s="204"/>
      <c r="F82" s="204"/>
      <c r="G82" s="204"/>
      <c r="H82" s="204"/>
      <c r="I82" s="204"/>
      <c r="J82" s="204"/>
      <c r="K82" s="204"/>
      <c r="L82" s="204"/>
      <c r="M82" s="204"/>
      <c r="N82" s="204"/>
      <c r="O82" s="256"/>
      <c r="P82" s="256"/>
      <c r="Q82" s="204"/>
    </row>
    <row r="83" spans="2:17" x14ac:dyDescent="0.25">
      <c r="B83" s="204"/>
      <c r="C83" s="204"/>
      <c r="D83" s="204"/>
      <c r="E83" s="204"/>
      <c r="F83" s="204"/>
      <c r="G83" s="204"/>
      <c r="H83" s="204"/>
      <c r="I83" s="204"/>
      <c r="J83" s="204"/>
      <c r="K83" s="204"/>
      <c r="L83" s="204"/>
      <c r="M83" s="204"/>
      <c r="N83" s="204"/>
      <c r="O83" s="256"/>
      <c r="P83" s="256"/>
      <c r="Q83" s="204"/>
    </row>
    <row r="84" spans="2:17" x14ac:dyDescent="0.25">
      <c r="B84" s="177" t="s">
        <v>76</v>
      </c>
      <c r="C84" s="177"/>
      <c r="D84" s="177"/>
      <c r="E84" s="177"/>
      <c r="F84" s="177"/>
      <c r="G84" s="177"/>
      <c r="H84" s="177"/>
      <c r="I84" s="177"/>
      <c r="J84" s="177"/>
      <c r="K84" s="177"/>
      <c r="L84" s="177"/>
      <c r="M84" s="177"/>
      <c r="N84" s="177"/>
      <c r="O84" s="177"/>
      <c r="P84" s="177"/>
      <c r="Q84" s="177"/>
    </row>
    <row r="85" spans="2:17" x14ac:dyDescent="0.25">
      <c r="B85" s="177" t="s">
        <v>77</v>
      </c>
      <c r="C85" s="177"/>
      <c r="D85" s="177"/>
      <c r="E85" s="177"/>
      <c r="F85" s="177"/>
      <c r="G85" s="177"/>
      <c r="H85" s="177"/>
      <c r="I85" s="177"/>
      <c r="J85" s="177"/>
      <c r="K85" s="177"/>
      <c r="L85" s="177"/>
      <c r="M85" s="177"/>
      <c r="N85" s="177"/>
      <c r="O85" s="177"/>
      <c r="P85" s="177"/>
      <c r="Q85" s="177"/>
    </row>
    <row r="86" spans="2:17" x14ac:dyDescent="0.25">
      <c r="B86" s="177" t="s">
        <v>78</v>
      </c>
      <c r="C86" s="177"/>
      <c r="D86" s="177"/>
      <c r="E86" s="177"/>
      <c r="F86" s="177"/>
      <c r="G86" s="177"/>
      <c r="H86" s="177"/>
      <c r="I86" s="177"/>
      <c r="J86" s="177"/>
      <c r="K86" s="177"/>
      <c r="L86" s="177"/>
      <c r="M86" s="177"/>
      <c r="N86" s="177"/>
      <c r="O86" s="177"/>
      <c r="P86" s="177"/>
      <c r="Q86" s="177"/>
    </row>
    <row r="87" spans="2:17" x14ac:dyDescent="0.25">
      <c r="B87" s="177"/>
      <c r="C87" s="177"/>
      <c r="D87" s="177"/>
      <c r="E87" s="177"/>
      <c r="F87" s="177"/>
      <c r="G87" s="177"/>
      <c r="H87" s="177"/>
      <c r="I87" s="177"/>
      <c r="J87" s="177"/>
      <c r="K87" s="177"/>
      <c r="L87" s="177"/>
      <c r="M87" s="177"/>
      <c r="N87" s="177"/>
      <c r="O87" s="177"/>
      <c r="P87" s="177"/>
      <c r="Q87" s="177"/>
    </row>
    <row r="88" spans="2:17" ht="15.75" thickBot="1" x14ac:dyDescent="0.3">
      <c r="B88" s="177"/>
      <c r="C88" s="177"/>
      <c r="D88" s="177"/>
      <c r="E88" s="177"/>
      <c r="F88" s="177"/>
      <c r="G88" s="177"/>
      <c r="H88" s="177"/>
      <c r="I88" s="177"/>
      <c r="J88" s="177"/>
      <c r="K88" s="177"/>
      <c r="L88" s="177"/>
      <c r="M88" s="177"/>
      <c r="N88" s="177"/>
      <c r="O88" s="177"/>
      <c r="P88" s="177"/>
      <c r="Q88" s="177"/>
    </row>
    <row r="89" spans="2:17" ht="27" thickBot="1" x14ac:dyDescent="0.3">
      <c r="B89" s="475" t="s">
        <v>79</v>
      </c>
      <c r="C89" s="476"/>
      <c r="D89" s="476"/>
      <c r="E89" s="476"/>
      <c r="F89" s="476"/>
      <c r="G89" s="476"/>
      <c r="H89" s="476"/>
      <c r="I89" s="476"/>
      <c r="J89" s="476"/>
      <c r="K89" s="476"/>
      <c r="L89" s="476"/>
      <c r="M89" s="476"/>
      <c r="N89" s="477"/>
      <c r="O89" s="177"/>
      <c r="P89" s="177"/>
      <c r="Q89" s="177"/>
    </row>
    <row r="90" spans="2:17" x14ac:dyDescent="0.25">
      <c r="B90" s="177"/>
      <c r="C90" s="177"/>
      <c r="D90" s="177"/>
      <c r="E90" s="177"/>
      <c r="F90" s="177"/>
      <c r="G90" s="177"/>
      <c r="H90" s="177"/>
      <c r="I90" s="177"/>
      <c r="J90" s="177"/>
      <c r="K90" s="177"/>
      <c r="L90" s="177"/>
      <c r="M90" s="177"/>
      <c r="N90" s="177"/>
      <c r="O90" s="177"/>
      <c r="P90" s="177"/>
      <c r="Q90" s="177"/>
    </row>
    <row r="91" spans="2:17" x14ac:dyDescent="0.25">
      <c r="B91" s="177"/>
      <c r="C91" s="177"/>
      <c r="D91" s="177"/>
      <c r="E91" s="177"/>
      <c r="F91" s="177"/>
      <c r="G91" s="177"/>
      <c r="H91" s="177"/>
      <c r="I91" s="177"/>
      <c r="J91" s="177"/>
      <c r="K91" s="177"/>
      <c r="L91" s="177"/>
      <c r="M91" s="177"/>
      <c r="N91" s="177"/>
      <c r="O91" s="177"/>
      <c r="P91" s="177"/>
      <c r="Q91" s="177"/>
    </row>
    <row r="92" spans="2:17" x14ac:dyDescent="0.25">
      <c r="B92" s="177"/>
      <c r="C92" s="177"/>
      <c r="D92" s="177"/>
      <c r="E92" s="177"/>
      <c r="F92" s="177"/>
      <c r="G92" s="177"/>
      <c r="H92" s="177"/>
      <c r="I92" s="177"/>
      <c r="J92" s="177"/>
      <c r="K92" s="177"/>
      <c r="L92" s="177"/>
      <c r="M92" s="177"/>
      <c r="N92" s="177"/>
      <c r="O92" s="177"/>
      <c r="P92" s="177"/>
      <c r="Q92" s="177"/>
    </row>
    <row r="93" spans="2:17" x14ac:dyDescent="0.25">
      <c r="B93" s="177"/>
      <c r="C93" s="177"/>
      <c r="D93" s="177"/>
      <c r="E93" s="177"/>
      <c r="F93" s="177"/>
      <c r="G93" s="177"/>
      <c r="H93" s="177"/>
      <c r="I93" s="177"/>
      <c r="J93" s="177"/>
      <c r="K93" s="177"/>
      <c r="L93" s="177"/>
      <c r="M93" s="177"/>
      <c r="N93" s="177"/>
      <c r="O93" s="177"/>
      <c r="P93" s="177"/>
      <c r="Q93" s="177"/>
    </row>
    <row r="94" spans="2:17" ht="75" x14ac:dyDescent="0.25">
      <c r="B94" s="34" t="s">
        <v>81</v>
      </c>
      <c r="C94" s="34" t="s">
        <v>82</v>
      </c>
      <c r="D94" s="34" t="s">
        <v>83</v>
      </c>
      <c r="E94" s="34" t="s">
        <v>84</v>
      </c>
      <c r="F94" s="34" t="s">
        <v>85</v>
      </c>
      <c r="G94" s="34" t="s">
        <v>86</v>
      </c>
      <c r="H94" s="34" t="s">
        <v>87</v>
      </c>
      <c r="I94" s="34" t="s">
        <v>88</v>
      </c>
      <c r="J94" s="478" t="s">
        <v>89</v>
      </c>
      <c r="K94" s="479"/>
      <c r="L94" s="480"/>
      <c r="M94" s="34" t="s">
        <v>90</v>
      </c>
      <c r="N94" s="34" t="s">
        <v>283</v>
      </c>
      <c r="O94" s="34" t="s">
        <v>284</v>
      </c>
      <c r="P94" s="478" t="s">
        <v>73</v>
      </c>
      <c r="Q94" s="480"/>
    </row>
    <row r="95" spans="2:17" ht="185.25" x14ac:dyDescent="0.25">
      <c r="B95" s="518" t="s">
        <v>285</v>
      </c>
      <c r="C95" s="500" t="s">
        <v>217</v>
      </c>
      <c r="D95" s="500" t="s">
        <v>286</v>
      </c>
      <c r="E95" s="498">
        <v>92275711</v>
      </c>
      <c r="F95" s="500" t="s">
        <v>287</v>
      </c>
      <c r="G95" s="500" t="s">
        <v>288</v>
      </c>
      <c r="H95" s="515">
        <v>34199</v>
      </c>
      <c r="I95" s="498" t="s">
        <v>75</v>
      </c>
      <c r="J95" s="257" t="s">
        <v>289</v>
      </c>
      <c r="K95" s="258" t="s">
        <v>290</v>
      </c>
      <c r="L95" s="259" t="s">
        <v>291</v>
      </c>
      <c r="M95" s="498" t="s">
        <v>18</v>
      </c>
      <c r="N95" s="498" t="s">
        <v>18</v>
      </c>
      <c r="O95" s="498" t="s">
        <v>18</v>
      </c>
      <c r="P95" s="260"/>
      <c r="Q95" s="261"/>
    </row>
    <row r="96" spans="2:17" ht="142.5" x14ac:dyDescent="0.25">
      <c r="B96" s="519"/>
      <c r="C96" s="501"/>
      <c r="D96" s="501"/>
      <c r="E96" s="505"/>
      <c r="F96" s="501"/>
      <c r="G96" s="501"/>
      <c r="H96" s="516"/>
      <c r="I96" s="505"/>
      <c r="J96" s="257" t="s">
        <v>292</v>
      </c>
      <c r="K96" s="258" t="s">
        <v>293</v>
      </c>
      <c r="L96" s="259" t="s">
        <v>294</v>
      </c>
      <c r="M96" s="505"/>
      <c r="N96" s="505"/>
      <c r="O96" s="505"/>
      <c r="P96" s="262"/>
      <c r="Q96" s="263"/>
    </row>
    <row r="97" spans="2:17" s="59" customFormat="1" ht="28.5" x14ac:dyDescent="0.25">
      <c r="B97" s="520"/>
      <c r="C97" s="502"/>
      <c r="D97" s="502"/>
      <c r="E97" s="499"/>
      <c r="F97" s="502"/>
      <c r="G97" s="502"/>
      <c r="H97" s="517"/>
      <c r="I97" s="499"/>
      <c r="J97" s="257" t="s">
        <v>295</v>
      </c>
      <c r="K97" s="258" t="s">
        <v>296</v>
      </c>
      <c r="L97" s="259" t="s">
        <v>297</v>
      </c>
      <c r="M97" s="499"/>
      <c r="N97" s="499"/>
      <c r="O97" s="499"/>
      <c r="P97" s="262"/>
      <c r="Q97" s="263"/>
    </row>
    <row r="98" spans="2:17" ht="85.5" x14ac:dyDescent="0.25">
      <c r="B98" s="518" t="s">
        <v>285</v>
      </c>
      <c r="C98" s="491" t="s">
        <v>217</v>
      </c>
      <c r="D98" s="491" t="s">
        <v>298</v>
      </c>
      <c r="E98" s="470">
        <v>64583816</v>
      </c>
      <c r="F98" s="491" t="s">
        <v>299</v>
      </c>
      <c r="G98" s="491" t="s">
        <v>300</v>
      </c>
      <c r="H98" s="494">
        <v>40753</v>
      </c>
      <c r="I98" s="498" t="s">
        <v>75</v>
      </c>
      <c r="J98" s="257" t="s">
        <v>301</v>
      </c>
      <c r="K98" s="258" t="s">
        <v>302</v>
      </c>
      <c r="L98" s="259" t="s">
        <v>303</v>
      </c>
      <c r="M98" s="470" t="s">
        <v>18</v>
      </c>
      <c r="N98" s="470" t="s">
        <v>18</v>
      </c>
      <c r="O98" s="470" t="s">
        <v>18</v>
      </c>
      <c r="P98" s="513"/>
      <c r="Q98" s="514"/>
    </row>
    <row r="99" spans="2:17" ht="42.75" x14ac:dyDescent="0.25">
      <c r="B99" s="519"/>
      <c r="C99" s="492"/>
      <c r="D99" s="492"/>
      <c r="E99" s="497"/>
      <c r="F99" s="492"/>
      <c r="G99" s="492"/>
      <c r="H99" s="495"/>
      <c r="I99" s="505"/>
      <c r="J99" s="264" t="s">
        <v>304</v>
      </c>
      <c r="K99" s="258" t="s">
        <v>305</v>
      </c>
      <c r="L99" s="259" t="s">
        <v>306</v>
      </c>
      <c r="M99" s="497"/>
      <c r="N99" s="497"/>
      <c r="O99" s="497"/>
      <c r="P99" s="513"/>
      <c r="Q99" s="514"/>
    </row>
    <row r="100" spans="2:17" ht="71.25" x14ac:dyDescent="0.25">
      <c r="B100" s="520"/>
      <c r="C100" s="493"/>
      <c r="D100" s="493"/>
      <c r="E100" s="471"/>
      <c r="F100" s="493"/>
      <c r="G100" s="493"/>
      <c r="H100" s="496"/>
      <c r="I100" s="499"/>
      <c r="J100" s="264" t="s">
        <v>307</v>
      </c>
      <c r="K100" s="258" t="s">
        <v>308</v>
      </c>
      <c r="L100" s="257" t="s">
        <v>309</v>
      </c>
      <c r="M100" s="471"/>
      <c r="N100" s="471"/>
      <c r="O100" s="471"/>
      <c r="P100" s="511"/>
      <c r="Q100" s="512"/>
    </row>
    <row r="101" spans="2:17" ht="57" x14ac:dyDescent="0.2">
      <c r="B101" s="500" t="s">
        <v>285</v>
      </c>
      <c r="C101" s="491" t="s">
        <v>237</v>
      </c>
      <c r="D101" s="491" t="s">
        <v>310</v>
      </c>
      <c r="E101" s="470">
        <v>64585604</v>
      </c>
      <c r="F101" s="491" t="s">
        <v>96</v>
      </c>
      <c r="G101" s="491" t="s">
        <v>311</v>
      </c>
      <c r="H101" s="494">
        <v>37968</v>
      </c>
      <c r="I101" s="498" t="s">
        <v>75</v>
      </c>
      <c r="J101" s="265" t="s">
        <v>312</v>
      </c>
      <c r="K101" s="266" t="s">
        <v>313</v>
      </c>
      <c r="L101" s="267" t="s">
        <v>314</v>
      </c>
      <c r="M101" s="470" t="s">
        <v>18</v>
      </c>
      <c r="N101" s="470" t="s">
        <v>18</v>
      </c>
      <c r="O101" s="470" t="s">
        <v>18</v>
      </c>
      <c r="P101" s="509"/>
      <c r="Q101" s="510"/>
    </row>
    <row r="102" spans="2:17" ht="128.25" x14ac:dyDescent="0.25">
      <c r="B102" s="501"/>
      <c r="C102" s="492"/>
      <c r="D102" s="492"/>
      <c r="E102" s="497"/>
      <c r="F102" s="492"/>
      <c r="G102" s="492"/>
      <c r="H102" s="495"/>
      <c r="I102" s="505"/>
      <c r="J102" s="268" t="s">
        <v>312</v>
      </c>
      <c r="K102" s="269" t="s">
        <v>315</v>
      </c>
      <c r="L102" s="259" t="s">
        <v>316</v>
      </c>
      <c r="M102" s="497"/>
      <c r="N102" s="497"/>
      <c r="O102" s="497"/>
      <c r="P102" s="513"/>
      <c r="Q102" s="514"/>
    </row>
    <row r="103" spans="2:17" ht="71.25" x14ac:dyDescent="0.25">
      <c r="B103" s="502"/>
      <c r="C103" s="493"/>
      <c r="D103" s="493"/>
      <c r="E103" s="471"/>
      <c r="F103" s="493"/>
      <c r="G103" s="493"/>
      <c r="H103" s="496"/>
      <c r="I103" s="499"/>
      <c r="J103" s="268" t="s">
        <v>317</v>
      </c>
      <c r="K103" s="269" t="s">
        <v>318</v>
      </c>
      <c r="L103" s="259" t="s">
        <v>319</v>
      </c>
      <c r="M103" s="471"/>
      <c r="N103" s="471"/>
      <c r="O103" s="471"/>
      <c r="P103" s="511"/>
      <c r="Q103" s="512"/>
    </row>
    <row r="104" spans="2:17" ht="114" x14ac:dyDescent="0.25">
      <c r="B104" s="500" t="s">
        <v>320</v>
      </c>
      <c r="C104" s="491" t="s">
        <v>235</v>
      </c>
      <c r="D104" s="491" t="s">
        <v>321</v>
      </c>
      <c r="E104" s="470">
        <v>1102847193</v>
      </c>
      <c r="F104" s="491" t="s">
        <v>96</v>
      </c>
      <c r="G104" s="491" t="s">
        <v>300</v>
      </c>
      <c r="H104" s="494">
        <v>41620</v>
      </c>
      <c r="I104" s="498" t="s">
        <v>75</v>
      </c>
      <c r="J104" s="268" t="s">
        <v>322</v>
      </c>
      <c r="K104" s="269" t="s">
        <v>323</v>
      </c>
      <c r="L104" s="259" t="s">
        <v>324</v>
      </c>
      <c r="M104" s="470" t="s">
        <v>18</v>
      </c>
      <c r="N104" s="470" t="s">
        <v>18</v>
      </c>
      <c r="O104" s="470" t="s">
        <v>18</v>
      </c>
      <c r="P104" s="509"/>
      <c r="Q104" s="510"/>
    </row>
    <row r="105" spans="2:17" ht="99.75" x14ac:dyDescent="0.25">
      <c r="B105" s="502"/>
      <c r="C105" s="493"/>
      <c r="D105" s="493"/>
      <c r="E105" s="471"/>
      <c r="F105" s="493"/>
      <c r="G105" s="493"/>
      <c r="H105" s="496"/>
      <c r="I105" s="499"/>
      <c r="J105" s="268" t="s">
        <v>325</v>
      </c>
      <c r="K105" s="269" t="s">
        <v>326</v>
      </c>
      <c r="L105" s="259" t="s">
        <v>327</v>
      </c>
      <c r="M105" s="471"/>
      <c r="N105" s="471"/>
      <c r="O105" s="471"/>
      <c r="P105" s="511"/>
      <c r="Q105" s="512"/>
    </row>
    <row r="106" spans="2:17" ht="71.25" x14ac:dyDescent="0.25">
      <c r="B106" s="500" t="s">
        <v>320</v>
      </c>
      <c r="C106" s="491" t="s">
        <v>235</v>
      </c>
      <c r="D106" s="500" t="s">
        <v>328</v>
      </c>
      <c r="E106" s="500">
        <v>64698458</v>
      </c>
      <c r="F106" s="500" t="s">
        <v>96</v>
      </c>
      <c r="G106" s="500" t="s">
        <v>311</v>
      </c>
      <c r="H106" s="506">
        <v>39620</v>
      </c>
      <c r="I106" s="500" t="s">
        <v>75</v>
      </c>
      <c r="J106" s="268" t="s">
        <v>289</v>
      </c>
      <c r="K106" s="269" t="s">
        <v>329</v>
      </c>
      <c r="L106" s="259" t="s">
        <v>330</v>
      </c>
      <c r="M106" s="500" t="s">
        <v>18</v>
      </c>
      <c r="N106" s="500" t="s">
        <v>18</v>
      </c>
      <c r="O106" s="247" t="s">
        <v>18</v>
      </c>
      <c r="P106" s="270"/>
      <c r="Q106" s="271"/>
    </row>
    <row r="107" spans="2:17" ht="85.5" x14ac:dyDescent="0.25">
      <c r="B107" s="501"/>
      <c r="C107" s="492"/>
      <c r="D107" s="501"/>
      <c r="E107" s="501"/>
      <c r="F107" s="501"/>
      <c r="G107" s="501"/>
      <c r="H107" s="507"/>
      <c r="I107" s="501"/>
      <c r="J107" s="268" t="s">
        <v>331</v>
      </c>
      <c r="K107" s="269" t="s">
        <v>332</v>
      </c>
      <c r="L107" s="259" t="s">
        <v>333</v>
      </c>
      <c r="M107" s="501"/>
      <c r="N107" s="501"/>
      <c r="O107" s="247"/>
      <c r="P107" s="270"/>
      <c r="Q107" s="271"/>
    </row>
    <row r="108" spans="2:17" ht="57" x14ac:dyDescent="0.25">
      <c r="B108" s="501"/>
      <c r="C108" s="492"/>
      <c r="D108" s="501"/>
      <c r="E108" s="501"/>
      <c r="F108" s="501"/>
      <c r="G108" s="501"/>
      <c r="H108" s="507"/>
      <c r="I108" s="501"/>
      <c r="J108" s="268" t="s">
        <v>334</v>
      </c>
      <c r="K108" s="269" t="s">
        <v>335</v>
      </c>
      <c r="L108" s="259" t="s">
        <v>336</v>
      </c>
      <c r="M108" s="501"/>
      <c r="N108" s="501"/>
      <c r="O108" s="247"/>
      <c r="P108" s="270"/>
      <c r="Q108" s="271"/>
    </row>
    <row r="109" spans="2:17" ht="57" x14ac:dyDescent="0.25">
      <c r="B109" s="502"/>
      <c r="C109" s="493"/>
      <c r="D109" s="502"/>
      <c r="E109" s="502"/>
      <c r="F109" s="502"/>
      <c r="G109" s="502"/>
      <c r="H109" s="508"/>
      <c r="I109" s="502"/>
      <c r="J109" s="268" t="s">
        <v>337</v>
      </c>
      <c r="K109" s="269" t="s">
        <v>338</v>
      </c>
      <c r="L109" s="259" t="s">
        <v>339</v>
      </c>
      <c r="M109" s="502"/>
      <c r="N109" s="502"/>
      <c r="O109" s="247"/>
      <c r="P109" s="270"/>
      <c r="Q109" s="271"/>
    </row>
    <row r="110" spans="2:17" ht="71.25" x14ac:dyDescent="0.25">
      <c r="B110" s="500" t="s">
        <v>320</v>
      </c>
      <c r="C110" s="491" t="s">
        <v>235</v>
      </c>
      <c r="D110" s="491" t="s">
        <v>340</v>
      </c>
      <c r="E110" s="470">
        <v>64578779</v>
      </c>
      <c r="F110" s="470" t="s">
        <v>96</v>
      </c>
      <c r="G110" s="491" t="s">
        <v>311</v>
      </c>
      <c r="H110" s="494">
        <v>37452</v>
      </c>
      <c r="I110" s="498" t="s">
        <v>75</v>
      </c>
      <c r="J110" s="268" t="s">
        <v>341</v>
      </c>
      <c r="K110" s="269" t="s">
        <v>342</v>
      </c>
      <c r="L110" s="259" t="s">
        <v>343</v>
      </c>
      <c r="M110" s="470" t="s">
        <v>18</v>
      </c>
      <c r="N110" s="470" t="s">
        <v>18</v>
      </c>
      <c r="O110" s="470" t="s">
        <v>18</v>
      </c>
      <c r="P110" s="483"/>
      <c r="Q110" s="484"/>
    </row>
    <row r="111" spans="2:17" ht="85.5" x14ac:dyDescent="0.25">
      <c r="B111" s="501"/>
      <c r="C111" s="492"/>
      <c r="D111" s="492"/>
      <c r="E111" s="497"/>
      <c r="F111" s="497"/>
      <c r="G111" s="492"/>
      <c r="H111" s="495"/>
      <c r="I111" s="505"/>
      <c r="J111" s="268" t="s">
        <v>341</v>
      </c>
      <c r="K111" s="269" t="s">
        <v>344</v>
      </c>
      <c r="L111" s="259" t="s">
        <v>345</v>
      </c>
      <c r="M111" s="497"/>
      <c r="N111" s="497"/>
      <c r="O111" s="497"/>
      <c r="P111" s="503"/>
      <c r="Q111" s="504"/>
    </row>
    <row r="112" spans="2:17" ht="85.5" x14ac:dyDescent="0.25">
      <c r="B112" s="501"/>
      <c r="C112" s="492"/>
      <c r="D112" s="492"/>
      <c r="E112" s="497"/>
      <c r="F112" s="497"/>
      <c r="G112" s="492"/>
      <c r="H112" s="495"/>
      <c r="I112" s="505"/>
      <c r="J112" s="268" t="s">
        <v>341</v>
      </c>
      <c r="K112" s="269" t="s">
        <v>346</v>
      </c>
      <c r="L112" s="259" t="s">
        <v>347</v>
      </c>
      <c r="M112" s="497"/>
      <c r="N112" s="497"/>
      <c r="O112" s="497"/>
      <c r="P112" s="503"/>
      <c r="Q112" s="504"/>
    </row>
    <row r="113" spans="2:17" ht="42.75" x14ac:dyDescent="0.25">
      <c r="B113" s="502"/>
      <c r="C113" s="493"/>
      <c r="D113" s="493"/>
      <c r="E113" s="471"/>
      <c r="F113" s="471"/>
      <c r="G113" s="493"/>
      <c r="H113" s="496"/>
      <c r="I113" s="499"/>
      <c r="J113" s="268" t="s">
        <v>348</v>
      </c>
      <c r="K113" s="269" t="s">
        <v>349</v>
      </c>
      <c r="L113" s="259" t="s">
        <v>350</v>
      </c>
      <c r="M113" s="471"/>
      <c r="N113" s="471"/>
      <c r="O113" s="471"/>
      <c r="P113" s="485"/>
      <c r="Q113" s="486"/>
    </row>
    <row r="114" spans="2:17" ht="71.25" x14ac:dyDescent="0.25">
      <c r="B114" s="500" t="s">
        <v>320</v>
      </c>
      <c r="C114" s="491" t="s">
        <v>235</v>
      </c>
      <c r="D114" s="491" t="s">
        <v>351</v>
      </c>
      <c r="E114" s="498">
        <v>64580886</v>
      </c>
      <c r="F114" s="470" t="s">
        <v>352</v>
      </c>
      <c r="G114" s="491" t="s">
        <v>300</v>
      </c>
      <c r="H114" s="494">
        <v>37603</v>
      </c>
      <c r="I114" s="498" t="s">
        <v>75</v>
      </c>
      <c r="J114" s="257" t="s">
        <v>289</v>
      </c>
      <c r="K114" s="258" t="s">
        <v>353</v>
      </c>
      <c r="L114" s="259" t="s">
        <v>354</v>
      </c>
      <c r="M114" s="470" t="s">
        <v>18</v>
      </c>
      <c r="N114" s="470" t="s">
        <v>18</v>
      </c>
      <c r="O114" s="470" t="s">
        <v>18</v>
      </c>
      <c r="P114" s="488"/>
      <c r="Q114" s="488"/>
    </row>
    <row r="115" spans="2:17" ht="128.25" x14ac:dyDescent="0.25">
      <c r="B115" s="502"/>
      <c r="C115" s="492"/>
      <c r="D115" s="492"/>
      <c r="E115" s="505"/>
      <c r="F115" s="497"/>
      <c r="G115" s="492"/>
      <c r="H115" s="495"/>
      <c r="I115" s="505"/>
      <c r="J115" s="257" t="s">
        <v>355</v>
      </c>
      <c r="K115" s="258" t="s">
        <v>356</v>
      </c>
      <c r="L115" s="259" t="s">
        <v>357</v>
      </c>
      <c r="M115" s="471"/>
      <c r="N115" s="471"/>
      <c r="O115" s="471"/>
      <c r="P115" s="488"/>
      <c r="Q115" s="488"/>
    </row>
    <row r="116" spans="2:17" ht="71.25" x14ac:dyDescent="0.25">
      <c r="B116" s="500" t="s">
        <v>358</v>
      </c>
      <c r="C116" s="491" t="s">
        <v>235</v>
      </c>
      <c r="D116" s="500" t="s">
        <v>359</v>
      </c>
      <c r="E116" s="498">
        <v>64587347</v>
      </c>
      <c r="F116" s="470" t="s">
        <v>352</v>
      </c>
      <c r="G116" s="500" t="s">
        <v>300</v>
      </c>
      <c r="H116" s="494">
        <v>38576</v>
      </c>
      <c r="I116" s="498" t="s">
        <v>75</v>
      </c>
      <c r="J116" s="257" t="s">
        <v>289</v>
      </c>
      <c r="K116" s="258" t="s">
        <v>360</v>
      </c>
      <c r="L116" s="259" t="s">
        <v>354</v>
      </c>
      <c r="M116" s="470" t="s">
        <v>18</v>
      </c>
      <c r="N116" s="470" t="s">
        <v>18</v>
      </c>
      <c r="O116" s="470" t="s">
        <v>18</v>
      </c>
      <c r="P116" s="483"/>
      <c r="Q116" s="484"/>
    </row>
    <row r="117" spans="2:17" ht="99.75" x14ac:dyDescent="0.25">
      <c r="B117" s="502"/>
      <c r="C117" s="493"/>
      <c r="D117" s="502"/>
      <c r="E117" s="499"/>
      <c r="F117" s="471"/>
      <c r="G117" s="502"/>
      <c r="H117" s="496"/>
      <c r="I117" s="499"/>
      <c r="J117" s="272" t="s">
        <v>361</v>
      </c>
      <c r="K117" s="258" t="s">
        <v>362</v>
      </c>
      <c r="L117" s="259" t="s">
        <v>363</v>
      </c>
      <c r="M117" s="471"/>
      <c r="N117" s="471"/>
      <c r="O117" s="471"/>
      <c r="P117" s="485"/>
      <c r="Q117" s="486"/>
    </row>
    <row r="118" spans="2:17" ht="71.25" x14ac:dyDescent="0.25">
      <c r="B118" s="500" t="s">
        <v>320</v>
      </c>
      <c r="C118" s="491" t="s">
        <v>235</v>
      </c>
      <c r="D118" s="491" t="s">
        <v>364</v>
      </c>
      <c r="E118" s="470">
        <v>1069463983</v>
      </c>
      <c r="F118" s="470" t="s">
        <v>352</v>
      </c>
      <c r="G118" s="491" t="s">
        <v>365</v>
      </c>
      <c r="H118" s="494">
        <v>39738</v>
      </c>
      <c r="I118" s="470" t="s">
        <v>75</v>
      </c>
      <c r="J118" s="257" t="s">
        <v>289</v>
      </c>
      <c r="K118" s="258" t="s">
        <v>366</v>
      </c>
      <c r="L118" s="259" t="s">
        <v>354</v>
      </c>
      <c r="M118" s="470" t="s">
        <v>18</v>
      </c>
      <c r="N118" s="470" t="s">
        <v>18</v>
      </c>
      <c r="O118" s="470" t="s">
        <v>18</v>
      </c>
      <c r="P118" s="483"/>
      <c r="Q118" s="484"/>
    </row>
    <row r="119" spans="2:17" ht="85.5" x14ac:dyDescent="0.25">
      <c r="B119" s="501"/>
      <c r="C119" s="492"/>
      <c r="D119" s="492"/>
      <c r="E119" s="497"/>
      <c r="F119" s="497"/>
      <c r="G119" s="492"/>
      <c r="H119" s="495"/>
      <c r="I119" s="497"/>
      <c r="J119" s="257" t="s">
        <v>367</v>
      </c>
      <c r="K119" s="258" t="s">
        <v>368</v>
      </c>
      <c r="L119" s="259" t="s">
        <v>369</v>
      </c>
      <c r="M119" s="471"/>
      <c r="N119" s="471"/>
      <c r="O119" s="471"/>
      <c r="P119" s="485"/>
      <c r="Q119" s="486"/>
    </row>
    <row r="120" spans="2:17" ht="57" x14ac:dyDescent="0.25">
      <c r="B120" s="501"/>
      <c r="C120" s="493"/>
      <c r="D120" s="493"/>
      <c r="E120" s="471"/>
      <c r="F120" s="471"/>
      <c r="G120" s="493"/>
      <c r="H120" s="496"/>
      <c r="I120" s="471"/>
      <c r="J120" s="257" t="s">
        <v>370</v>
      </c>
      <c r="K120" s="258" t="s">
        <v>371</v>
      </c>
      <c r="L120" s="259" t="s">
        <v>372</v>
      </c>
      <c r="M120" s="273"/>
      <c r="N120" s="273"/>
      <c r="O120" s="273"/>
      <c r="P120" s="274"/>
      <c r="Q120" s="275"/>
    </row>
    <row r="121" spans="2:17" s="287" customFormat="1" x14ac:dyDescent="0.2">
      <c r="B121" s="276"/>
      <c r="C121" s="277"/>
      <c r="D121" s="278"/>
      <c r="E121" s="279"/>
      <c r="F121" s="278"/>
      <c r="G121" s="280"/>
      <c r="H121" s="281"/>
      <c r="I121" s="282"/>
      <c r="J121" s="278"/>
      <c r="K121" s="283"/>
      <c r="L121" s="278"/>
      <c r="M121" s="284"/>
      <c r="N121" s="284"/>
      <c r="O121" s="284"/>
      <c r="P121" s="285"/>
      <c r="Q121" s="286"/>
    </row>
    <row r="122" spans="2:17" x14ac:dyDescent="0.2">
      <c r="B122" s="288"/>
      <c r="C122" s="189"/>
      <c r="D122" s="173"/>
      <c r="E122" s="177"/>
      <c r="F122" s="177"/>
      <c r="G122" s="174"/>
      <c r="H122" s="289"/>
      <c r="I122" s="177"/>
      <c r="J122" s="173"/>
      <c r="K122" s="289"/>
      <c r="L122" s="173"/>
      <c r="M122" s="189"/>
      <c r="N122" s="189"/>
      <c r="O122" s="189"/>
      <c r="P122" s="177"/>
      <c r="Q122" s="177"/>
    </row>
    <row r="123" spans="2:17" x14ac:dyDescent="0.2">
      <c r="B123" s="288"/>
      <c r="C123" s="189"/>
      <c r="D123" s="173"/>
      <c r="E123" s="177"/>
      <c r="F123" s="177"/>
      <c r="G123" s="174"/>
      <c r="H123" s="289"/>
      <c r="I123" s="177"/>
      <c r="J123" s="173"/>
      <c r="K123" s="289"/>
      <c r="L123" s="173"/>
      <c r="M123" s="189"/>
      <c r="N123" s="189"/>
      <c r="O123" s="189"/>
      <c r="P123" s="177"/>
      <c r="Q123" s="177"/>
    </row>
    <row r="124" spans="2:17" ht="15.75" thickBot="1" x14ac:dyDescent="0.25">
      <c r="B124" s="288"/>
      <c r="C124" s="189"/>
      <c r="D124" s="173"/>
      <c r="E124" s="177"/>
      <c r="F124" s="177"/>
      <c r="G124" s="174"/>
      <c r="H124" s="289"/>
      <c r="I124" s="177"/>
      <c r="J124" s="173"/>
      <c r="K124" s="289"/>
      <c r="L124" s="173"/>
      <c r="M124" s="189"/>
      <c r="N124" s="189"/>
      <c r="O124" s="189"/>
      <c r="P124" s="177"/>
      <c r="Q124" s="177"/>
    </row>
    <row r="125" spans="2:17" ht="27" thickBot="1" x14ac:dyDescent="0.3">
      <c r="B125" s="487" t="s">
        <v>99</v>
      </c>
      <c r="C125" s="476"/>
      <c r="D125" s="476"/>
      <c r="E125" s="476"/>
      <c r="F125" s="476"/>
      <c r="G125" s="476"/>
      <c r="H125" s="476"/>
      <c r="I125" s="476"/>
      <c r="J125" s="476"/>
      <c r="K125" s="476"/>
      <c r="L125" s="476"/>
      <c r="M125" s="476"/>
      <c r="N125" s="477"/>
      <c r="O125" s="177"/>
      <c r="P125" s="177"/>
      <c r="Q125" s="177"/>
    </row>
    <row r="126" spans="2:17" x14ac:dyDescent="0.25">
      <c r="B126" s="177"/>
      <c r="C126" s="177"/>
      <c r="D126" s="177"/>
      <c r="E126" s="177"/>
      <c r="F126" s="177"/>
      <c r="G126" s="177"/>
      <c r="H126" s="177"/>
      <c r="I126" s="177"/>
      <c r="J126" s="177"/>
      <c r="K126" s="177"/>
      <c r="L126" s="177"/>
      <c r="M126" s="177"/>
      <c r="N126" s="177"/>
      <c r="O126" s="177"/>
      <c r="P126" s="177"/>
      <c r="Q126" s="177"/>
    </row>
    <row r="127" spans="2:17" x14ac:dyDescent="0.25">
      <c r="B127" s="177"/>
      <c r="C127" s="177"/>
      <c r="D127" s="177"/>
      <c r="E127" s="177"/>
      <c r="F127" s="177"/>
      <c r="G127" s="177"/>
      <c r="H127" s="177"/>
      <c r="I127" s="177"/>
      <c r="J127" s="177"/>
      <c r="K127" s="177"/>
      <c r="L127" s="177"/>
      <c r="M127" s="177"/>
      <c r="N127" s="177"/>
      <c r="O127" s="177"/>
      <c r="P127" s="177"/>
      <c r="Q127" s="177"/>
    </row>
    <row r="128" spans="2:17" ht="30" x14ac:dyDescent="0.25">
      <c r="B128" s="290" t="s">
        <v>17</v>
      </c>
      <c r="C128" s="290" t="s">
        <v>373</v>
      </c>
      <c r="D128" s="478" t="s">
        <v>73</v>
      </c>
      <c r="E128" s="480"/>
      <c r="F128" s="177"/>
      <c r="G128" s="177"/>
      <c r="H128" s="177"/>
      <c r="I128" s="177"/>
      <c r="J128" s="177"/>
      <c r="K128" s="177"/>
      <c r="L128" s="177"/>
      <c r="M128" s="177"/>
      <c r="N128" s="177"/>
      <c r="O128" s="177"/>
      <c r="P128" s="177"/>
      <c r="Q128" s="177"/>
    </row>
    <row r="129" spans="1:39" ht="28.5" x14ac:dyDescent="0.25">
      <c r="B129" s="146" t="s">
        <v>219</v>
      </c>
      <c r="C129" s="149" t="s">
        <v>18</v>
      </c>
      <c r="D129" s="488"/>
      <c r="E129" s="488"/>
      <c r="F129" s="177"/>
      <c r="G129" s="177"/>
      <c r="H129" s="177"/>
      <c r="I129" s="177"/>
      <c r="J129" s="177"/>
      <c r="K129" s="177"/>
      <c r="L129" s="177"/>
      <c r="M129" s="177"/>
      <c r="N129" s="177"/>
      <c r="O129" s="177"/>
      <c r="P129" s="177"/>
      <c r="Q129" s="177"/>
    </row>
    <row r="130" spans="1:39" x14ac:dyDescent="0.25">
      <c r="B130" s="177"/>
      <c r="C130" s="177"/>
      <c r="D130" s="177"/>
      <c r="E130" s="177"/>
      <c r="F130" s="177"/>
      <c r="G130" s="177"/>
      <c r="H130" s="177"/>
      <c r="I130" s="177"/>
      <c r="J130" s="177"/>
      <c r="K130" s="177"/>
      <c r="L130" s="177"/>
      <c r="M130" s="177"/>
      <c r="N130" s="177"/>
      <c r="O130" s="177"/>
      <c r="P130" s="177"/>
      <c r="Q130" s="177"/>
    </row>
    <row r="131" spans="1:39" x14ac:dyDescent="0.25">
      <c r="B131" s="177"/>
      <c r="C131" s="177"/>
      <c r="D131" s="177"/>
      <c r="E131" s="177"/>
      <c r="F131" s="177"/>
      <c r="G131" s="177"/>
      <c r="H131" s="177"/>
      <c r="I131" s="177"/>
      <c r="J131" s="177"/>
      <c r="K131" s="177"/>
      <c r="L131" s="177"/>
      <c r="M131" s="177"/>
      <c r="N131" s="177"/>
      <c r="O131" s="177"/>
      <c r="P131" s="177"/>
      <c r="Q131" s="177"/>
    </row>
    <row r="132" spans="1:39" ht="26.25" x14ac:dyDescent="0.25">
      <c r="B132" s="489" t="s">
        <v>101</v>
      </c>
      <c r="C132" s="490"/>
      <c r="D132" s="490"/>
      <c r="E132" s="490"/>
      <c r="F132" s="490"/>
      <c r="G132" s="490"/>
      <c r="H132" s="490"/>
      <c r="I132" s="490"/>
      <c r="J132" s="490"/>
      <c r="K132" s="490"/>
      <c r="L132" s="490"/>
      <c r="M132" s="490"/>
      <c r="N132" s="490"/>
      <c r="O132" s="490"/>
      <c r="P132" s="490"/>
      <c r="Q132" s="177"/>
    </row>
    <row r="133" spans="1:39" x14ac:dyDescent="0.25">
      <c r="B133" s="177"/>
      <c r="C133" s="177"/>
      <c r="D133" s="177"/>
      <c r="E133" s="177"/>
      <c r="F133" s="177"/>
      <c r="G133" s="177"/>
      <c r="H133" s="177"/>
      <c r="I133" s="177"/>
      <c r="J133" s="177"/>
      <c r="K133" s="177"/>
      <c r="L133" s="177"/>
      <c r="M133" s="177"/>
      <c r="N133" s="177"/>
      <c r="O133" s="177"/>
      <c r="P133" s="177"/>
      <c r="Q133" s="177"/>
    </row>
    <row r="134" spans="1:39" ht="15.75" thickBot="1" x14ac:dyDescent="0.3">
      <c r="B134" s="177"/>
      <c r="C134" s="177"/>
      <c r="D134" s="177"/>
      <c r="E134" s="177"/>
      <c r="F134" s="177"/>
      <c r="G134" s="177"/>
      <c r="H134" s="177"/>
      <c r="I134" s="177"/>
      <c r="J134" s="177"/>
      <c r="K134" s="177"/>
      <c r="L134" s="177"/>
      <c r="M134" s="177"/>
      <c r="N134" s="177"/>
      <c r="O134" s="177"/>
      <c r="P134" s="177"/>
      <c r="Q134" s="177"/>
    </row>
    <row r="135" spans="1:39" ht="27" thickBot="1" x14ac:dyDescent="0.3">
      <c r="B135" s="475" t="s">
        <v>102</v>
      </c>
      <c r="C135" s="476"/>
      <c r="D135" s="476"/>
      <c r="E135" s="476"/>
      <c r="F135" s="476"/>
      <c r="G135" s="476"/>
      <c r="H135" s="476"/>
      <c r="I135" s="476"/>
      <c r="J135" s="476"/>
      <c r="K135" s="476"/>
      <c r="L135" s="476"/>
      <c r="M135" s="476"/>
      <c r="N135" s="477"/>
      <c r="O135" s="177"/>
      <c r="P135" s="177"/>
      <c r="Q135" s="177"/>
    </row>
    <row r="136" spans="1:39" x14ac:dyDescent="0.25">
      <c r="B136" s="177"/>
      <c r="C136" s="177"/>
      <c r="D136" s="177"/>
      <c r="E136" s="177"/>
      <c r="F136" s="177"/>
      <c r="G136" s="177"/>
      <c r="H136" s="177"/>
      <c r="I136" s="177"/>
      <c r="J136" s="177"/>
      <c r="K136" s="177"/>
      <c r="L136" s="177"/>
      <c r="M136" s="177"/>
      <c r="N136" s="177"/>
      <c r="O136" s="177"/>
      <c r="P136" s="177"/>
      <c r="Q136" s="177"/>
    </row>
    <row r="137" spans="1:39" ht="15.75" thickBot="1" x14ac:dyDescent="0.3">
      <c r="B137" s="177"/>
      <c r="C137" s="177"/>
      <c r="D137" s="177"/>
      <c r="E137" s="177"/>
      <c r="F137" s="177"/>
      <c r="G137" s="177"/>
      <c r="H137" s="177"/>
      <c r="I137" s="177"/>
      <c r="J137" s="177"/>
      <c r="K137" s="177"/>
      <c r="L137" s="177"/>
      <c r="M137" s="216"/>
      <c r="N137" s="216"/>
      <c r="O137" s="177"/>
      <c r="P137" s="177"/>
      <c r="Q137" s="177"/>
    </row>
    <row r="138" spans="1:39" s="13" customFormat="1" ht="60" x14ac:dyDescent="0.25">
      <c r="B138" s="217" t="s">
        <v>33</v>
      </c>
      <c r="C138" s="217" t="s">
        <v>34</v>
      </c>
      <c r="D138" s="217" t="s">
        <v>35</v>
      </c>
      <c r="E138" s="217" t="s">
        <v>36</v>
      </c>
      <c r="F138" s="217" t="s">
        <v>37</v>
      </c>
      <c r="G138" s="217" t="s">
        <v>38</v>
      </c>
      <c r="H138" s="217" t="s">
        <v>39</v>
      </c>
      <c r="I138" s="217" t="s">
        <v>40</v>
      </c>
      <c r="J138" s="217" t="s">
        <v>41</v>
      </c>
      <c r="K138" s="217" t="s">
        <v>42</v>
      </c>
      <c r="L138" s="217" t="s">
        <v>43</v>
      </c>
      <c r="M138" s="218" t="s">
        <v>44</v>
      </c>
      <c r="N138" s="217" t="s">
        <v>45</v>
      </c>
      <c r="O138" s="217" t="s">
        <v>46</v>
      </c>
      <c r="P138" s="219" t="s">
        <v>47</v>
      </c>
      <c r="Q138" s="219" t="s">
        <v>48</v>
      </c>
    </row>
    <row r="139" spans="1:39" s="46" customFormat="1" x14ac:dyDescent="0.25">
      <c r="A139" s="44"/>
      <c r="B139" s="220" t="s">
        <v>246</v>
      </c>
      <c r="C139" s="291" t="s">
        <v>242</v>
      </c>
      <c r="D139" s="291" t="s">
        <v>245</v>
      </c>
      <c r="E139" s="292">
        <v>7018201000053</v>
      </c>
      <c r="F139" s="221" t="s">
        <v>18</v>
      </c>
      <c r="G139" s="223">
        <v>1</v>
      </c>
      <c r="H139" s="224">
        <v>40205</v>
      </c>
      <c r="I139" s="224">
        <v>40543</v>
      </c>
      <c r="J139" s="225" t="s">
        <v>19</v>
      </c>
      <c r="K139" s="227">
        <v>11.1</v>
      </c>
      <c r="L139" s="227">
        <v>0</v>
      </c>
      <c r="M139" s="222">
        <v>336</v>
      </c>
      <c r="N139" s="222">
        <v>336</v>
      </c>
      <c r="O139" s="293"/>
      <c r="P139" s="236" t="s">
        <v>374</v>
      </c>
      <c r="Q139" s="230"/>
      <c r="R139" s="45"/>
      <c r="S139" s="45"/>
      <c r="T139" s="45"/>
      <c r="U139" s="45"/>
      <c r="V139" s="45"/>
      <c r="W139" s="45"/>
      <c r="X139" s="45"/>
      <c r="Y139" s="45"/>
      <c r="Z139" s="45"/>
    </row>
    <row r="140" spans="1:39" s="46" customFormat="1" x14ac:dyDescent="0.25">
      <c r="A140" s="294" t="e">
        <f>+#REF!+1</f>
        <v>#REF!</v>
      </c>
      <c r="B140" s="295" t="s">
        <v>242</v>
      </c>
      <c r="C140" s="296" t="s">
        <v>242</v>
      </c>
      <c r="D140" s="297" t="s">
        <v>245</v>
      </c>
      <c r="E140" s="298">
        <v>701820110098</v>
      </c>
      <c r="F140" s="299" t="s">
        <v>18</v>
      </c>
      <c r="G140" s="300">
        <v>1</v>
      </c>
      <c r="H140" s="301">
        <v>40560</v>
      </c>
      <c r="I140" s="301">
        <v>40908</v>
      </c>
      <c r="J140" s="302" t="s">
        <v>19</v>
      </c>
      <c r="K140" s="303">
        <v>11.43</v>
      </c>
      <c r="L140" s="303">
        <v>0</v>
      </c>
      <c r="M140" s="304">
        <v>420</v>
      </c>
      <c r="N140" s="304">
        <v>420</v>
      </c>
      <c r="O140" s="305"/>
      <c r="P140" s="236" t="s">
        <v>374</v>
      </c>
      <c r="Q140" s="306"/>
      <c r="R140" s="45"/>
      <c r="S140" s="45"/>
      <c r="T140" s="45"/>
      <c r="U140" s="45"/>
      <c r="V140" s="45"/>
      <c r="W140" s="45"/>
      <c r="X140" s="45"/>
      <c r="Y140" s="45"/>
      <c r="Z140" s="45"/>
    </row>
    <row r="141" spans="1:39" s="58" customFormat="1" x14ac:dyDescent="0.25">
      <c r="A141" s="44"/>
      <c r="B141" s="220"/>
      <c r="C141" s="307"/>
      <c r="D141" s="308"/>
      <c r="E141" s="309"/>
      <c r="F141" s="310"/>
      <c r="G141" s="311"/>
      <c r="H141" s="312"/>
      <c r="I141" s="313"/>
      <c r="J141" s="313"/>
      <c r="K141" s="314">
        <f>SUM(K139:K140)</f>
        <v>22.53</v>
      </c>
      <c r="L141" s="315"/>
      <c r="M141" s="316">
        <f>SUM(M139:M140)</f>
        <v>756</v>
      </c>
      <c r="N141" s="315"/>
      <c r="O141" s="317"/>
      <c r="P141" s="317"/>
      <c r="Q141" s="230"/>
      <c r="R141" s="45"/>
      <c r="S141" s="45"/>
      <c r="T141" s="45"/>
      <c r="U141" s="45"/>
      <c r="V141" s="45"/>
      <c r="W141" s="45"/>
      <c r="X141" s="45"/>
      <c r="Y141" s="45"/>
      <c r="Z141" s="45"/>
      <c r="AA141" s="318"/>
      <c r="AB141" s="318"/>
      <c r="AC141" s="318"/>
      <c r="AD141" s="318"/>
      <c r="AE141" s="318"/>
      <c r="AF141" s="318"/>
      <c r="AG141" s="318"/>
      <c r="AH141" s="318"/>
      <c r="AI141" s="318"/>
      <c r="AJ141" s="318"/>
      <c r="AK141" s="318"/>
      <c r="AL141" s="318"/>
      <c r="AM141" s="319"/>
    </row>
    <row r="142" spans="1:39" ht="15.75" thickBot="1" x14ac:dyDescent="0.3">
      <c r="B142" s="177"/>
      <c r="C142" s="177"/>
      <c r="D142" s="177"/>
      <c r="E142" s="177"/>
      <c r="F142" s="177"/>
      <c r="G142" s="177"/>
      <c r="H142" s="177"/>
      <c r="I142" s="177"/>
      <c r="J142" s="177"/>
      <c r="K142" s="177"/>
      <c r="L142" s="177"/>
      <c r="M142" s="177"/>
      <c r="N142" s="177"/>
      <c r="O142" s="177"/>
      <c r="P142" s="177"/>
      <c r="Q142" s="177"/>
    </row>
    <row r="143" spans="1:39" ht="30.75" thickBot="1" x14ac:dyDescent="0.3">
      <c r="B143" s="320" t="s">
        <v>104</v>
      </c>
      <c r="C143" s="321" t="s">
        <v>105</v>
      </c>
      <c r="D143" s="320" t="s">
        <v>27</v>
      </c>
      <c r="E143" s="321" t="s">
        <v>106</v>
      </c>
      <c r="F143" s="177"/>
      <c r="G143" s="177"/>
      <c r="H143" s="177"/>
      <c r="I143" s="177"/>
      <c r="J143" s="177"/>
      <c r="K143" s="177"/>
      <c r="L143" s="177"/>
      <c r="M143" s="177"/>
      <c r="N143" s="177"/>
      <c r="O143" s="177"/>
      <c r="P143" s="177"/>
      <c r="Q143" s="177"/>
    </row>
    <row r="144" spans="1:39" x14ac:dyDescent="0.25">
      <c r="B144" s="82" t="s">
        <v>107</v>
      </c>
      <c r="C144" s="322">
        <v>20</v>
      </c>
      <c r="D144" s="322">
        <v>0</v>
      </c>
      <c r="E144" s="472">
        <v>40</v>
      </c>
      <c r="F144" s="177"/>
      <c r="G144" s="177"/>
      <c r="H144" s="177"/>
      <c r="I144" s="177"/>
      <c r="J144" s="177"/>
      <c r="K144" s="177"/>
      <c r="L144" s="177"/>
      <c r="M144" s="177"/>
      <c r="N144" s="177"/>
      <c r="O144" s="177"/>
      <c r="P144" s="177"/>
      <c r="Q144" s="177"/>
    </row>
    <row r="145" spans="2:17" x14ac:dyDescent="0.25">
      <c r="B145" s="82" t="s">
        <v>108</v>
      </c>
      <c r="C145" s="149">
        <v>30</v>
      </c>
      <c r="D145" s="147">
        <v>0</v>
      </c>
      <c r="E145" s="473"/>
      <c r="F145" s="177"/>
      <c r="G145" s="177"/>
      <c r="H145" s="177"/>
      <c r="I145" s="177"/>
      <c r="J145" s="177"/>
      <c r="K145" s="177"/>
      <c r="L145" s="177"/>
      <c r="M145" s="177"/>
      <c r="N145" s="177"/>
      <c r="O145" s="177"/>
      <c r="P145" s="177"/>
      <c r="Q145" s="177"/>
    </row>
    <row r="146" spans="2:17" ht="15.75" thickBot="1" x14ac:dyDescent="0.3">
      <c r="B146" s="82" t="s">
        <v>109</v>
      </c>
      <c r="C146" s="323">
        <v>40</v>
      </c>
      <c r="D146" s="323">
        <v>40</v>
      </c>
      <c r="E146" s="474"/>
      <c r="F146" s="177"/>
      <c r="G146" s="177"/>
      <c r="H146" s="177"/>
      <c r="I146" s="177"/>
      <c r="J146" s="177"/>
      <c r="K146" s="177"/>
      <c r="L146" s="177"/>
      <c r="M146" s="177"/>
      <c r="N146" s="177"/>
      <c r="O146" s="177"/>
      <c r="P146" s="177"/>
      <c r="Q146" s="177"/>
    </row>
    <row r="147" spans="2:17" x14ac:dyDescent="0.25">
      <c r="B147" s="177"/>
      <c r="C147" s="177"/>
      <c r="D147" s="177"/>
      <c r="E147" s="177"/>
      <c r="F147" s="177"/>
      <c r="G147" s="177"/>
      <c r="H147" s="177"/>
      <c r="I147" s="177"/>
      <c r="J147" s="177"/>
      <c r="K147" s="177"/>
      <c r="L147" s="177"/>
      <c r="M147" s="177"/>
      <c r="N147" s="177"/>
      <c r="O147" s="177"/>
      <c r="P147" s="177"/>
      <c r="Q147" s="177"/>
    </row>
    <row r="148" spans="2:17" ht="15.75" thickBot="1" x14ac:dyDescent="0.3">
      <c r="B148" s="177"/>
      <c r="C148" s="177"/>
      <c r="D148" s="177"/>
      <c r="E148" s="177"/>
      <c r="F148" s="177"/>
      <c r="G148" s="177"/>
      <c r="H148" s="177"/>
      <c r="I148" s="177"/>
      <c r="J148" s="177"/>
      <c r="K148" s="177"/>
      <c r="L148" s="177"/>
      <c r="M148" s="177"/>
      <c r="N148" s="177"/>
      <c r="O148" s="177"/>
      <c r="P148" s="177"/>
      <c r="Q148" s="177"/>
    </row>
    <row r="149" spans="2:17" ht="27" thickBot="1" x14ac:dyDescent="0.3">
      <c r="B149" s="475" t="s">
        <v>110</v>
      </c>
      <c r="C149" s="476"/>
      <c r="D149" s="476"/>
      <c r="E149" s="476"/>
      <c r="F149" s="476"/>
      <c r="G149" s="476"/>
      <c r="H149" s="476"/>
      <c r="I149" s="476"/>
      <c r="J149" s="476"/>
      <c r="K149" s="476"/>
      <c r="L149" s="476"/>
      <c r="M149" s="476"/>
      <c r="N149" s="477"/>
      <c r="O149" s="177"/>
      <c r="P149" s="177"/>
      <c r="Q149" s="177"/>
    </row>
    <row r="150" spans="2:17" x14ac:dyDescent="0.25">
      <c r="B150" s="177"/>
      <c r="C150" s="177"/>
      <c r="D150" s="177"/>
      <c r="E150" s="177"/>
      <c r="F150" s="177"/>
      <c r="G150" s="177"/>
      <c r="H150" s="177"/>
      <c r="I150" s="177"/>
      <c r="J150" s="177"/>
      <c r="K150" s="177"/>
      <c r="L150" s="177"/>
      <c r="M150" s="177"/>
      <c r="N150" s="177"/>
      <c r="O150" s="177"/>
      <c r="P150" s="177"/>
      <c r="Q150" s="177"/>
    </row>
    <row r="151" spans="2:17" ht="75" x14ac:dyDescent="0.25">
      <c r="B151" s="34" t="s">
        <v>81</v>
      </c>
      <c r="C151" s="34" t="s">
        <v>82</v>
      </c>
      <c r="D151" s="34" t="s">
        <v>83</v>
      </c>
      <c r="E151" s="34" t="s">
        <v>84</v>
      </c>
      <c r="F151" s="34" t="s">
        <v>85</v>
      </c>
      <c r="G151" s="34" t="s">
        <v>86</v>
      </c>
      <c r="H151" s="34" t="s">
        <v>87</v>
      </c>
      <c r="I151" s="34" t="s">
        <v>88</v>
      </c>
      <c r="J151" s="478" t="s">
        <v>89</v>
      </c>
      <c r="K151" s="479"/>
      <c r="L151" s="480"/>
      <c r="M151" s="34" t="s">
        <v>90</v>
      </c>
      <c r="N151" s="34" t="s">
        <v>283</v>
      </c>
      <c r="O151" s="34" t="s">
        <v>284</v>
      </c>
      <c r="P151" s="478" t="s">
        <v>73</v>
      </c>
      <c r="Q151" s="480"/>
    </row>
    <row r="152" spans="2:17" ht="28.5" x14ac:dyDescent="0.2">
      <c r="B152" s="153" t="s">
        <v>375</v>
      </c>
      <c r="C152" s="151" t="s">
        <v>112</v>
      </c>
      <c r="D152" s="324" t="s">
        <v>376</v>
      </c>
      <c r="E152" s="325">
        <v>23175895</v>
      </c>
      <c r="F152" s="38" t="s">
        <v>377</v>
      </c>
      <c r="G152" s="38" t="s">
        <v>300</v>
      </c>
      <c r="H152" s="326" t="s">
        <v>378</v>
      </c>
      <c r="I152" s="252" t="s">
        <v>75</v>
      </c>
      <c r="J152" s="324" t="s">
        <v>379</v>
      </c>
      <c r="K152" s="327" t="s">
        <v>380</v>
      </c>
      <c r="L152" s="249" t="s">
        <v>94</v>
      </c>
      <c r="M152" s="147" t="s">
        <v>18</v>
      </c>
      <c r="N152" s="147" t="s">
        <v>18</v>
      </c>
      <c r="O152" s="147" t="s">
        <v>18</v>
      </c>
      <c r="P152" s="447" t="s">
        <v>381</v>
      </c>
      <c r="Q152" s="461"/>
    </row>
    <row r="153" spans="2:17" ht="28.5" x14ac:dyDescent="0.2">
      <c r="B153" s="153" t="s">
        <v>375</v>
      </c>
      <c r="C153" s="151" t="s">
        <v>382</v>
      </c>
      <c r="D153" s="324" t="s">
        <v>383</v>
      </c>
      <c r="E153" s="325">
        <v>12614417</v>
      </c>
      <c r="F153" s="328" t="s">
        <v>384</v>
      </c>
      <c r="G153" s="147" t="s">
        <v>385</v>
      </c>
      <c r="H153" s="326">
        <v>32451</v>
      </c>
      <c r="I153" s="252" t="s">
        <v>75</v>
      </c>
      <c r="J153" s="324" t="s">
        <v>191</v>
      </c>
      <c r="K153" s="327" t="s">
        <v>386</v>
      </c>
      <c r="L153" s="249" t="s">
        <v>94</v>
      </c>
      <c r="M153" s="147" t="s">
        <v>18</v>
      </c>
      <c r="N153" s="147" t="s">
        <v>19</v>
      </c>
      <c r="O153" s="147" t="s">
        <v>177</v>
      </c>
      <c r="P153" s="481" t="s">
        <v>387</v>
      </c>
      <c r="Q153" s="482"/>
    </row>
    <row r="154" spans="2:17" ht="57" x14ac:dyDescent="0.2">
      <c r="B154" s="153" t="s">
        <v>114</v>
      </c>
      <c r="C154" s="151" t="s">
        <v>112</v>
      </c>
      <c r="D154" s="146" t="s">
        <v>388</v>
      </c>
      <c r="E154" s="325">
        <v>64721103</v>
      </c>
      <c r="F154" s="324" t="s">
        <v>389</v>
      </c>
      <c r="G154" s="38" t="s">
        <v>390</v>
      </c>
      <c r="H154" s="326">
        <v>41157</v>
      </c>
      <c r="I154" s="252" t="s">
        <v>75</v>
      </c>
      <c r="J154" s="324" t="s">
        <v>391</v>
      </c>
      <c r="K154" s="327" t="s">
        <v>392</v>
      </c>
      <c r="L154" s="249" t="s">
        <v>94</v>
      </c>
      <c r="M154" s="147" t="s">
        <v>18</v>
      </c>
      <c r="N154" s="147" t="s">
        <v>18</v>
      </c>
      <c r="O154" s="147" t="s">
        <v>18</v>
      </c>
      <c r="P154" s="447" t="s">
        <v>393</v>
      </c>
      <c r="Q154" s="461"/>
    </row>
    <row r="155" spans="2:17" ht="28.5" x14ac:dyDescent="0.2">
      <c r="B155" s="153" t="s">
        <v>114</v>
      </c>
      <c r="C155" s="151" t="s">
        <v>382</v>
      </c>
      <c r="D155" s="146" t="s">
        <v>394</v>
      </c>
      <c r="E155" s="156">
        <v>64570777</v>
      </c>
      <c r="F155" s="146" t="s">
        <v>395</v>
      </c>
      <c r="G155" s="38" t="s">
        <v>300</v>
      </c>
      <c r="H155" s="326">
        <v>38978</v>
      </c>
      <c r="I155" s="329" t="s">
        <v>75</v>
      </c>
      <c r="J155" s="156" t="s">
        <v>396</v>
      </c>
      <c r="K155" s="159" t="s">
        <v>397</v>
      </c>
      <c r="L155" s="146" t="s">
        <v>94</v>
      </c>
      <c r="M155" s="147" t="s">
        <v>18</v>
      </c>
      <c r="N155" s="147" t="s">
        <v>18</v>
      </c>
      <c r="O155" s="147" t="s">
        <v>18</v>
      </c>
      <c r="P155" s="463" t="s">
        <v>398</v>
      </c>
      <c r="Q155" s="464"/>
    </row>
    <row r="156" spans="2:17" ht="28.5" x14ac:dyDescent="0.2">
      <c r="B156" s="153" t="s">
        <v>122</v>
      </c>
      <c r="C156" s="330" t="s">
        <v>399</v>
      </c>
      <c r="D156" s="146" t="s">
        <v>400</v>
      </c>
      <c r="E156" s="156">
        <v>64721567</v>
      </c>
      <c r="F156" s="156" t="s">
        <v>401</v>
      </c>
      <c r="G156" s="38" t="s">
        <v>402</v>
      </c>
      <c r="H156" s="326">
        <v>40809</v>
      </c>
      <c r="I156" s="329">
        <v>179495</v>
      </c>
      <c r="J156" s="156" t="s">
        <v>403</v>
      </c>
      <c r="K156" s="159" t="s">
        <v>404</v>
      </c>
      <c r="L156" s="156" t="s">
        <v>94</v>
      </c>
      <c r="M156" s="147" t="s">
        <v>18</v>
      </c>
      <c r="N156" s="147" t="s">
        <v>18</v>
      </c>
      <c r="O156" s="147" t="s">
        <v>18</v>
      </c>
      <c r="P156" s="465"/>
      <c r="Q156" s="466"/>
    </row>
    <row r="157" spans="2:17" x14ac:dyDescent="0.25">
      <c r="B157" s="177"/>
      <c r="C157" s="189"/>
      <c r="D157" s="173"/>
      <c r="E157" s="177"/>
      <c r="F157" s="177"/>
      <c r="G157" s="173"/>
      <c r="H157" s="289"/>
      <c r="I157" s="177"/>
      <c r="J157" s="177"/>
      <c r="K157" s="331"/>
      <c r="L157" s="177"/>
      <c r="M157" s="189"/>
      <c r="N157" s="189"/>
      <c r="O157" s="189"/>
      <c r="P157" s="177"/>
      <c r="Q157" s="177"/>
    </row>
    <row r="158" spans="2:17" ht="15.75" thickBot="1" x14ac:dyDescent="0.3">
      <c r="B158" s="177"/>
      <c r="C158" s="189"/>
      <c r="D158" s="177"/>
      <c r="E158" s="177"/>
      <c r="F158" s="177"/>
      <c r="G158" s="177"/>
      <c r="H158" s="177"/>
      <c r="I158" s="177"/>
      <c r="J158" s="177"/>
      <c r="K158" s="177"/>
      <c r="L158" s="177"/>
      <c r="M158" s="177"/>
      <c r="N158" s="177"/>
      <c r="O158" s="177"/>
      <c r="P158" s="177"/>
      <c r="Q158" s="177"/>
    </row>
    <row r="159" spans="2:17" ht="30" x14ac:dyDescent="0.25">
      <c r="B159" s="214" t="s">
        <v>17</v>
      </c>
      <c r="C159" s="214" t="s">
        <v>104</v>
      </c>
      <c r="D159" s="34" t="s">
        <v>105</v>
      </c>
      <c r="E159" s="214" t="s">
        <v>27</v>
      </c>
      <c r="F159" s="321" t="s">
        <v>137</v>
      </c>
      <c r="G159" s="332"/>
      <c r="H159" s="177"/>
      <c r="I159" s="177"/>
      <c r="J159" s="177"/>
      <c r="K159" s="177"/>
      <c r="L159" s="177"/>
      <c r="M159" s="177"/>
      <c r="N159" s="177"/>
      <c r="O159" s="177"/>
      <c r="P159" s="177"/>
      <c r="Q159" s="177"/>
    </row>
    <row r="160" spans="2:17" ht="96" x14ac:dyDescent="0.2">
      <c r="B160" s="392" t="s">
        <v>138</v>
      </c>
      <c r="C160" s="87" t="s">
        <v>139</v>
      </c>
      <c r="D160" s="147">
        <v>25</v>
      </c>
      <c r="E160" s="147">
        <v>0</v>
      </c>
      <c r="F160" s="467">
        <f>+E160+E161+E162</f>
        <v>10</v>
      </c>
      <c r="G160" s="333"/>
      <c r="H160" s="177"/>
      <c r="I160" s="177"/>
      <c r="J160" s="177"/>
      <c r="K160" s="177"/>
      <c r="L160" s="177"/>
      <c r="M160" s="177"/>
      <c r="N160" s="177"/>
      <c r="O160" s="177"/>
      <c r="P160" s="177"/>
      <c r="Q160" s="177"/>
    </row>
    <row r="161" spans="2:17" ht="72" x14ac:dyDescent="0.2">
      <c r="B161" s="392"/>
      <c r="C161" s="87" t="s">
        <v>140</v>
      </c>
      <c r="D161" s="38">
        <v>25</v>
      </c>
      <c r="E161" s="147">
        <v>0</v>
      </c>
      <c r="F161" s="468"/>
      <c r="G161" s="333"/>
      <c r="H161" s="177"/>
      <c r="I161" s="177"/>
      <c r="J161" s="177"/>
      <c r="K161" s="177"/>
      <c r="L161" s="177"/>
      <c r="M161" s="177"/>
      <c r="N161" s="177"/>
      <c r="O161" s="177"/>
      <c r="P161" s="177"/>
      <c r="Q161" s="177"/>
    </row>
    <row r="162" spans="2:17" ht="48" x14ac:dyDescent="0.2">
      <c r="B162" s="392"/>
      <c r="C162" s="87" t="s">
        <v>141</v>
      </c>
      <c r="D162" s="147">
        <v>10</v>
      </c>
      <c r="E162" s="147">
        <v>10</v>
      </c>
      <c r="F162" s="469"/>
      <c r="G162" s="333"/>
      <c r="H162" s="177"/>
      <c r="I162" s="177"/>
      <c r="J162" s="177"/>
      <c r="K162" s="177"/>
      <c r="L162" s="177"/>
      <c r="M162" s="177"/>
      <c r="N162" s="177"/>
      <c r="O162" s="177"/>
      <c r="P162" s="177"/>
      <c r="Q162" s="177"/>
    </row>
    <row r="163" spans="2:17" x14ac:dyDescent="0.25">
      <c r="C163" s="1"/>
    </row>
    <row r="166" spans="2:17" x14ac:dyDescent="0.25">
      <c r="B166" s="33" t="s">
        <v>142</v>
      </c>
    </row>
    <row r="169" spans="2:17" x14ac:dyDescent="0.25">
      <c r="B169" s="34" t="s">
        <v>17</v>
      </c>
      <c r="C169" s="34" t="s">
        <v>26</v>
      </c>
      <c r="D169" s="36" t="s">
        <v>27</v>
      </c>
      <c r="E169" s="36" t="s">
        <v>28</v>
      </c>
    </row>
    <row r="170" spans="2:17" ht="28.5" x14ac:dyDescent="0.25">
      <c r="B170" s="37" t="s">
        <v>405</v>
      </c>
      <c r="C170" s="38">
        <v>40</v>
      </c>
      <c r="D170" s="147">
        <f>+E144</f>
        <v>40</v>
      </c>
      <c r="E170" s="470">
        <f>+D170+D171</f>
        <v>50</v>
      </c>
    </row>
    <row r="171" spans="2:17" ht="57" x14ac:dyDescent="0.25">
      <c r="B171" s="37" t="s">
        <v>406</v>
      </c>
      <c r="C171" s="38">
        <v>60</v>
      </c>
      <c r="D171" s="147">
        <v>10</v>
      </c>
      <c r="E171" s="471"/>
    </row>
  </sheetData>
  <mergeCells count="160">
    <mergeCell ref="C10:E10"/>
    <mergeCell ref="B14:C21"/>
    <mergeCell ref="B22:C22"/>
    <mergeCell ref="E40:E41"/>
    <mergeCell ref="M45:N45"/>
    <mergeCell ref="B55:B56"/>
    <mergeCell ref="C55:C56"/>
    <mergeCell ref="D55:E55"/>
    <mergeCell ref="B2:P2"/>
    <mergeCell ref="B4:P4"/>
    <mergeCell ref="C6:N6"/>
    <mergeCell ref="C7:N7"/>
    <mergeCell ref="C8:N8"/>
    <mergeCell ref="C9:N9"/>
    <mergeCell ref="O68:P68"/>
    <mergeCell ref="O69:P69"/>
    <mergeCell ref="O70:P70"/>
    <mergeCell ref="O71:P71"/>
    <mergeCell ref="O72:P72"/>
    <mergeCell ref="O73:P73"/>
    <mergeCell ref="C59:N59"/>
    <mergeCell ref="B61:N61"/>
    <mergeCell ref="O64:P64"/>
    <mergeCell ref="O65:P65"/>
    <mergeCell ref="O66:P66"/>
    <mergeCell ref="O67:P67"/>
    <mergeCell ref="O80:P80"/>
    <mergeCell ref="R80:AL80"/>
    <mergeCell ref="O81:P81"/>
    <mergeCell ref="B89:N89"/>
    <mergeCell ref="J94:L94"/>
    <mergeCell ref="P94:Q94"/>
    <mergeCell ref="O74:P74"/>
    <mergeCell ref="O75:P75"/>
    <mergeCell ref="O76:P76"/>
    <mergeCell ref="O77:P77"/>
    <mergeCell ref="O78:P78"/>
    <mergeCell ref="O79:P79"/>
    <mergeCell ref="H95:H97"/>
    <mergeCell ref="I95:I97"/>
    <mergeCell ref="M95:M97"/>
    <mergeCell ref="N95:N97"/>
    <mergeCell ref="O95:O97"/>
    <mergeCell ref="B98:B100"/>
    <mergeCell ref="C98:C100"/>
    <mergeCell ref="D98:D100"/>
    <mergeCell ref="E98:E100"/>
    <mergeCell ref="F98:F100"/>
    <mergeCell ref="B95:B97"/>
    <mergeCell ref="C95:C97"/>
    <mergeCell ref="D95:D97"/>
    <mergeCell ref="E95:E97"/>
    <mergeCell ref="F95:F97"/>
    <mergeCell ref="G95:G97"/>
    <mergeCell ref="P98:Q100"/>
    <mergeCell ref="B101:B103"/>
    <mergeCell ref="C101:C103"/>
    <mergeCell ref="D101:D103"/>
    <mergeCell ref="E101:E103"/>
    <mergeCell ref="F101:F103"/>
    <mergeCell ref="G101:G103"/>
    <mergeCell ref="H101:H103"/>
    <mergeCell ref="I101:I103"/>
    <mergeCell ref="M101:M103"/>
    <mergeCell ref="G98:G100"/>
    <mergeCell ref="H98:H100"/>
    <mergeCell ref="I98:I100"/>
    <mergeCell ref="M98:M100"/>
    <mergeCell ref="N98:N100"/>
    <mergeCell ref="O98:O100"/>
    <mergeCell ref="N101:N103"/>
    <mergeCell ref="O101:O103"/>
    <mergeCell ref="P101:Q103"/>
    <mergeCell ref="B104:B105"/>
    <mergeCell ref="C104:C105"/>
    <mergeCell ref="D104:D105"/>
    <mergeCell ref="E104:E105"/>
    <mergeCell ref="F104:F105"/>
    <mergeCell ref="G104:G105"/>
    <mergeCell ref="H104:H105"/>
    <mergeCell ref="I104:I105"/>
    <mergeCell ref="M104:M105"/>
    <mergeCell ref="N104:N105"/>
    <mergeCell ref="O104:O105"/>
    <mergeCell ref="P104:Q105"/>
    <mergeCell ref="B106:B109"/>
    <mergeCell ref="C106:C109"/>
    <mergeCell ref="D106:D109"/>
    <mergeCell ref="E106:E109"/>
    <mergeCell ref="F106:F109"/>
    <mergeCell ref="G106:G109"/>
    <mergeCell ref="H106:H109"/>
    <mergeCell ref="I106:I109"/>
    <mergeCell ref="M106:M109"/>
    <mergeCell ref="N106:N109"/>
    <mergeCell ref="B110:B113"/>
    <mergeCell ref="C110:C113"/>
    <mergeCell ref="D110:D113"/>
    <mergeCell ref="E110:E113"/>
    <mergeCell ref="F110:F113"/>
    <mergeCell ref="P110:Q113"/>
    <mergeCell ref="B114:B115"/>
    <mergeCell ref="C114:C115"/>
    <mergeCell ref="D114:D115"/>
    <mergeCell ref="E114:E115"/>
    <mergeCell ref="F114:F115"/>
    <mergeCell ref="G114:G115"/>
    <mergeCell ref="H114:H115"/>
    <mergeCell ref="I114:I115"/>
    <mergeCell ref="M114:M115"/>
    <mergeCell ref="G110:G113"/>
    <mergeCell ref="H110:H113"/>
    <mergeCell ref="I110:I113"/>
    <mergeCell ref="M110:M113"/>
    <mergeCell ref="N110:N113"/>
    <mergeCell ref="O110:O113"/>
    <mergeCell ref="N114:N115"/>
    <mergeCell ref="O114:O115"/>
    <mergeCell ref="P114:Q115"/>
    <mergeCell ref="B116:B117"/>
    <mergeCell ref="C116:C117"/>
    <mergeCell ref="D116:D117"/>
    <mergeCell ref="E116:E117"/>
    <mergeCell ref="F116:F117"/>
    <mergeCell ref="G116:G117"/>
    <mergeCell ref="H116:H117"/>
    <mergeCell ref="I116:I117"/>
    <mergeCell ref="M116:M117"/>
    <mergeCell ref="N116:N117"/>
    <mergeCell ref="O116:O117"/>
    <mergeCell ref="P116:Q117"/>
    <mergeCell ref="B118:B120"/>
    <mergeCell ref="C118:C120"/>
    <mergeCell ref="D118:D120"/>
    <mergeCell ref="E118:E120"/>
    <mergeCell ref="F118:F120"/>
    <mergeCell ref="P118:Q119"/>
    <mergeCell ref="B125:N125"/>
    <mergeCell ref="D128:E128"/>
    <mergeCell ref="D129:E129"/>
    <mergeCell ref="B132:P132"/>
    <mergeCell ref="B135:N135"/>
    <mergeCell ref="G118:G120"/>
    <mergeCell ref="H118:H120"/>
    <mergeCell ref="I118:I120"/>
    <mergeCell ref="M118:M119"/>
    <mergeCell ref="N118:N119"/>
    <mergeCell ref="O118:O119"/>
    <mergeCell ref="P154:Q154"/>
    <mergeCell ref="P155:Q155"/>
    <mergeCell ref="P156:Q156"/>
    <mergeCell ref="B160:B162"/>
    <mergeCell ref="F160:F162"/>
    <mergeCell ref="E170:E171"/>
    <mergeCell ref="E144:E146"/>
    <mergeCell ref="B149:N149"/>
    <mergeCell ref="J151:L151"/>
    <mergeCell ref="P151:Q151"/>
    <mergeCell ref="P152:Q152"/>
    <mergeCell ref="P153:Q153"/>
  </mergeCells>
  <dataValidations count="2">
    <dataValidation type="list" allowBlank="1" showInputMessage="1" showErrorMessage="1" sqref="WVE983087 A65583 IS65583 SO65583 ACK65583 AMG65583 AWC65583 BFY65583 BPU65583 BZQ65583 CJM65583 CTI65583 DDE65583 DNA65583 DWW65583 EGS65583 EQO65583 FAK65583 FKG65583 FUC65583 GDY65583 GNU65583 GXQ65583 HHM65583 HRI65583 IBE65583 ILA65583 IUW65583 JES65583 JOO65583 JYK65583 KIG65583 KSC65583 LBY65583 LLU65583 LVQ65583 MFM65583 MPI65583 MZE65583 NJA65583 NSW65583 OCS65583 OMO65583 OWK65583 PGG65583 PQC65583 PZY65583 QJU65583 QTQ65583 RDM65583 RNI65583 RXE65583 SHA65583 SQW65583 TAS65583 TKO65583 TUK65583 UEG65583 UOC65583 UXY65583 VHU65583 VRQ65583 WBM65583 WLI65583 WVE65583 A131119 IS131119 SO131119 ACK131119 AMG131119 AWC131119 BFY131119 BPU131119 BZQ131119 CJM131119 CTI131119 DDE131119 DNA131119 DWW131119 EGS131119 EQO131119 FAK131119 FKG131119 FUC131119 GDY131119 GNU131119 GXQ131119 HHM131119 HRI131119 IBE131119 ILA131119 IUW131119 JES131119 JOO131119 JYK131119 KIG131119 KSC131119 LBY131119 LLU131119 LVQ131119 MFM131119 MPI131119 MZE131119 NJA131119 NSW131119 OCS131119 OMO131119 OWK131119 PGG131119 PQC131119 PZY131119 QJU131119 QTQ131119 RDM131119 RNI131119 RXE131119 SHA131119 SQW131119 TAS131119 TKO131119 TUK131119 UEG131119 UOC131119 UXY131119 VHU131119 VRQ131119 WBM131119 WLI131119 WVE131119 A196655 IS196655 SO196655 ACK196655 AMG196655 AWC196655 BFY196655 BPU196655 BZQ196655 CJM196655 CTI196655 DDE196655 DNA196655 DWW196655 EGS196655 EQO196655 FAK196655 FKG196655 FUC196655 GDY196655 GNU196655 GXQ196655 HHM196655 HRI196655 IBE196655 ILA196655 IUW196655 JES196655 JOO196655 JYK196655 KIG196655 KSC196655 LBY196655 LLU196655 LVQ196655 MFM196655 MPI196655 MZE196655 NJA196655 NSW196655 OCS196655 OMO196655 OWK196655 PGG196655 PQC196655 PZY196655 QJU196655 QTQ196655 RDM196655 RNI196655 RXE196655 SHA196655 SQW196655 TAS196655 TKO196655 TUK196655 UEG196655 UOC196655 UXY196655 VHU196655 VRQ196655 WBM196655 WLI196655 WVE196655 A262191 IS262191 SO262191 ACK262191 AMG262191 AWC262191 BFY262191 BPU262191 BZQ262191 CJM262191 CTI262191 DDE262191 DNA262191 DWW262191 EGS262191 EQO262191 FAK262191 FKG262191 FUC262191 GDY262191 GNU262191 GXQ262191 HHM262191 HRI262191 IBE262191 ILA262191 IUW262191 JES262191 JOO262191 JYK262191 KIG262191 KSC262191 LBY262191 LLU262191 LVQ262191 MFM262191 MPI262191 MZE262191 NJA262191 NSW262191 OCS262191 OMO262191 OWK262191 PGG262191 PQC262191 PZY262191 QJU262191 QTQ262191 RDM262191 RNI262191 RXE262191 SHA262191 SQW262191 TAS262191 TKO262191 TUK262191 UEG262191 UOC262191 UXY262191 VHU262191 VRQ262191 WBM262191 WLI262191 WVE262191 A327727 IS327727 SO327727 ACK327727 AMG327727 AWC327727 BFY327727 BPU327727 BZQ327727 CJM327727 CTI327727 DDE327727 DNA327727 DWW327727 EGS327727 EQO327727 FAK327727 FKG327727 FUC327727 GDY327727 GNU327727 GXQ327727 HHM327727 HRI327727 IBE327727 ILA327727 IUW327727 JES327727 JOO327727 JYK327727 KIG327727 KSC327727 LBY327727 LLU327727 LVQ327727 MFM327727 MPI327727 MZE327727 NJA327727 NSW327727 OCS327727 OMO327727 OWK327727 PGG327727 PQC327727 PZY327727 QJU327727 QTQ327727 RDM327727 RNI327727 RXE327727 SHA327727 SQW327727 TAS327727 TKO327727 TUK327727 UEG327727 UOC327727 UXY327727 VHU327727 VRQ327727 WBM327727 WLI327727 WVE327727 A393263 IS393263 SO393263 ACK393263 AMG393263 AWC393263 BFY393263 BPU393263 BZQ393263 CJM393263 CTI393263 DDE393263 DNA393263 DWW393263 EGS393263 EQO393263 FAK393263 FKG393263 FUC393263 GDY393263 GNU393263 GXQ393263 HHM393263 HRI393263 IBE393263 ILA393263 IUW393263 JES393263 JOO393263 JYK393263 KIG393263 KSC393263 LBY393263 LLU393263 LVQ393263 MFM393263 MPI393263 MZE393263 NJA393263 NSW393263 OCS393263 OMO393263 OWK393263 PGG393263 PQC393263 PZY393263 QJU393263 QTQ393263 RDM393263 RNI393263 RXE393263 SHA393263 SQW393263 TAS393263 TKO393263 TUK393263 UEG393263 UOC393263 UXY393263 VHU393263 VRQ393263 WBM393263 WLI393263 WVE393263 A458799 IS458799 SO458799 ACK458799 AMG458799 AWC458799 BFY458799 BPU458799 BZQ458799 CJM458799 CTI458799 DDE458799 DNA458799 DWW458799 EGS458799 EQO458799 FAK458799 FKG458799 FUC458799 GDY458799 GNU458799 GXQ458799 HHM458799 HRI458799 IBE458799 ILA458799 IUW458799 JES458799 JOO458799 JYK458799 KIG458799 KSC458799 LBY458799 LLU458799 LVQ458799 MFM458799 MPI458799 MZE458799 NJA458799 NSW458799 OCS458799 OMO458799 OWK458799 PGG458799 PQC458799 PZY458799 QJU458799 QTQ458799 RDM458799 RNI458799 RXE458799 SHA458799 SQW458799 TAS458799 TKO458799 TUK458799 UEG458799 UOC458799 UXY458799 VHU458799 VRQ458799 WBM458799 WLI458799 WVE458799 A524335 IS524335 SO524335 ACK524335 AMG524335 AWC524335 BFY524335 BPU524335 BZQ524335 CJM524335 CTI524335 DDE524335 DNA524335 DWW524335 EGS524335 EQO524335 FAK524335 FKG524335 FUC524335 GDY524335 GNU524335 GXQ524335 HHM524335 HRI524335 IBE524335 ILA524335 IUW524335 JES524335 JOO524335 JYK524335 KIG524335 KSC524335 LBY524335 LLU524335 LVQ524335 MFM524335 MPI524335 MZE524335 NJA524335 NSW524335 OCS524335 OMO524335 OWK524335 PGG524335 PQC524335 PZY524335 QJU524335 QTQ524335 RDM524335 RNI524335 RXE524335 SHA524335 SQW524335 TAS524335 TKO524335 TUK524335 UEG524335 UOC524335 UXY524335 VHU524335 VRQ524335 WBM524335 WLI524335 WVE524335 A589871 IS589871 SO589871 ACK589871 AMG589871 AWC589871 BFY589871 BPU589871 BZQ589871 CJM589871 CTI589871 DDE589871 DNA589871 DWW589871 EGS589871 EQO589871 FAK589871 FKG589871 FUC589871 GDY589871 GNU589871 GXQ589871 HHM589871 HRI589871 IBE589871 ILA589871 IUW589871 JES589871 JOO589871 JYK589871 KIG589871 KSC589871 LBY589871 LLU589871 LVQ589871 MFM589871 MPI589871 MZE589871 NJA589871 NSW589871 OCS589871 OMO589871 OWK589871 PGG589871 PQC589871 PZY589871 QJU589871 QTQ589871 RDM589871 RNI589871 RXE589871 SHA589871 SQW589871 TAS589871 TKO589871 TUK589871 UEG589871 UOC589871 UXY589871 VHU589871 VRQ589871 WBM589871 WLI589871 WVE589871 A655407 IS655407 SO655407 ACK655407 AMG655407 AWC655407 BFY655407 BPU655407 BZQ655407 CJM655407 CTI655407 DDE655407 DNA655407 DWW655407 EGS655407 EQO655407 FAK655407 FKG655407 FUC655407 GDY655407 GNU655407 GXQ655407 HHM655407 HRI655407 IBE655407 ILA655407 IUW655407 JES655407 JOO655407 JYK655407 KIG655407 KSC655407 LBY655407 LLU655407 LVQ655407 MFM655407 MPI655407 MZE655407 NJA655407 NSW655407 OCS655407 OMO655407 OWK655407 PGG655407 PQC655407 PZY655407 QJU655407 QTQ655407 RDM655407 RNI655407 RXE655407 SHA655407 SQW655407 TAS655407 TKO655407 TUK655407 UEG655407 UOC655407 UXY655407 VHU655407 VRQ655407 WBM655407 WLI655407 WVE655407 A720943 IS720943 SO720943 ACK720943 AMG720943 AWC720943 BFY720943 BPU720943 BZQ720943 CJM720943 CTI720943 DDE720943 DNA720943 DWW720943 EGS720943 EQO720943 FAK720943 FKG720943 FUC720943 GDY720943 GNU720943 GXQ720943 HHM720943 HRI720943 IBE720943 ILA720943 IUW720943 JES720943 JOO720943 JYK720943 KIG720943 KSC720943 LBY720943 LLU720943 LVQ720943 MFM720943 MPI720943 MZE720943 NJA720943 NSW720943 OCS720943 OMO720943 OWK720943 PGG720943 PQC720943 PZY720943 QJU720943 QTQ720943 RDM720943 RNI720943 RXE720943 SHA720943 SQW720943 TAS720943 TKO720943 TUK720943 UEG720943 UOC720943 UXY720943 VHU720943 VRQ720943 WBM720943 WLI720943 WVE720943 A786479 IS786479 SO786479 ACK786479 AMG786479 AWC786479 BFY786479 BPU786479 BZQ786479 CJM786479 CTI786479 DDE786479 DNA786479 DWW786479 EGS786479 EQO786479 FAK786479 FKG786479 FUC786479 GDY786479 GNU786479 GXQ786479 HHM786479 HRI786479 IBE786479 ILA786479 IUW786479 JES786479 JOO786479 JYK786479 KIG786479 KSC786479 LBY786479 LLU786479 LVQ786479 MFM786479 MPI786479 MZE786479 NJA786479 NSW786479 OCS786479 OMO786479 OWK786479 PGG786479 PQC786479 PZY786479 QJU786479 QTQ786479 RDM786479 RNI786479 RXE786479 SHA786479 SQW786479 TAS786479 TKO786479 TUK786479 UEG786479 UOC786479 UXY786479 VHU786479 VRQ786479 WBM786479 WLI786479 WVE786479 A852015 IS852015 SO852015 ACK852015 AMG852015 AWC852015 BFY852015 BPU852015 BZQ852015 CJM852015 CTI852015 DDE852015 DNA852015 DWW852015 EGS852015 EQO852015 FAK852015 FKG852015 FUC852015 GDY852015 GNU852015 GXQ852015 HHM852015 HRI852015 IBE852015 ILA852015 IUW852015 JES852015 JOO852015 JYK852015 KIG852015 KSC852015 LBY852015 LLU852015 LVQ852015 MFM852015 MPI852015 MZE852015 NJA852015 NSW852015 OCS852015 OMO852015 OWK852015 PGG852015 PQC852015 PZY852015 QJU852015 QTQ852015 RDM852015 RNI852015 RXE852015 SHA852015 SQW852015 TAS852015 TKO852015 TUK852015 UEG852015 UOC852015 UXY852015 VHU852015 VRQ852015 WBM852015 WLI852015 WVE852015 A917551 IS917551 SO917551 ACK917551 AMG917551 AWC917551 BFY917551 BPU917551 BZQ917551 CJM917551 CTI917551 DDE917551 DNA917551 DWW917551 EGS917551 EQO917551 FAK917551 FKG917551 FUC917551 GDY917551 GNU917551 GXQ917551 HHM917551 HRI917551 IBE917551 ILA917551 IUW917551 JES917551 JOO917551 JYK917551 KIG917551 KSC917551 LBY917551 LLU917551 LVQ917551 MFM917551 MPI917551 MZE917551 NJA917551 NSW917551 OCS917551 OMO917551 OWK917551 PGG917551 PQC917551 PZY917551 QJU917551 QTQ917551 RDM917551 RNI917551 RXE917551 SHA917551 SQW917551 TAS917551 TKO917551 TUK917551 UEG917551 UOC917551 UXY917551 VHU917551 VRQ917551 WBM917551 WLI917551 WVE917551 A983087 IS983087 SO983087 ACK983087 AMG983087 AWC983087 BFY983087 BPU983087 BZQ983087 CJM983087 CTI983087 DDE983087 DNA983087 DWW983087 EGS983087 EQO983087 FAK983087 FKG983087 FUC983087 GDY983087 GNU983087 GXQ983087 HHM983087 HRI983087 IBE983087 ILA983087 IUW983087 JES983087 JOO983087 JYK983087 KIG983087 KSC983087 LBY983087 LLU983087 LVQ983087 MFM983087 MPI983087 MZE983087 NJA983087 NSW983087 OCS983087 OMO983087 OWK983087 PGG983087 PQC983087 PZY983087 QJU983087 QTQ983087 RDM983087 RNI983087 RXE983087 SHA983087 SQW983087 TAS983087 TKO983087 TUK983087 UEG983087 UOC983087 UXY983087 VHU983087 VRQ983087 WBM983087 WLI983087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87 WLL983087 C65583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C131119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C196655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C262191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C327727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C393263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C458799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C524335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C589871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C655407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C720943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C786479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C852015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C917551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C983087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0"/>
  <sheetViews>
    <sheetView tabSelected="1" workbookViewId="0">
      <selection activeCell="B2" sqref="B2:P2"/>
    </sheetView>
  </sheetViews>
  <sheetFormatPr baseColWidth="10" defaultRowHeight="15" x14ac:dyDescent="0.25"/>
  <cols>
    <col min="1" max="1" width="3.140625" style="2" bestFit="1" customWidth="1"/>
    <col min="2" max="2" width="102.7109375" style="2" bestFit="1" customWidth="1"/>
    <col min="3" max="3" width="31.140625" style="2" customWidth="1"/>
    <col min="4" max="4" width="35.5703125" style="2" customWidth="1"/>
    <col min="5" max="5" width="25" style="2" customWidth="1"/>
    <col min="6" max="7" width="29.7109375" style="2" customWidth="1"/>
    <col min="8" max="8" width="24.5703125" style="2" customWidth="1"/>
    <col min="9" max="9" width="24" style="2" customWidth="1"/>
    <col min="10" max="10" width="35.28515625" style="2" customWidth="1"/>
    <col min="11" max="11" width="30.28515625" style="2" customWidth="1"/>
    <col min="12" max="12" width="31" style="2" customWidth="1"/>
    <col min="13" max="13" width="18.7109375" style="2" customWidth="1"/>
    <col min="14" max="14" width="22.140625" style="2" customWidth="1"/>
    <col min="15" max="15" width="26.140625" style="2" customWidth="1"/>
    <col min="16" max="16" width="19.5703125" style="2" bestFit="1" customWidth="1"/>
    <col min="17" max="17" width="25.710937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7" ht="26.25" x14ac:dyDescent="0.25">
      <c r="B2" s="489" t="s">
        <v>0</v>
      </c>
      <c r="C2" s="490"/>
      <c r="D2" s="490"/>
      <c r="E2" s="490"/>
      <c r="F2" s="490"/>
      <c r="G2" s="490"/>
      <c r="H2" s="490"/>
      <c r="I2" s="490"/>
      <c r="J2" s="490"/>
      <c r="K2" s="490"/>
      <c r="L2" s="490"/>
      <c r="M2" s="490"/>
      <c r="N2" s="490"/>
      <c r="O2" s="490"/>
      <c r="P2" s="490"/>
      <c r="Q2" s="177"/>
    </row>
    <row r="3" spans="2:17" x14ac:dyDescent="0.25">
      <c r="B3" s="177"/>
      <c r="C3" s="177"/>
      <c r="D3" s="177"/>
      <c r="E3" s="177"/>
      <c r="F3" s="177"/>
      <c r="G3" s="177"/>
      <c r="H3" s="177"/>
      <c r="I3" s="177"/>
      <c r="J3" s="177"/>
      <c r="K3" s="177"/>
      <c r="L3" s="177"/>
      <c r="M3" s="177"/>
      <c r="N3" s="177"/>
      <c r="O3" s="177"/>
      <c r="P3" s="177"/>
      <c r="Q3" s="177"/>
    </row>
    <row r="4" spans="2:17" ht="26.25" x14ac:dyDescent="0.25">
      <c r="B4" s="489" t="s">
        <v>1</v>
      </c>
      <c r="C4" s="490"/>
      <c r="D4" s="490"/>
      <c r="E4" s="490"/>
      <c r="F4" s="490"/>
      <c r="G4" s="490"/>
      <c r="H4" s="490"/>
      <c r="I4" s="490"/>
      <c r="J4" s="490"/>
      <c r="K4" s="490"/>
      <c r="L4" s="490"/>
      <c r="M4" s="490"/>
      <c r="N4" s="490"/>
      <c r="O4" s="490"/>
      <c r="P4" s="490"/>
      <c r="Q4" s="177"/>
    </row>
    <row r="5" spans="2:17" ht="15.75" thickBot="1" x14ac:dyDescent="0.3">
      <c r="B5" s="177"/>
      <c r="C5" s="177"/>
      <c r="D5" s="177"/>
      <c r="E5" s="177"/>
      <c r="F5" s="177"/>
      <c r="G5" s="177"/>
      <c r="H5" s="177"/>
      <c r="I5" s="177"/>
      <c r="J5" s="177"/>
      <c r="K5" s="177"/>
      <c r="L5" s="177"/>
      <c r="M5" s="177"/>
      <c r="N5" s="177"/>
      <c r="O5" s="177"/>
      <c r="P5" s="177"/>
      <c r="Q5" s="177"/>
    </row>
    <row r="6" spans="2:17" ht="21" thickBot="1" x14ac:dyDescent="0.3">
      <c r="B6" s="178" t="s">
        <v>2</v>
      </c>
      <c r="C6" s="443" t="s">
        <v>242</v>
      </c>
      <c r="D6" s="443"/>
      <c r="E6" s="443"/>
      <c r="F6" s="443"/>
      <c r="G6" s="443"/>
      <c r="H6" s="443"/>
      <c r="I6" s="443"/>
      <c r="J6" s="443"/>
      <c r="K6" s="443"/>
      <c r="L6" s="443"/>
      <c r="M6" s="443"/>
      <c r="N6" s="444"/>
      <c r="O6" s="177"/>
      <c r="P6" s="177"/>
      <c r="Q6" s="177"/>
    </row>
    <row r="7" spans="2:17" ht="15.75" thickBot="1" x14ac:dyDescent="0.3">
      <c r="B7" s="179" t="s">
        <v>4</v>
      </c>
      <c r="C7" s="443"/>
      <c r="D7" s="443"/>
      <c r="E7" s="443"/>
      <c r="F7" s="443"/>
      <c r="G7" s="443"/>
      <c r="H7" s="443"/>
      <c r="I7" s="443"/>
      <c r="J7" s="443"/>
      <c r="K7" s="443"/>
      <c r="L7" s="443"/>
      <c r="M7" s="443"/>
      <c r="N7" s="444"/>
      <c r="O7" s="177"/>
      <c r="P7" s="177"/>
      <c r="Q7" s="177"/>
    </row>
    <row r="8" spans="2:17" ht="15.75" thickBot="1" x14ac:dyDescent="0.3">
      <c r="B8" s="179" t="s">
        <v>5</v>
      </c>
      <c r="C8" s="443"/>
      <c r="D8" s="443"/>
      <c r="E8" s="443"/>
      <c r="F8" s="443"/>
      <c r="G8" s="443"/>
      <c r="H8" s="443"/>
      <c r="I8" s="443"/>
      <c r="J8" s="443"/>
      <c r="K8" s="443"/>
      <c r="L8" s="443"/>
      <c r="M8" s="443"/>
      <c r="N8" s="444"/>
      <c r="O8" s="177"/>
      <c r="P8" s="177"/>
      <c r="Q8" s="177"/>
    </row>
    <row r="9" spans="2:17" ht="15.75" thickBot="1" x14ac:dyDescent="0.3">
      <c r="B9" s="179" t="s">
        <v>6</v>
      </c>
      <c r="C9" s="443"/>
      <c r="D9" s="443"/>
      <c r="E9" s="443"/>
      <c r="F9" s="443"/>
      <c r="G9" s="443"/>
      <c r="H9" s="443"/>
      <c r="I9" s="443"/>
      <c r="J9" s="443"/>
      <c r="K9" s="443"/>
      <c r="L9" s="443"/>
      <c r="M9" s="443"/>
      <c r="N9" s="444"/>
      <c r="O9" s="177"/>
      <c r="P9" s="177"/>
      <c r="Q9" s="177"/>
    </row>
    <row r="10" spans="2:17" ht="15.75" thickBot="1" x14ac:dyDescent="0.3">
      <c r="B10" s="179" t="s">
        <v>7</v>
      </c>
      <c r="C10" s="528">
        <v>9</v>
      </c>
      <c r="D10" s="528"/>
      <c r="E10" s="529"/>
      <c r="F10" s="180"/>
      <c r="G10" s="180"/>
      <c r="H10" s="180"/>
      <c r="I10" s="180"/>
      <c r="J10" s="180"/>
      <c r="K10" s="180"/>
      <c r="L10" s="180"/>
      <c r="M10" s="180"/>
      <c r="N10" s="181"/>
      <c r="O10" s="177"/>
      <c r="P10" s="177"/>
      <c r="Q10" s="177"/>
    </row>
    <row r="11" spans="2:17" ht="15.75" thickBot="1" x14ac:dyDescent="0.3">
      <c r="B11" s="182" t="s">
        <v>8</v>
      </c>
      <c r="C11" s="183">
        <v>41989</v>
      </c>
      <c r="D11" s="184"/>
      <c r="E11" s="184"/>
      <c r="F11" s="184"/>
      <c r="G11" s="184"/>
      <c r="H11" s="184"/>
      <c r="I11" s="184"/>
      <c r="J11" s="184"/>
      <c r="K11" s="184"/>
      <c r="L11" s="184"/>
      <c r="M11" s="184"/>
      <c r="N11" s="185"/>
      <c r="O11" s="177"/>
      <c r="P11" s="177"/>
      <c r="Q11" s="177"/>
    </row>
    <row r="12" spans="2:17" ht="15.75" x14ac:dyDescent="0.25">
      <c r="B12" s="186"/>
      <c r="C12" s="187"/>
      <c r="D12" s="188"/>
      <c r="E12" s="188"/>
      <c r="F12" s="188"/>
      <c r="G12" s="188"/>
      <c r="H12" s="188"/>
      <c r="I12" s="189"/>
      <c r="J12" s="189"/>
      <c r="K12" s="189"/>
      <c r="L12" s="189"/>
      <c r="M12" s="189"/>
      <c r="N12" s="188"/>
      <c r="O12" s="177"/>
      <c r="P12" s="177"/>
      <c r="Q12" s="177"/>
    </row>
    <row r="13" spans="2:17" x14ac:dyDescent="0.25">
      <c r="B13" s="177"/>
      <c r="C13" s="177"/>
      <c r="D13" s="177"/>
      <c r="E13" s="177"/>
      <c r="F13" s="177"/>
      <c r="G13" s="177"/>
      <c r="H13" s="177"/>
      <c r="I13" s="189"/>
      <c r="J13" s="189"/>
      <c r="K13" s="189"/>
      <c r="L13" s="189"/>
      <c r="M13" s="189"/>
      <c r="N13" s="190"/>
      <c r="O13" s="177"/>
      <c r="P13" s="177"/>
      <c r="Q13" s="177"/>
    </row>
    <row r="14" spans="2:17" x14ac:dyDescent="0.25">
      <c r="B14" s="530" t="s">
        <v>9</v>
      </c>
      <c r="C14" s="530"/>
      <c r="D14" s="191" t="s">
        <v>10</v>
      </c>
      <c r="E14" s="191" t="s">
        <v>11</v>
      </c>
      <c r="F14" s="191" t="s">
        <v>12</v>
      </c>
      <c r="G14" s="192"/>
      <c r="H14" s="177"/>
      <c r="I14" s="193"/>
      <c r="J14" s="193"/>
      <c r="K14" s="193"/>
      <c r="L14" s="193"/>
      <c r="M14" s="193"/>
      <c r="N14" s="190"/>
      <c r="O14" s="177"/>
      <c r="P14" s="177"/>
      <c r="Q14" s="177"/>
    </row>
    <row r="15" spans="2:17" x14ac:dyDescent="0.25">
      <c r="B15" s="530"/>
      <c r="C15" s="530"/>
      <c r="D15" s="191">
        <v>9</v>
      </c>
      <c r="E15" s="194">
        <v>1694432069</v>
      </c>
      <c r="F15" s="195">
        <v>140</v>
      </c>
      <c r="G15" s="196"/>
      <c r="H15" s="177"/>
      <c r="I15" s="197"/>
      <c r="J15" s="197"/>
      <c r="K15" s="197"/>
      <c r="L15" s="197"/>
      <c r="M15" s="197"/>
      <c r="N15" s="190"/>
      <c r="O15" s="177"/>
      <c r="P15" s="177"/>
      <c r="Q15" s="177"/>
    </row>
    <row r="16" spans="2:17" x14ac:dyDescent="0.25">
      <c r="B16" s="530"/>
      <c r="C16" s="530"/>
      <c r="D16" s="191"/>
      <c r="E16" s="334"/>
      <c r="F16" s="195">
        <v>629</v>
      </c>
      <c r="G16" s="196"/>
      <c r="H16" s="177"/>
      <c r="I16" s="197"/>
      <c r="J16" s="197"/>
      <c r="K16" s="197"/>
      <c r="L16" s="197"/>
      <c r="M16" s="197"/>
      <c r="N16" s="190"/>
      <c r="O16" s="177"/>
      <c r="P16" s="177"/>
      <c r="Q16" s="177"/>
    </row>
    <row r="17" spans="1:17" x14ac:dyDescent="0.25">
      <c r="B17" s="530"/>
      <c r="C17" s="530"/>
      <c r="D17" s="191"/>
      <c r="E17" s="194"/>
      <c r="F17" s="194"/>
      <c r="G17" s="196"/>
      <c r="H17" s="177"/>
      <c r="I17" s="197"/>
      <c r="J17" s="197"/>
      <c r="K17" s="197"/>
      <c r="L17" s="197"/>
      <c r="M17" s="197"/>
      <c r="N17" s="190"/>
      <c r="O17" s="177"/>
      <c r="P17" s="177"/>
      <c r="Q17" s="177"/>
    </row>
    <row r="18" spans="1:17" x14ac:dyDescent="0.25">
      <c r="B18" s="530"/>
      <c r="C18" s="530"/>
      <c r="D18" s="191"/>
      <c r="E18" s="198"/>
      <c r="F18" s="194"/>
      <c r="G18" s="196"/>
      <c r="H18" s="199"/>
      <c r="I18" s="197"/>
      <c r="J18" s="197"/>
      <c r="K18" s="197"/>
      <c r="L18" s="197"/>
      <c r="M18" s="197"/>
      <c r="N18" s="200"/>
      <c r="O18" s="177"/>
      <c r="P18" s="177"/>
      <c r="Q18" s="177"/>
    </row>
    <row r="19" spans="1:17" x14ac:dyDescent="0.25">
      <c r="B19" s="530"/>
      <c r="C19" s="530"/>
      <c r="D19" s="191"/>
      <c r="E19" s="198"/>
      <c r="F19" s="194"/>
      <c r="G19" s="196"/>
      <c r="H19" s="199"/>
      <c r="I19" s="201"/>
      <c r="J19" s="201"/>
      <c r="K19" s="201"/>
      <c r="L19" s="201"/>
      <c r="M19" s="201"/>
      <c r="N19" s="200"/>
      <c r="O19" s="177"/>
      <c r="P19" s="177"/>
      <c r="Q19" s="177"/>
    </row>
    <row r="20" spans="1:17" x14ac:dyDescent="0.25">
      <c r="B20" s="530"/>
      <c r="C20" s="530"/>
      <c r="D20" s="191"/>
      <c r="E20" s="198"/>
      <c r="F20" s="194"/>
      <c r="G20" s="196"/>
      <c r="H20" s="199"/>
      <c r="I20" s="189"/>
      <c r="J20" s="189"/>
      <c r="K20" s="189"/>
      <c r="L20" s="189"/>
      <c r="M20" s="189"/>
      <c r="N20" s="200"/>
      <c r="O20" s="177"/>
      <c r="P20" s="177"/>
      <c r="Q20" s="177"/>
    </row>
    <row r="21" spans="1:17" x14ac:dyDescent="0.25">
      <c r="B21" s="530"/>
      <c r="C21" s="530"/>
      <c r="D21" s="191"/>
      <c r="E21" s="198"/>
      <c r="F21" s="194"/>
      <c r="G21" s="196"/>
      <c r="H21" s="199"/>
      <c r="I21" s="189"/>
      <c r="J21" s="189"/>
      <c r="K21" s="189"/>
      <c r="L21" s="189"/>
      <c r="M21" s="189"/>
      <c r="N21" s="200"/>
      <c r="O21" s="177"/>
      <c r="P21" s="177"/>
      <c r="Q21" s="177"/>
    </row>
    <row r="22" spans="1:17" ht="15.75" thickBot="1" x14ac:dyDescent="0.3">
      <c r="B22" s="531" t="s">
        <v>13</v>
      </c>
      <c r="C22" s="532"/>
      <c r="D22" s="82">
        <v>9</v>
      </c>
      <c r="E22" s="194">
        <v>1694432069</v>
      </c>
      <c r="F22" s="195">
        <v>769</v>
      </c>
      <c r="G22" s="196"/>
      <c r="H22" s="199"/>
      <c r="I22" s="189"/>
      <c r="J22" s="189"/>
      <c r="K22" s="189"/>
      <c r="L22" s="189"/>
      <c r="M22" s="189"/>
      <c r="N22" s="200"/>
      <c r="O22" s="177"/>
      <c r="P22" s="177"/>
      <c r="Q22" s="177"/>
    </row>
    <row r="23" spans="1:17" ht="43.5" thickBot="1" x14ac:dyDescent="0.3">
      <c r="A23" s="23"/>
      <c r="B23" s="203" t="s">
        <v>14</v>
      </c>
      <c r="C23" s="203" t="s">
        <v>15</v>
      </c>
      <c r="D23" s="177"/>
      <c r="E23" s="193"/>
      <c r="F23" s="193"/>
      <c r="G23" s="193"/>
      <c r="H23" s="193"/>
      <c r="I23" s="204"/>
      <c r="J23" s="204"/>
      <c r="K23" s="204"/>
      <c r="L23" s="204"/>
      <c r="M23" s="204"/>
      <c r="N23" s="177"/>
      <c r="O23" s="177"/>
      <c r="P23" s="177"/>
      <c r="Q23" s="177"/>
    </row>
    <row r="24" spans="1:17" ht="15.75" thickBot="1" x14ac:dyDescent="0.3">
      <c r="A24" s="26">
        <v>1</v>
      </c>
      <c r="B24" s="177"/>
      <c r="C24" s="205">
        <f>+F22*0.8</f>
        <v>615.20000000000005</v>
      </c>
      <c r="D24" s="206"/>
      <c r="E24" s="207">
        <f>E22</f>
        <v>1694432069</v>
      </c>
      <c r="F24" s="208"/>
      <c r="G24" s="208"/>
      <c r="H24" s="208"/>
      <c r="I24" s="209"/>
      <c r="J24" s="209"/>
      <c r="K24" s="209"/>
      <c r="L24" s="209"/>
      <c r="M24" s="209"/>
      <c r="N24" s="177"/>
      <c r="O24" s="177"/>
      <c r="P24" s="177"/>
      <c r="Q24" s="177"/>
    </row>
    <row r="25" spans="1:17" x14ac:dyDescent="0.25">
      <c r="A25" s="30"/>
      <c r="B25" s="177"/>
      <c r="C25" s="210"/>
      <c r="D25" s="197"/>
      <c r="E25" s="211"/>
      <c r="F25" s="208"/>
      <c r="G25" s="208"/>
      <c r="H25" s="208"/>
      <c r="I25" s="209"/>
      <c r="J25" s="209"/>
      <c r="K25" s="209"/>
      <c r="L25" s="209"/>
      <c r="M25" s="209"/>
      <c r="N25" s="177"/>
      <c r="O25" s="177"/>
      <c r="P25" s="177"/>
      <c r="Q25" s="177"/>
    </row>
    <row r="26" spans="1:17" x14ac:dyDescent="0.25">
      <c r="A26" s="30"/>
      <c r="B26" s="177"/>
      <c r="C26" s="210"/>
      <c r="D26" s="197"/>
      <c r="E26" s="211"/>
      <c r="F26" s="208"/>
      <c r="G26" s="208"/>
      <c r="H26" s="208"/>
      <c r="I26" s="209"/>
      <c r="J26" s="209"/>
      <c r="K26" s="209"/>
      <c r="L26" s="209"/>
      <c r="M26" s="209"/>
      <c r="N26" s="177"/>
      <c r="O26" s="177"/>
      <c r="P26" s="177"/>
      <c r="Q26" s="177"/>
    </row>
    <row r="27" spans="1:17" x14ac:dyDescent="0.2">
      <c r="A27" s="30"/>
      <c r="B27" s="212" t="s">
        <v>16</v>
      </c>
      <c r="C27" s="213"/>
      <c r="D27" s="213"/>
      <c r="E27" s="213"/>
      <c r="F27" s="213"/>
      <c r="G27" s="213"/>
      <c r="H27" s="213"/>
      <c r="I27" s="189"/>
      <c r="J27" s="189"/>
      <c r="K27" s="189"/>
      <c r="L27" s="189"/>
      <c r="M27" s="189"/>
      <c r="N27" s="190"/>
      <c r="O27" s="177"/>
      <c r="P27" s="177"/>
      <c r="Q27" s="177"/>
    </row>
    <row r="28" spans="1:17" x14ac:dyDescent="0.2">
      <c r="A28" s="30"/>
      <c r="B28" s="213"/>
      <c r="C28" s="213"/>
      <c r="D28" s="213"/>
      <c r="E28" s="213"/>
      <c r="F28" s="213"/>
      <c r="G28" s="213"/>
      <c r="H28" s="213"/>
      <c r="I28" s="189"/>
      <c r="J28" s="189"/>
      <c r="K28" s="189"/>
      <c r="L28" s="189"/>
      <c r="M28" s="189"/>
      <c r="N28" s="190"/>
      <c r="O28" s="177"/>
      <c r="P28" s="177"/>
      <c r="Q28" s="177"/>
    </row>
    <row r="29" spans="1:17" x14ac:dyDescent="0.2">
      <c r="A29" s="30"/>
      <c r="B29" s="34" t="s">
        <v>17</v>
      </c>
      <c r="C29" s="34" t="s">
        <v>18</v>
      </c>
      <c r="D29" s="34" t="s">
        <v>19</v>
      </c>
      <c r="E29" s="213"/>
      <c r="F29" s="213"/>
      <c r="G29" s="213"/>
      <c r="H29" s="213"/>
      <c r="I29" s="189"/>
      <c r="J29" s="189"/>
      <c r="K29" s="189"/>
      <c r="L29" s="189"/>
      <c r="M29" s="189"/>
      <c r="N29" s="190"/>
      <c r="O29" s="177"/>
      <c r="P29" s="177"/>
      <c r="Q29" s="177"/>
    </row>
    <row r="30" spans="1:17" x14ac:dyDescent="0.2">
      <c r="A30" s="30"/>
      <c r="B30" s="156" t="s">
        <v>20</v>
      </c>
      <c r="C30" s="147"/>
      <c r="D30" s="329" t="s">
        <v>21</v>
      </c>
      <c r="E30" s="213"/>
      <c r="F30" s="213"/>
      <c r="G30" s="213"/>
      <c r="H30" s="213"/>
      <c r="I30" s="189"/>
      <c r="J30" s="189"/>
      <c r="K30" s="189"/>
      <c r="L30" s="189"/>
      <c r="M30" s="189"/>
      <c r="N30" s="190"/>
      <c r="O30" s="177"/>
      <c r="P30" s="177"/>
      <c r="Q30" s="177"/>
    </row>
    <row r="31" spans="1:17" x14ac:dyDescent="0.2">
      <c r="A31" s="30"/>
      <c r="B31" s="156" t="s">
        <v>22</v>
      </c>
      <c r="C31" s="147"/>
      <c r="D31" s="329" t="s">
        <v>21</v>
      </c>
      <c r="E31" s="213"/>
      <c r="F31" s="213"/>
      <c r="G31" s="213"/>
      <c r="H31" s="213"/>
      <c r="I31" s="189"/>
      <c r="J31" s="189"/>
      <c r="K31" s="189"/>
      <c r="L31" s="189"/>
      <c r="M31" s="189"/>
      <c r="N31" s="190"/>
      <c r="O31" s="177"/>
      <c r="P31" s="177"/>
      <c r="Q31" s="177"/>
    </row>
    <row r="32" spans="1:17" x14ac:dyDescent="0.2">
      <c r="A32" s="30"/>
      <c r="B32" s="156" t="s">
        <v>23</v>
      </c>
      <c r="C32" s="147"/>
      <c r="D32" s="329" t="s">
        <v>21</v>
      </c>
      <c r="E32" s="213"/>
      <c r="F32" s="213"/>
      <c r="G32" s="213"/>
      <c r="H32" s="213"/>
      <c r="I32" s="189"/>
      <c r="J32" s="189"/>
      <c r="K32" s="189"/>
      <c r="L32" s="189"/>
      <c r="M32" s="189"/>
      <c r="N32" s="190"/>
      <c r="O32" s="177"/>
      <c r="P32" s="177"/>
      <c r="Q32" s="177"/>
    </row>
    <row r="33" spans="1:17" x14ac:dyDescent="0.2">
      <c r="A33" s="30"/>
      <c r="B33" s="156" t="s">
        <v>24</v>
      </c>
      <c r="C33" s="156"/>
      <c r="D33" s="329" t="s">
        <v>21</v>
      </c>
      <c r="E33" s="213"/>
      <c r="F33" s="213"/>
      <c r="G33" s="213"/>
      <c r="H33" s="213"/>
      <c r="I33" s="189"/>
      <c r="J33" s="189"/>
      <c r="K33" s="189"/>
      <c r="L33" s="189"/>
      <c r="M33" s="189"/>
      <c r="N33" s="190"/>
      <c r="O33" s="177"/>
      <c r="P33" s="177"/>
      <c r="Q33" s="177"/>
    </row>
    <row r="34" spans="1:17" x14ac:dyDescent="0.2">
      <c r="A34" s="30"/>
      <c r="B34" s="213"/>
      <c r="C34" s="213"/>
      <c r="D34" s="335"/>
      <c r="E34" s="213"/>
      <c r="F34" s="213"/>
      <c r="G34" s="213"/>
      <c r="H34" s="213"/>
      <c r="I34" s="189"/>
      <c r="J34" s="189"/>
      <c r="K34" s="189"/>
      <c r="L34" s="189"/>
      <c r="M34" s="189"/>
      <c r="N34" s="190"/>
      <c r="O34" s="177"/>
      <c r="P34" s="177"/>
      <c r="Q34" s="177"/>
    </row>
    <row r="35" spans="1:17" x14ac:dyDescent="0.2">
      <c r="A35" s="30"/>
      <c r="B35" s="213"/>
      <c r="C35" s="213"/>
      <c r="D35" s="213"/>
      <c r="E35" s="213"/>
      <c r="F35" s="213"/>
      <c r="G35" s="213"/>
      <c r="H35" s="213"/>
      <c r="I35" s="189"/>
      <c r="J35" s="189"/>
      <c r="K35" s="189"/>
      <c r="L35" s="189"/>
      <c r="M35" s="189"/>
      <c r="N35" s="190"/>
      <c r="O35" s="177"/>
      <c r="P35" s="177"/>
      <c r="Q35" s="177"/>
    </row>
    <row r="36" spans="1:17" x14ac:dyDescent="0.2">
      <c r="A36" s="30"/>
      <c r="B36" s="212" t="s">
        <v>25</v>
      </c>
      <c r="C36" s="213"/>
      <c r="D36" s="213"/>
      <c r="E36" s="213"/>
      <c r="F36" s="213"/>
      <c r="G36" s="213"/>
      <c r="H36" s="213"/>
      <c r="I36" s="189"/>
      <c r="J36" s="189"/>
      <c r="K36" s="189"/>
      <c r="L36" s="189"/>
      <c r="M36" s="189"/>
      <c r="N36" s="190"/>
      <c r="O36" s="177"/>
      <c r="P36" s="177"/>
      <c r="Q36" s="177"/>
    </row>
    <row r="37" spans="1:17" x14ac:dyDescent="0.2">
      <c r="A37" s="30"/>
      <c r="B37" s="213"/>
      <c r="C37" s="213"/>
      <c r="D37" s="213"/>
      <c r="E37" s="213"/>
      <c r="F37" s="213"/>
      <c r="G37" s="213"/>
      <c r="H37" s="213"/>
      <c r="I37" s="189"/>
      <c r="J37" s="189"/>
      <c r="K37" s="189"/>
      <c r="L37" s="189"/>
      <c r="M37" s="189"/>
      <c r="N37" s="190"/>
      <c r="O37" s="177"/>
      <c r="P37" s="177"/>
      <c r="Q37" s="177"/>
    </row>
    <row r="38" spans="1:17" x14ac:dyDescent="0.2">
      <c r="A38" s="30"/>
      <c r="B38" s="213"/>
      <c r="C38" s="213"/>
      <c r="D38" s="213"/>
      <c r="E38" s="213"/>
      <c r="F38" s="213"/>
      <c r="G38" s="213"/>
      <c r="H38" s="213"/>
      <c r="I38" s="189"/>
      <c r="J38" s="189"/>
      <c r="K38" s="189"/>
      <c r="L38" s="189"/>
      <c r="M38" s="189"/>
      <c r="N38" s="190"/>
      <c r="O38" s="177"/>
      <c r="P38" s="177"/>
      <c r="Q38" s="177"/>
    </row>
    <row r="39" spans="1:17" x14ac:dyDescent="0.2">
      <c r="A39" s="30"/>
      <c r="B39" s="34" t="s">
        <v>17</v>
      </c>
      <c r="C39" s="34" t="s">
        <v>26</v>
      </c>
      <c r="D39" s="214" t="s">
        <v>27</v>
      </c>
      <c r="E39" s="214" t="s">
        <v>28</v>
      </c>
      <c r="F39" s="213"/>
      <c r="G39" s="213"/>
      <c r="H39" s="213"/>
      <c r="I39" s="189"/>
      <c r="J39" s="189"/>
      <c r="K39" s="189"/>
      <c r="L39" s="189"/>
      <c r="M39" s="189"/>
      <c r="N39" s="190"/>
      <c r="O39" s="177"/>
      <c r="P39" s="177"/>
      <c r="Q39" s="177"/>
    </row>
    <row r="40" spans="1:17" ht="28.5" x14ac:dyDescent="0.2">
      <c r="A40" s="30"/>
      <c r="B40" s="37" t="s">
        <v>29</v>
      </c>
      <c r="C40" s="38">
        <v>40</v>
      </c>
      <c r="D40" s="147">
        <v>40</v>
      </c>
      <c r="E40" s="533">
        <f>+D40+D41</f>
        <v>50</v>
      </c>
      <c r="F40" s="213"/>
      <c r="G40" s="213"/>
      <c r="H40" s="213"/>
      <c r="I40" s="189"/>
      <c r="J40" s="189"/>
      <c r="K40" s="189"/>
      <c r="L40" s="189"/>
      <c r="M40" s="189"/>
      <c r="N40" s="190"/>
      <c r="O40" s="177"/>
      <c r="P40" s="177"/>
      <c r="Q40" s="177"/>
    </row>
    <row r="41" spans="1:17" ht="42.75" x14ac:dyDescent="0.2">
      <c r="A41" s="30"/>
      <c r="B41" s="37" t="s">
        <v>30</v>
      </c>
      <c r="C41" s="38">
        <v>60</v>
      </c>
      <c r="D41" s="147">
        <v>10</v>
      </c>
      <c r="E41" s="534"/>
      <c r="F41" s="213"/>
      <c r="G41" s="213"/>
      <c r="H41" s="213"/>
      <c r="I41" s="189"/>
      <c r="J41" s="189"/>
      <c r="K41" s="189"/>
      <c r="L41" s="189"/>
      <c r="M41" s="189"/>
      <c r="N41" s="190"/>
      <c r="O41" s="177"/>
      <c r="P41" s="177"/>
      <c r="Q41" s="177"/>
    </row>
    <row r="42" spans="1:17" x14ac:dyDescent="0.25">
      <c r="A42" s="30"/>
      <c r="B42" s="177"/>
      <c r="C42" s="210"/>
      <c r="D42" s="197"/>
      <c r="E42" s="211"/>
      <c r="F42" s="208"/>
      <c r="G42" s="208"/>
      <c r="H42" s="208"/>
      <c r="I42" s="209"/>
      <c r="J42" s="209"/>
      <c r="K42" s="209"/>
      <c r="L42" s="209"/>
      <c r="M42" s="209"/>
      <c r="N42" s="177"/>
      <c r="O42" s="177"/>
      <c r="P42" s="177"/>
      <c r="Q42" s="177"/>
    </row>
    <row r="43" spans="1:17" x14ac:dyDescent="0.25">
      <c r="A43" s="30"/>
      <c r="B43" s="177"/>
      <c r="C43" s="210"/>
      <c r="D43" s="197"/>
      <c r="E43" s="211"/>
      <c r="F43" s="208"/>
      <c r="G43" s="208"/>
      <c r="H43" s="208"/>
      <c r="I43" s="209"/>
      <c r="J43" s="209"/>
      <c r="K43" s="209"/>
      <c r="L43" s="209"/>
      <c r="M43" s="209"/>
      <c r="N43" s="177"/>
      <c r="O43" s="177"/>
      <c r="P43" s="177"/>
      <c r="Q43" s="177"/>
    </row>
    <row r="44" spans="1:17" x14ac:dyDescent="0.25">
      <c r="A44" s="30"/>
      <c r="B44" s="177"/>
      <c r="C44" s="210"/>
      <c r="D44" s="197"/>
      <c r="E44" s="211"/>
      <c r="F44" s="208"/>
      <c r="G44" s="208"/>
      <c r="H44" s="208"/>
      <c r="I44" s="209"/>
      <c r="J44" s="209"/>
      <c r="K44" s="209"/>
      <c r="L44" s="209"/>
      <c r="M44" s="209"/>
      <c r="N44" s="177"/>
      <c r="O44" s="177"/>
      <c r="P44" s="177"/>
      <c r="Q44" s="177"/>
    </row>
    <row r="45" spans="1:17" ht="15.75" thickBot="1" x14ac:dyDescent="0.3">
      <c r="B45" s="177"/>
      <c r="C45" s="177"/>
      <c r="D45" s="177"/>
      <c r="E45" s="177"/>
      <c r="F45" s="177"/>
      <c r="G45" s="177"/>
      <c r="H45" s="177"/>
      <c r="I45" s="177"/>
      <c r="J45" s="177"/>
      <c r="K45" s="177"/>
      <c r="L45" s="177"/>
      <c r="M45" s="535" t="s">
        <v>31</v>
      </c>
      <c r="N45" s="535"/>
      <c r="O45" s="177"/>
      <c r="P45" s="177"/>
      <c r="Q45" s="177"/>
    </row>
    <row r="46" spans="1:17" x14ac:dyDescent="0.25">
      <c r="B46" s="215"/>
      <c r="C46" s="177"/>
      <c r="D46" s="177"/>
      <c r="E46" s="177"/>
      <c r="F46" s="177"/>
      <c r="G46" s="177"/>
      <c r="H46" s="177"/>
      <c r="I46" s="177"/>
      <c r="J46" s="177"/>
      <c r="K46" s="177"/>
      <c r="L46" s="189"/>
      <c r="M46" s="216"/>
      <c r="N46" s="216"/>
      <c r="O46" s="177"/>
      <c r="P46" s="177"/>
      <c r="Q46" s="177"/>
    </row>
    <row r="47" spans="1:17" ht="15.75" thickBot="1" x14ac:dyDescent="0.3">
      <c r="B47" s="177" t="s">
        <v>407</v>
      </c>
      <c r="C47" s="177"/>
      <c r="D47" s="177"/>
      <c r="E47" s="177"/>
      <c r="F47" s="177"/>
      <c r="G47" s="177"/>
      <c r="H47" s="177"/>
      <c r="I47" s="177"/>
      <c r="J47" s="177"/>
      <c r="K47" s="177"/>
      <c r="L47" s="177"/>
      <c r="M47" s="216"/>
      <c r="N47" s="216"/>
      <c r="O47" s="177"/>
      <c r="P47" s="177"/>
      <c r="Q47" s="177"/>
    </row>
    <row r="48" spans="1:17" s="13" customFormat="1" ht="60" x14ac:dyDescent="0.25">
      <c r="B48" s="217" t="s">
        <v>33</v>
      </c>
      <c r="C48" s="217" t="s">
        <v>34</v>
      </c>
      <c r="D48" s="217" t="s">
        <v>35</v>
      </c>
      <c r="E48" s="217" t="s">
        <v>36</v>
      </c>
      <c r="F48" s="217" t="s">
        <v>37</v>
      </c>
      <c r="G48" s="217" t="s">
        <v>38</v>
      </c>
      <c r="H48" s="217" t="s">
        <v>39</v>
      </c>
      <c r="I48" s="217" t="s">
        <v>40</v>
      </c>
      <c r="J48" s="217" t="s">
        <v>41</v>
      </c>
      <c r="K48" s="217" t="s">
        <v>42</v>
      </c>
      <c r="L48" s="217" t="s">
        <v>43</v>
      </c>
      <c r="M48" s="218" t="s">
        <v>44</v>
      </c>
      <c r="N48" s="217" t="s">
        <v>45</v>
      </c>
      <c r="O48" s="217" t="s">
        <v>46</v>
      </c>
      <c r="P48" s="219" t="s">
        <v>47</v>
      </c>
      <c r="Q48" s="219" t="s">
        <v>48</v>
      </c>
    </row>
    <row r="49" spans="1:26" s="46" customFormat="1" ht="99.75" x14ac:dyDescent="0.25">
      <c r="A49" s="44"/>
      <c r="B49" s="220" t="s">
        <v>244</v>
      </c>
      <c r="C49" s="220" t="s">
        <v>242</v>
      </c>
      <c r="D49" s="221" t="s">
        <v>408</v>
      </c>
      <c r="E49" s="336" t="s">
        <v>409</v>
      </c>
      <c r="F49" s="221" t="s">
        <v>18</v>
      </c>
      <c r="G49" s="223">
        <v>1</v>
      </c>
      <c r="H49" s="224">
        <v>40028</v>
      </c>
      <c r="I49" s="224">
        <v>40522</v>
      </c>
      <c r="J49" s="225" t="s">
        <v>19</v>
      </c>
      <c r="K49" s="227">
        <v>12.2</v>
      </c>
      <c r="L49" s="222">
        <v>4</v>
      </c>
      <c r="M49" s="222">
        <v>753</v>
      </c>
      <c r="N49" s="222">
        <v>753</v>
      </c>
      <c r="O49" s="337">
        <v>1522109500</v>
      </c>
      <c r="P49" s="229">
        <v>331</v>
      </c>
      <c r="Q49" s="230" t="s">
        <v>410</v>
      </c>
      <c r="R49" s="45"/>
      <c r="S49" s="45"/>
      <c r="T49" s="45"/>
      <c r="U49" s="45"/>
      <c r="V49" s="45"/>
      <c r="W49" s="45"/>
      <c r="X49" s="45"/>
      <c r="Y49" s="45"/>
      <c r="Z49" s="45"/>
    </row>
    <row r="50" spans="1:26" s="46" customFormat="1" ht="57" x14ac:dyDescent="0.25">
      <c r="A50" s="44" t="e">
        <f>+#REF!+1</f>
        <v>#REF!</v>
      </c>
      <c r="B50" s="220" t="s">
        <v>244</v>
      </c>
      <c r="C50" s="220" t="s">
        <v>242</v>
      </c>
      <c r="D50" s="221" t="s">
        <v>411</v>
      </c>
      <c r="E50" s="338" t="s">
        <v>412</v>
      </c>
      <c r="F50" s="221" t="s">
        <v>18</v>
      </c>
      <c r="G50" s="223">
        <v>1</v>
      </c>
      <c r="H50" s="224">
        <v>40551</v>
      </c>
      <c r="I50" s="224">
        <v>40908</v>
      </c>
      <c r="J50" s="225" t="s">
        <v>19</v>
      </c>
      <c r="K50" s="226">
        <v>11.73</v>
      </c>
      <c r="L50" s="222">
        <v>0</v>
      </c>
      <c r="M50" s="222">
        <v>765</v>
      </c>
      <c r="N50" s="222">
        <v>765</v>
      </c>
      <c r="O50" s="339" t="s">
        <v>413</v>
      </c>
      <c r="P50" s="229">
        <v>329</v>
      </c>
      <c r="Q50" s="230" t="s">
        <v>414</v>
      </c>
      <c r="R50" s="45"/>
      <c r="S50" s="45"/>
      <c r="T50" s="45"/>
      <c r="U50" s="45"/>
      <c r="V50" s="45"/>
      <c r="W50" s="45"/>
      <c r="X50" s="45"/>
      <c r="Y50" s="45"/>
      <c r="Z50" s="45"/>
    </row>
    <row r="51" spans="1:26" s="46" customFormat="1" ht="42.75" x14ac:dyDescent="0.25">
      <c r="A51" s="44"/>
      <c r="B51" s="220" t="s">
        <v>244</v>
      </c>
      <c r="C51" s="220" t="s">
        <v>242</v>
      </c>
      <c r="D51" s="221" t="s">
        <v>245</v>
      </c>
      <c r="E51" s="338">
        <v>701820120333</v>
      </c>
      <c r="F51" s="221" t="s">
        <v>18</v>
      </c>
      <c r="G51" s="223">
        <v>1</v>
      </c>
      <c r="H51" s="224">
        <v>41096</v>
      </c>
      <c r="I51" s="224">
        <v>41273</v>
      </c>
      <c r="J51" s="225" t="s">
        <v>19</v>
      </c>
      <c r="K51" s="226">
        <v>5.8</v>
      </c>
      <c r="L51" s="226">
        <v>0</v>
      </c>
      <c r="M51" s="222">
        <v>126</v>
      </c>
      <c r="N51" s="222">
        <v>126</v>
      </c>
      <c r="O51" s="339" t="s">
        <v>415</v>
      </c>
      <c r="P51" s="229">
        <v>330</v>
      </c>
      <c r="Q51" s="230" t="s">
        <v>416</v>
      </c>
      <c r="R51" s="45"/>
      <c r="S51" s="45"/>
      <c r="T51" s="45"/>
      <c r="U51" s="45"/>
      <c r="V51" s="45"/>
      <c r="W51" s="45"/>
      <c r="X51" s="45"/>
      <c r="Y51" s="45"/>
      <c r="Z51" s="45"/>
    </row>
    <row r="52" spans="1:26" s="46" customFormat="1" x14ac:dyDescent="0.25">
      <c r="A52" s="44"/>
      <c r="B52" s="237" t="s">
        <v>28</v>
      </c>
      <c r="C52" s="221"/>
      <c r="D52" s="221"/>
      <c r="E52" s="340"/>
      <c r="F52" s="310"/>
      <c r="G52" s="311"/>
      <c r="H52" s="312"/>
      <c r="I52" s="312"/>
      <c r="J52" s="313"/>
      <c r="K52" s="341">
        <f>SUM(K49:K51)</f>
        <v>29.73</v>
      </c>
      <c r="L52" s="315"/>
      <c r="M52" s="232">
        <v>765</v>
      </c>
      <c r="N52" s="315"/>
      <c r="O52" s="317"/>
      <c r="P52" s="317"/>
      <c r="Q52" s="230"/>
      <c r="R52" s="45"/>
      <c r="S52" s="45"/>
    </row>
    <row r="53" spans="1:26" s="59" customFormat="1" x14ac:dyDescent="0.25">
      <c r="B53" s="238"/>
      <c r="C53" s="238"/>
      <c r="D53" s="238"/>
      <c r="E53" s="239"/>
      <c r="F53" s="238"/>
      <c r="G53" s="238"/>
      <c r="H53" s="238"/>
      <c r="I53" s="238"/>
      <c r="J53" s="238"/>
      <c r="K53" s="238"/>
      <c r="L53" s="238"/>
      <c r="M53" s="238"/>
      <c r="N53" s="238"/>
      <c r="O53" s="238"/>
      <c r="P53" s="238"/>
      <c r="Q53" s="238"/>
    </row>
    <row r="54" spans="1:26" s="59" customFormat="1" x14ac:dyDescent="0.25">
      <c r="B54" s="536" t="s">
        <v>52</v>
      </c>
      <c r="C54" s="536" t="s">
        <v>53</v>
      </c>
      <c r="D54" s="538" t="s">
        <v>54</v>
      </c>
      <c r="E54" s="538"/>
      <c r="F54" s="238"/>
      <c r="G54" s="238"/>
      <c r="H54" s="238"/>
      <c r="I54" s="238"/>
      <c r="J54" s="238"/>
      <c r="K54" s="238"/>
      <c r="L54" s="238"/>
      <c r="M54" s="238"/>
      <c r="N54" s="238"/>
      <c r="O54" s="238"/>
      <c r="P54" s="238"/>
      <c r="Q54" s="238"/>
    </row>
    <row r="55" spans="1:26" s="59" customFormat="1" x14ac:dyDescent="0.25">
      <c r="B55" s="537"/>
      <c r="C55" s="537"/>
      <c r="D55" s="240" t="s">
        <v>55</v>
      </c>
      <c r="E55" s="241" t="s">
        <v>56</v>
      </c>
      <c r="F55" s="238"/>
      <c r="G55" s="238"/>
      <c r="H55" s="238"/>
      <c r="I55" s="238"/>
      <c r="J55" s="238"/>
      <c r="K55" s="238"/>
      <c r="L55" s="238"/>
      <c r="M55" s="238"/>
      <c r="N55" s="238"/>
      <c r="O55" s="238"/>
      <c r="P55" s="238"/>
      <c r="Q55" s="238"/>
    </row>
    <row r="56" spans="1:26" s="59" customFormat="1" ht="18" x14ac:dyDescent="0.25">
      <c r="B56" s="242" t="s">
        <v>57</v>
      </c>
      <c r="C56" s="342">
        <v>29.73</v>
      </c>
      <c r="D56" s="343" t="s">
        <v>21</v>
      </c>
      <c r="E56" s="149"/>
      <c r="F56" s="244"/>
      <c r="G56" s="244"/>
      <c r="H56" s="244"/>
      <c r="I56" s="244"/>
      <c r="J56" s="244"/>
      <c r="K56" s="244"/>
      <c r="L56" s="244"/>
      <c r="M56" s="244"/>
      <c r="N56" s="238"/>
      <c r="O56" s="238"/>
      <c r="P56" s="238"/>
      <c r="Q56" s="238"/>
    </row>
    <row r="57" spans="1:26" s="59" customFormat="1" x14ac:dyDescent="0.25">
      <c r="B57" s="242" t="s">
        <v>58</v>
      </c>
      <c r="C57" s="344" t="s">
        <v>417</v>
      </c>
      <c r="D57" s="149" t="s">
        <v>21</v>
      </c>
      <c r="E57" s="149"/>
      <c r="F57" s="238"/>
      <c r="G57" s="238"/>
      <c r="H57" s="238"/>
      <c r="I57" s="238"/>
      <c r="J57" s="238"/>
      <c r="K57" s="238"/>
      <c r="L57" s="238"/>
      <c r="M57" s="238"/>
      <c r="N57" s="238"/>
      <c r="O57" s="238"/>
      <c r="P57" s="238"/>
      <c r="Q57" s="238"/>
    </row>
    <row r="58" spans="1:26" s="59" customFormat="1" x14ac:dyDescent="0.25">
      <c r="B58" s="246"/>
      <c r="C58" s="524"/>
      <c r="D58" s="524"/>
      <c r="E58" s="524"/>
      <c r="F58" s="524"/>
      <c r="G58" s="524"/>
      <c r="H58" s="524"/>
      <c r="I58" s="524"/>
      <c r="J58" s="524"/>
      <c r="K58" s="524"/>
      <c r="L58" s="524"/>
      <c r="M58" s="524"/>
      <c r="N58" s="524"/>
      <c r="O58" s="238"/>
      <c r="P58" s="238"/>
      <c r="Q58" s="238"/>
    </row>
    <row r="59" spans="1:26" ht="15.75" thickBot="1" x14ac:dyDescent="0.3">
      <c r="B59" s="177"/>
      <c r="C59" s="177"/>
      <c r="D59" s="177"/>
      <c r="E59" s="177"/>
      <c r="F59" s="177"/>
      <c r="G59" s="177"/>
      <c r="H59" s="177"/>
      <c r="I59" s="177"/>
      <c r="J59" s="177"/>
      <c r="K59" s="177"/>
      <c r="L59" s="177"/>
      <c r="M59" s="177"/>
      <c r="N59" s="177"/>
      <c r="O59" s="177"/>
      <c r="P59" s="177"/>
      <c r="Q59" s="177"/>
    </row>
    <row r="60" spans="1:26" ht="27" thickBot="1" x14ac:dyDescent="0.3">
      <c r="B60" s="525" t="s">
        <v>59</v>
      </c>
      <c r="C60" s="525"/>
      <c r="D60" s="525"/>
      <c r="E60" s="525"/>
      <c r="F60" s="525"/>
      <c r="G60" s="525"/>
      <c r="H60" s="525"/>
      <c r="I60" s="525"/>
      <c r="J60" s="525"/>
      <c r="K60" s="525"/>
      <c r="L60" s="525"/>
      <c r="M60" s="525"/>
      <c r="N60" s="525"/>
      <c r="O60" s="177"/>
      <c r="P60" s="177"/>
      <c r="Q60" s="177"/>
    </row>
    <row r="61" spans="1:26" x14ac:dyDescent="0.25">
      <c r="B61" s="177"/>
      <c r="C61" s="177"/>
      <c r="D61" s="177"/>
      <c r="E61" s="177"/>
      <c r="F61" s="177"/>
      <c r="G61" s="177"/>
      <c r="H61" s="177"/>
      <c r="I61" s="177"/>
      <c r="J61" s="177"/>
      <c r="K61" s="177"/>
      <c r="L61" s="177"/>
      <c r="M61" s="177"/>
      <c r="N61" s="177"/>
      <c r="O61" s="177"/>
      <c r="P61" s="177"/>
      <c r="Q61" s="177"/>
    </row>
    <row r="62" spans="1:26" x14ac:dyDescent="0.25">
      <c r="B62" s="177"/>
      <c r="C62" s="177"/>
      <c r="D62" s="177"/>
      <c r="E62" s="177"/>
      <c r="F62" s="177"/>
      <c r="G62" s="177"/>
      <c r="H62" s="177"/>
      <c r="I62" s="177"/>
      <c r="J62" s="177"/>
      <c r="K62" s="177"/>
      <c r="L62" s="177"/>
      <c r="M62" s="177"/>
      <c r="N62" s="177"/>
      <c r="O62" s="177"/>
      <c r="P62" s="177"/>
      <c r="Q62" s="177"/>
    </row>
    <row r="63" spans="1:26" ht="105" x14ac:dyDescent="0.25">
      <c r="B63" s="34" t="s">
        <v>60</v>
      </c>
      <c r="C63" s="290" t="s">
        <v>61</v>
      </c>
      <c r="D63" s="290" t="s">
        <v>62</v>
      </c>
      <c r="E63" s="290" t="s">
        <v>63</v>
      </c>
      <c r="F63" s="290" t="s">
        <v>64</v>
      </c>
      <c r="G63" s="290" t="s">
        <v>65</v>
      </c>
      <c r="H63" s="290" t="s">
        <v>66</v>
      </c>
      <c r="I63" s="290" t="s">
        <v>67</v>
      </c>
      <c r="J63" s="290" t="s">
        <v>68</v>
      </c>
      <c r="K63" s="290" t="s">
        <v>69</v>
      </c>
      <c r="L63" s="290" t="s">
        <v>70</v>
      </c>
      <c r="M63" s="345" t="s">
        <v>71</v>
      </c>
      <c r="N63" s="345" t="s">
        <v>212</v>
      </c>
      <c r="O63" s="478" t="s">
        <v>73</v>
      </c>
      <c r="P63" s="480"/>
      <c r="Q63" s="290" t="s">
        <v>74</v>
      </c>
    </row>
    <row r="64" spans="1:26" s="59" customFormat="1" x14ac:dyDescent="0.2">
      <c r="B64" s="346" t="s">
        <v>418</v>
      </c>
      <c r="C64" s="347"/>
      <c r="D64" s="249"/>
      <c r="E64" s="149"/>
      <c r="F64" s="253"/>
      <c r="G64" s="253"/>
      <c r="H64" s="149"/>
      <c r="I64" s="149"/>
      <c r="J64" s="149"/>
      <c r="K64" s="149"/>
      <c r="L64" s="149"/>
      <c r="M64" s="253"/>
      <c r="N64" s="149"/>
      <c r="O64" s="563" t="s">
        <v>419</v>
      </c>
      <c r="P64" s="564"/>
      <c r="Q64" s="149" t="s">
        <v>189</v>
      </c>
    </row>
    <row r="65" spans="2:17" x14ac:dyDescent="0.2">
      <c r="B65" s="265" t="s">
        <v>420</v>
      </c>
      <c r="C65" s="328"/>
      <c r="D65" s="249"/>
      <c r="E65" s="149"/>
      <c r="F65" s="149"/>
      <c r="G65" s="149"/>
      <c r="H65" s="149"/>
      <c r="I65" s="149"/>
      <c r="J65" s="149"/>
      <c r="K65" s="149"/>
      <c r="L65" s="149"/>
      <c r="M65" s="149"/>
      <c r="N65" s="147"/>
      <c r="O65" s="558"/>
      <c r="P65" s="559"/>
      <c r="Q65" s="156"/>
    </row>
    <row r="66" spans="2:17" x14ac:dyDescent="0.2">
      <c r="B66" s="265" t="s">
        <v>420</v>
      </c>
      <c r="C66" s="328"/>
      <c r="D66" s="249"/>
      <c r="E66" s="149"/>
      <c r="F66" s="149"/>
      <c r="G66" s="149"/>
      <c r="H66" s="149"/>
      <c r="I66" s="149"/>
      <c r="J66" s="149"/>
      <c r="K66" s="149"/>
      <c r="L66" s="149"/>
      <c r="M66" s="149"/>
      <c r="N66" s="147"/>
      <c r="O66" s="558"/>
      <c r="P66" s="559"/>
      <c r="Q66" s="156"/>
    </row>
    <row r="67" spans="2:17" x14ac:dyDescent="0.2">
      <c r="B67" s="265" t="s">
        <v>420</v>
      </c>
      <c r="C67" s="328"/>
      <c r="D67" s="249"/>
      <c r="E67" s="149"/>
      <c r="F67" s="149"/>
      <c r="G67" s="149"/>
      <c r="H67" s="149"/>
      <c r="I67" s="149"/>
      <c r="J67" s="149"/>
      <c r="K67" s="149"/>
      <c r="L67" s="149"/>
      <c r="M67" s="149"/>
      <c r="N67" s="147"/>
      <c r="O67" s="560"/>
      <c r="P67" s="561"/>
      <c r="Q67" s="156"/>
    </row>
    <row r="68" spans="2:17" x14ac:dyDescent="0.25">
      <c r="B68" s="204"/>
      <c r="C68" s="204"/>
      <c r="D68" s="204"/>
      <c r="E68" s="204"/>
      <c r="F68" s="204"/>
      <c r="G68" s="204"/>
      <c r="H68" s="204"/>
      <c r="I68" s="204"/>
      <c r="J68" s="204"/>
      <c r="K68" s="204"/>
      <c r="L68" s="204"/>
      <c r="M68" s="204"/>
      <c r="N68" s="204"/>
      <c r="O68" s="256"/>
      <c r="P68" s="256"/>
      <c r="Q68" s="204"/>
    </row>
    <row r="69" spans="2:17" x14ac:dyDescent="0.25">
      <c r="B69" s="204"/>
      <c r="C69" s="204"/>
      <c r="D69" s="204"/>
      <c r="E69" s="204"/>
      <c r="F69" s="204"/>
      <c r="G69" s="204"/>
      <c r="H69" s="204"/>
      <c r="I69" s="204"/>
      <c r="J69" s="204"/>
      <c r="K69" s="204"/>
      <c r="L69" s="204"/>
      <c r="M69" s="204"/>
      <c r="N69" s="204"/>
      <c r="O69" s="256"/>
      <c r="P69" s="256"/>
      <c r="Q69" s="204"/>
    </row>
    <row r="70" spans="2:17" x14ac:dyDescent="0.25">
      <c r="B70" s="177" t="s">
        <v>76</v>
      </c>
      <c r="C70" s="177"/>
      <c r="D70" s="177"/>
      <c r="E70" s="177"/>
      <c r="F70" s="177"/>
      <c r="G70" s="177"/>
      <c r="H70" s="177"/>
      <c r="I70" s="177"/>
      <c r="J70" s="177"/>
      <c r="K70" s="177"/>
      <c r="L70" s="177"/>
      <c r="M70" s="177"/>
      <c r="N70" s="177"/>
      <c r="O70" s="177"/>
      <c r="P70" s="177"/>
      <c r="Q70" s="177"/>
    </row>
    <row r="71" spans="2:17" x14ac:dyDescent="0.25">
      <c r="B71" s="177" t="s">
        <v>77</v>
      </c>
      <c r="C71" s="177"/>
      <c r="D71" s="177"/>
      <c r="E71" s="177"/>
      <c r="F71" s="177"/>
      <c r="G71" s="177"/>
      <c r="H71" s="177"/>
      <c r="I71" s="177"/>
      <c r="J71" s="177"/>
      <c r="K71" s="177"/>
      <c r="L71" s="177"/>
      <c r="M71" s="177"/>
      <c r="N71" s="177"/>
      <c r="O71" s="177"/>
      <c r="P71" s="177"/>
      <c r="Q71" s="177"/>
    </row>
    <row r="72" spans="2:17" x14ac:dyDescent="0.25">
      <c r="B72" s="177" t="s">
        <v>78</v>
      </c>
      <c r="C72" s="177"/>
      <c r="D72" s="177"/>
      <c r="E72" s="177"/>
      <c r="F72" s="177"/>
      <c r="G72" s="177"/>
      <c r="H72" s="177"/>
      <c r="I72" s="177"/>
      <c r="J72" s="177"/>
      <c r="K72" s="177"/>
      <c r="L72" s="177"/>
      <c r="M72" s="177"/>
      <c r="N72" s="177"/>
      <c r="O72" s="177"/>
      <c r="P72" s="177"/>
      <c r="Q72" s="177"/>
    </row>
    <row r="73" spans="2:17" x14ac:dyDescent="0.25">
      <c r="B73" s="177"/>
      <c r="C73" s="177"/>
      <c r="D73" s="177"/>
      <c r="E73" s="177"/>
      <c r="F73" s="177"/>
      <c r="G73" s="177"/>
      <c r="H73" s="177"/>
      <c r="I73" s="177"/>
      <c r="J73" s="177"/>
      <c r="K73" s="177"/>
      <c r="L73" s="177"/>
      <c r="M73" s="177"/>
      <c r="N73" s="177"/>
      <c r="O73" s="177"/>
      <c r="P73" s="177"/>
      <c r="Q73" s="177"/>
    </row>
    <row r="74" spans="2:17" ht="15.75" thickBot="1" x14ac:dyDescent="0.3">
      <c r="B74" s="177"/>
      <c r="C74" s="177"/>
      <c r="D74" s="177"/>
      <c r="E74" s="177"/>
      <c r="F74" s="177"/>
      <c r="G74" s="177"/>
      <c r="H74" s="177"/>
      <c r="I74" s="177"/>
      <c r="J74" s="177"/>
      <c r="K74" s="177"/>
      <c r="L74" s="177"/>
      <c r="M74" s="177"/>
      <c r="N74" s="177"/>
      <c r="O74" s="177"/>
      <c r="P74" s="177"/>
      <c r="Q74" s="177"/>
    </row>
    <row r="75" spans="2:17" ht="27" thickBot="1" x14ac:dyDescent="0.3">
      <c r="B75" s="475" t="s">
        <v>79</v>
      </c>
      <c r="C75" s="476"/>
      <c r="D75" s="476"/>
      <c r="E75" s="476"/>
      <c r="F75" s="476"/>
      <c r="G75" s="476"/>
      <c r="H75" s="476"/>
      <c r="I75" s="476"/>
      <c r="J75" s="476"/>
      <c r="K75" s="476"/>
      <c r="L75" s="476"/>
      <c r="M75" s="476"/>
      <c r="N75" s="477"/>
      <c r="O75" s="177"/>
      <c r="P75" s="177"/>
      <c r="Q75" s="177"/>
    </row>
    <row r="76" spans="2:17" x14ac:dyDescent="0.25">
      <c r="B76" s="177"/>
      <c r="C76" s="177"/>
      <c r="D76" s="177"/>
      <c r="E76" s="177"/>
      <c r="F76" s="177"/>
      <c r="G76" s="177"/>
      <c r="H76" s="177"/>
      <c r="I76" s="177"/>
      <c r="J76" s="177"/>
      <c r="K76" s="177"/>
      <c r="L76" s="177"/>
      <c r="M76" s="177"/>
      <c r="N76" s="177"/>
      <c r="O76" s="177"/>
      <c r="P76" s="177"/>
      <c r="Q76" s="177"/>
    </row>
    <row r="77" spans="2:17" x14ac:dyDescent="0.25">
      <c r="B77" s="177"/>
      <c r="C77" s="177"/>
      <c r="D77" s="177"/>
      <c r="E77" s="177"/>
      <c r="F77" s="177"/>
      <c r="G77" s="177"/>
      <c r="H77" s="177"/>
      <c r="I77" s="177"/>
      <c r="J77" s="177"/>
      <c r="K77" s="177"/>
      <c r="L77" s="177"/>
      <c r="M77" s="177"/>
      <c r="N77" s="177"/>
      <c r="O77" s="177"/>
      <c r="P77" s="177"/>
      <c r="Q77" s="177"/>
    </row>
    <row r="78" spans="2:17" x14ac:dyDescent="0.25">
      <c r="B78" s="177"/>
      <c r="C78" s="177"/>
      <c r="D78" s="177"/>
      <c r="E78" s="177"/>
      <c r="F78" s="177"/>
      <c r="G78" s="177"/>
      <c r="H78" s="177"/>
      <c r="I78" s="177"/>
      <c r="J78" s="177"/>
      <c r="K78" s="177"/>
      <c r="L78" s="177"/>
      <c r="M78" s="177"/>
      <c r="N78" s="177"/>
      <c r="O78" s="177"/>
      <c r="P78" s="177"/>
      <c r="Q78" s="177"/>
    </row>
    <row r="79" spans="2:17" x14ac:dyDescent="0.25">
      <c r="B79" s="177"/>
      <c r="C79" s="177"/>
      <c r="D79" s="177"/>
      <c r="E79" s="177"/>
      <c r="F79" s="177"/>
      <c r="G79" s="177"/>
      <c r="H79" s="177"/>
      <c r="I79" s="177"/>
      <c r="J79" s="177"/>
      <c r="K79" s="177"/>
      <c r="L79" s="177"/>
      <c r="M79" s="177"/>
      <c r="N79" s="177"/>
      <c r="O79" s="177"/>
      <c r="P79" s="177"/>
      <c r="Q79" s="177"/>
    </row>
    <row r="80" spans="2:17" ht="75" x14ac:dyDescent="0.25">
      <c r="B80" s="34" t="s">
        <v>81</v>
      </c>
      <c r="C80" s="34" t="s">
        <v>82</v>
      </c>
      <c r="D80" s="34" t="s">
        <v>83</v>
      </c>
      <c r="E80" s="34" t="s">
        <v>84</v>
      </c>
      <c r="F80" s="34" t="s">
        <v>85</v>
      </c>
      <c r="G80" s="34" t="s">
        <v>86</v>
      </c>
      <c r="H80" s="34" t="s">
        <v>87</v>
      </c>
      <c r="I80" s="34" t="s">
        <v>88</v>
      </c>
      <c r="J80" s="478" t="s">
        <v>89</v>
      </c>
      <c r="K80" s="479"/>
      <c r="L80" s="480"/>
      <c r="M80" s="34" t="s">
        <v>90</v>
      </c>
      <c r="N80" s="34" t="s">
        <v>283</v>
      </c>
      <c r="O80" s="34" t="s">
        <v>284</v>
      </c>
      <c r="P80" s="478" t="s">
        <v>73</v>
      </c>
      <c r="Q80" s="480"/>
    </row>
    <row r="81" spans="1:23" s="59" customFormat="1" ht="128.25" x14ac:dyDescent="0.25">
      <c r="B81" s="151" t="s">
        <v>421</v>
      </c>
      <c r="C81" s="151" t="s">
        <v>217</v>
      </c>
      <c r="D81" s="158" t="s">
        <v>422</v>
      </c>
      <c r="E81" s="149">
        <v>1103100897</v>
      </c>
      <c r="F81" s="151" t="s">
        <v>423</v>
      </c>
      <c r="G81" s="151" t="s">
        <v>300</v>
      </c>
      <c r="H81" s="348">
        <v>40445</v>
      </c>
      <c r="I81" s="349" t="s">
        <v>75</v>
      </c>
      <c r="J81" s="259" t="s">
        <v>424</v>
      </c>
      <c r="K81" s="259" t="s">
        <v>425</v>
      </c>
      <c r="L81" s="259" t="s">
        <v>426</v>
      </c>
      <c r="M81" s="151" t="s">
        <v>18</v>
      </c>
      <c r="N81" s="151" t="s">
        <v>18</v>
      </c>
      <c r="O81" s="151" t="s">
        <v>18</v>
      </c>
      <c r="P81" s="563" t="s">
        <v>427</v>
      </c>
      <c r="Q81" s="564"/>
    </row>
    <row r="82" spans="1:23" s="59" customFormat="1" ht="114" x14ac:dyDescent="0.25">
      <c r="B82" s="500" t="s">
        <v>428</v>
      </c>
      <c r="C82" s="500" t="s">
        <v>217</v>
      </c>
      <c r="D82" s="500" t="s">
        <v>429</v>
      </c>
      <c r="E82" s="498">
        <v>1012837266</v>
      </c>
      <c r="F82" s="500" t="s">
        <v>430</v>
      </c>
      <c r="G82" s="500" t="s">
        <v>431</v>
      </c>
      <c r="H82" s="515">
        <v>41741</v>
      </c>
      <c r="I82" s="498" t="s">
        <v>75</v>
      </c>
      <c r="J82" s="257" t="s">
        <v>432</v>
      </c>
      <c r="K82" s="258" t="s">
        <v>433</v>
      </c>
      <c r="L82" s="257" t="s">
        <v>434</v>
      </c>
      <c r="M82" s="151" t="s">
        <v>18</v>
      </c>
      <c r="N82" s="151" t="s">
        <v>18</v>
      </c>
      <c r="O82" s="151" t="s">
        <v>18</v>
      </c>
      <c r="P82" s="558"/>
      <c r="Q82" s="559"/>
    </row>
    <row r="83" spans="1:23" s="59" customFormat="1" ht="99.75" x14ac:dyDescent="0.25">
      <c r="B83" s="502"/>
      <c r="C83" s="502"/>
      <c r="D83" s="502"/>
      <c r="E83" s="499"/>
      <c r="F83" s="502"/>
      <c r="G83" s="502"/>
      <c r="H83" s="517"/>
      <c r="I83" s="499"/>
      <c r="J83" s="257" t="s">
        <v>432</v>
      </c>
      <c r="K83" s="258" t="s">
        <v>435</v>
      </c>
      <c r="L83" s="257" t="s">
        <v>436</v>
      </c>
      <c r="M83" s="151"/>
      <c r="N83" s="151"/>
      <c r="O83" s="151"/>
      <c r="P83" s="558"/>
      <c r="Q83" s="559"/>
    </row>
    <row r="84" spans="1:23" s="287" customFormat="1" ht="85.5" x14ac:dyDescent="0.25">
      <c r="B84" s="500" t="s">
        <v>437</v>
      </c>
      <c r="C84" s="500" t="s">
        <v>235</v>
      </c>
      <c r="D84" s="500" t="s">
        <v>438</v>
      </c>
      <c r="E84" s="498">
        <v>1102798854</v>
      </c>
      <c r="F84" s="500" t="s">
        <v>96</v>
      </c>
      <c r="G84" s="500" t="s">
        <v>300</v>
      </c>
      <c r="H84" s="515">
        <v>39703</v>
      </c>
      <c r="I84" s="498" t="s">
        <v>75</v>
      </c>
      <c r="J84" s="264" t="s">
        <v>432</v>
      </c>
      <c r="K84" s="258" t="s">
        <v>439</v>
      </c>
      <c r="L84" s="257" t="s">
        <v>440</v>
      </c>
      <c r="M84" s="470" t="s">
        <v>18</v>
      </c>
      <c r="N84" s="470" t="s">
        <v>18</v>
      </c>
      <c r="O84" s="470" t="s">
        <v>18</v>
      </c>
      <c r="P84" s="558"/>
      <c r="Q84" s="559"/>
    </row>
    <row r="85" spans="1:23" s="287" customFormat="1" ht="128.25" x14ac:dyDescent="0.25">
      <c r="B85" s="501"/>
      <c r="C85" s="501"/>
      <c r="D85" s="501"/>
      <c r="E85" s="505"/>
      <c r="F85" s="501"/>
      <c r="G85" s="501"/>
      <c r="H85" s="516"/>
      <c r="I85" s="505"/>
      <c r="J85" s="264" t="s">
        <v>441</v>
      </c>
      <c r="K85" s="258" t="s">
        <v>442</v>
      </c>
      <c r="L85" s="257" t="s">
        <v>443</v>
      </c>
      <c r="M85" s="471"/>
      <c r="N85" s="471"/>
      <c r="O85" s="471"/>
      <c r="P85" s="558"/>
      <c r="Q85" s="559"/>
    </row>
    <row r="86" spans="1:23" s="287" customFormat="1" ht="99.75" x14ac:dyDescent="0.25">
      <c r="B86" s="500" t="s">
        <v>437</v>
      </c>
      <c r="C86" s="500" t="s">
        <v>235</v>
      </c>
      <c r="D86" s="500" t="s">
        <v>444</v>
      </c>
      <c r="E86" s="498">
        <v>92542879</v>
      </c>
      <c r="F86" s="500" t="s">
        <v>287</v>
      </c>
      <c r="G86" s="500" t="s">
        <v>300</v>
      </c>
      <c r="H86" s="515">
        <v>39072</v>
      </c>
      <c r="I86" s="498" t="s">
        <v>75</v>
      </c>
      <c r="J86" s="257" t="s">
        <v>445</v>
      </c>
      <c r="K86" s="258" t="s">
        <v>446</v>
      </c>
      <c r="L86" s="257" t="s">
        <v>447</v>
      </c>
      <c r="M86" s="498" t="s">
        <v>18</v>
      </c>
      <c r="N86" s="498" t="s">
        <v>18</v>
      </c>
      <c r="O86" s="498" t="s">
        <v>18</v>
      </c>
      <c r="P86" s="558"/>
      <c r="Q86" s="559"/>
    </row>
    <row r="87" spans="1:23" s="287" customFormat="1" ht="85.5" x14ac:dyDescent="0.25">
      <c r="B87" s="501"/>
      <c r="C87" s="501"/>
      <c r="D87" s="501"/>
      <c r="E87" s="505"/>
      <c r="F87" s="501"/>
      <c r="G87" s="501"/>
      <c r="H87" s="516"/>
      <c r="I87" s="505"/>
      <c r="J87" s="257" t="s">
        <v>448</v>
      </c>
      <c r="K87" s="258" t="s">
        <v>449</v>
      </c>
      <c r="L87" s="257" t="s">
        <v>450</v>
      </c>
      <c r="M87" s="505"/>
      <c r="N87" s="505"/>
      <c r="O87" s="505"/>
      <c r="P87" s="558"/>
      <c r="Q87" s="559"/>
    </row>
    <row r="88" spans="1:23" s="287" customFormat="1" ht="57" x14ac:dyDescent="0.25">
      <c r="B88" s="502"/>
      <c r="C88" s="502"/>
      <c r="D88" s="502"/>
      <c r="E88" s="499"/>
      <c r="F88" s="502"/>
      <c r="G88" s="502"/>
      <c r="H88" s="517"/>
      <c r="I88" s="499"/>
      <c r="J88" s="257" t="s">
        <v>451</v>
      </c>
      <c r="K88" s="258" t="s">
        <v>452</v>
      </c>
      <c r="L88" s="257" t="s">
        <v>453</v>
      </c>
      <c r="M88" s="499"/>
      <c r="N88" s="499"/>
      <c r="O88" s="499"/>
      <c r="P88" s="560"/>
      <c r="Q88" s="561"/>
    </row>
    <row r="89" spans="1:23" s="59" customFormat="1" ht="99.75" x14ac:dyDescent="0.25">
      <c r="B89" s="500" t="s">
        <v>437</v>
      </c>
      <c r="C89" s="500" t="s">
        <v>235</v>
      </c>
      <c r="D89" s="500" t="s">
        <v>454</v>
      </c>
      <c r="E89" s="498">
        <v>64576000</v>
      </c>
      <c r="F89" s="500" t="s">
        <v>352</v>
      </c>
      <c r="G89" s="500" t="s">
        <v>455</v>
      </c>
      <c r="H89" s="515">
        <v>36364</v>
      </c>
      <c r="I89" s="498" t="s">
        <v>75</v>
      </c>
      <c r="J89" s="158" t="s">
        <v>456</v>
      </c>
      <c r="K89" s="150" t="s">
        <v>457</v>
      </c>
      <c r="L89" s="158" t="s">
        <v>458</v>
      </c>
      <c r="M89" s="548" t="s">
        <v>18</v>
      </c>
      <c r="N89" s="548" t="s">
        <v>19</v>
      </c>
      <c r="O89" s="548" t="s">
        <v>18</v>
      </c>
      <c r="P89" s="562" t="s">
        <v>459</v>
      </c>
      <c r="Q89" s="562"/>
    </row>
    <row r="90" spans="1:23" s="59" customFormat="1" ht="57" x14ac:dyDescent="0.25">
      <c r="B90" s="502"/>
      <c r="C90" s="502"/>
      <c r="D90" s="502"/>
      <c r="E90" s="499"/>
      <c r="F90" s="502"/>
      <c r="G90" s="502"/>
      <c r="H90" s="517"/>
      <c r="I90" s="499"/>
      <c r="J90" s="257" t="s">
        <v>460</v>
      </c>
      <c r="K90" s="258" t="s">
        <v>461</v>
      </c>
      <c r="L90" s="257" t="s">
        <v>462</v>
      </c>
      <c r="M90" s="548"/>
      <c r="N90" s="548"/>
      <c r="O90" s="548"/>
      <c r="P90" s="562"/>
      <c r="Q90" s="562"/>
    </row>
    <row r="91" spans="1:23" s="287" customFormat="1" ht="99.75" x14ac:dyDescent="0.25">
      <c r="A91" s="59"/>
      <c r="B91" s="500" t="s">
        <v>437</v>
      </c>
      <c r="C91" s="500" t="s">
        <v>235</v>
      </c>
      <c r="D91" s="500" t="s">
        <v>463</v>
      </c>
      <c r="E91" s="498">
        <v>100686501</v>
      </c>
      <c r="F91" s="498" t="s">
        <v>96</v>
      </c>
      <c r="G91" s="500" t="s">
        <v>300</v>
      </c>
      <c r="H91" s="515">
        <v>40893</v>
      </c>
      <c r="I91" s="498" t="s">
        <v>75</v>
      </c>
      <c r="J91" s="257" t="s">
        <v>464</v>
      </c>
      <c r="K91" s="258" t="s">
        <v>465</v>
      </c>
      <c r="L91" s="257" t="s">
        <v>466</v>
      </c>
      <c r="M91" s="500" t="s">
        <v>18</v>
      </c>
      <c r="N91" s="500" t="s">
        <v>18</v>
      </c>
      <c r="O91" s="500" t="s">
        <v>18</v>
      </c>
      <c r="P91" s="558"/>
      <c r="Q91" s="559"/>
      <c r="R91" s="59"/>
      <c r="S91" s="59"/>
      <c r="T91" s="59"/>
      <c r="U91" s="59"/>
      <c r="V91" s="59"/>
      <c r="W91" s="59"/>
    </row>
    <row r="92" spans="1:23" s="287" customFormat="1" ht="99.75" x14ac:dyDescent="0.25">
      <c r="A92" s="59"/>
      <c r="B92" s="502"/>
      <c r="C92" s="502"/>
      <c r="D92" s="502"/>
      <c r="E92" s="499"/>
      <c r="F92" s="499"/>
      <c r="G92" s="502"/>
      <c r="H92" s="517"/>
      <c r="I92" s="499"/>
      <c r="J92" s="257" t="s">
        <v>467</v>
      </c>
      <c r="K92" s="258" t="s">
        <v>468</v>
      </c>
      <c r="L92" s="257" t="s">
        <v>469</v>
      </c>
      <c r="M92" s="502"/>
      <c r="N92" s="502"/>
      <c r="O92" s="502"/>
      <c r="P92" s="560"/>
      <c r="Q92" s="561"/>
      <c r="R92" s="59"/>
      <c r="S92" s="59"/>
      <c r="T92" s="59"/>
      <c r="U92" s="59"/>
      <c r="V92" s="59"/>
      <c r="W92" s="59"/>
    </row>
    <row r="93" spans="1:23" ht="99.75" x14ac:dyDescent="0.25">
      <c r="B93" s="491" t="s">
        <v>470</v>
      </c>
      <c r="C93" s="491" t="s">
        <v>471</v>
      </c>
      <c r="D93" s="491" t="s">
        <v>472</v>
      </c>
      <c r="E93" s="470">
        <v>45647642</v>
      </c>
      <c r="F93" s="491" t="s">
        <v>116</v>
      </c>
      <c r="G93" s="491" t="s">
        <v>473</v>
      </c>
      <c r="H93" s="494">
        <v>41166</v>
      </c>
      <c r="I93" s="498" t="s">
        <v>75</v>
      </c>
      <c r="J93" s="264" t="s">
        <v>432</v>
      </c>
      <c r="K93" s="258" t="s">
        <v>474</v>
      </c>
      <c r="L93" s="257" t="s">
        <v>475</v>
      </c>
      <c r="M93" s="470" t="s">
        <v>18</v>
      </c>
      <c r="N93" s="470" t="s">
        <v>19</v>
      </c>
      <c r="O93" s="470" t="s">
        <v>18</v>
      </c>
      <c r="P93" s="552" t="s">
        <v>476</v>
      </c>
      <c r="Q93" s="553"/>
    </row>
    <row r="94" spans="1:23" ht="57" x14ac:dyDescent="0.2">
      <c r="B94" s="492"/>
      <c r="C94" s="492"/>
      <c r="D94" s="492"/>
      <c r="E94" s="497"/>
      <c r="F94" s="492"/>
      <c r="G94" s="492"/>
      <c r="H94" s="495"/>
      <c r="I94" s="505"/>
      <c r="J94" s="146" t="s">
        <v>477</v>
      </c>
      <c r="K94" s="327" t="s">
        <v>478</v>
      </c>
      <c r="L94" s="257" t="s">
        <v>479</v>
      </c>
      <c r="M94" s="497"/>
      <c r="N94" s="497"/>
      <c r="O94" s="497"/>
      <c r="P94" s="554"/>
      <c r="Q94" s="555"/>
    </row>
    <row r="95" spans="1:23" ht="42.75" x14ac:dyDescent="0.25">
      <c r="B95" s="493"/>
      <c r="C95" s="493"/>
      <c r="D95" s="493"/>
      <c r="E95" s="471"/>
      <c r="F95" s="493"/>
      <c r="G95" s="493"/>
      <c r="H95" s="496"/>
      <c r="I95" s="499"/>
      <c r="J95" s="156" t="s">
        <v>480</v>
      </c>
      <c r="K95" s="150" t="s">
        <v>481</v>
      </c>
      <c r="L95" s="146" t="s">
        <v>482</v>
      </c>
      <c r="M95" s="471"/>
      <c r="N95" s="471"/>
      <c r="O95" s="471"/>
      <c r="P95" s="556"/>
      <c r="Q95" s="557"/>
    </row>
    <row r="96" spans="1:23" ht="85.5" x14ac:dyDescent="0.25">
      <c r="B96" s="549" t="s">
        <v>483</v>
      </c>
      <c r="C96" s="549" t="s">
        <v>471</v>
      </c>
      <c r="D96" s="549" t="s">
        <v>484</v>
      </c>
      <c r="E96" s="488">
        <v>1102804320</v>
      </c>
      <c r="F96" s="549" t="s">
        <v>485</v>
      </c>
      <c r="G96" s="549" t="s">
        <v>300</v>
      </c>
      <c r="H96" s="550">
        <v>40809</v>
      </c>
      <c r="I96" s="551" t="s">
        <v>75</v>
      </c>
      <c r="J96" s="176" t="s">
        <v>486</v>
      </c>
      <c r="K96" s="150" t="s">
        <v>487</v>
      </c>
      <c r="L96" s="158" t="s">
        <v>488</v>
      </c>
      <c r="M96" s="470" t="s">
        <v>18</v>
      </c>
      <c r="N96" s="470" t="s">
        <v>19</v>
      </c>
      <c r="O96" s="470" t="s">
        <v>18</v>
      </c>
      <c r="P96" s="548" t="s">
        <v>489</v>
      </c>
      <c r="Q96" s="548"/>
    </row>
    <row r="97" spans="2:17" ht="114" x14ac:dyDescent="0.25">
      <c r="B97" s="549"/>
      <c r="C97" s="549"/>
      <c r="D97" s="549"/>
      <c r="E97" s="488"/>
      <c r="F97" s="549"/>
      <c r="G97" s="549"/>
      <c r="H97" s="550"/>
      <c r="I97" s="551"/>
      <c r="J97" s="176" t="s">
        <v>490</v>
      </c>
      <c r="K97" s="150" t="s">
        <v>491</v>
      </c>
      <c r="L97" s="158" t="s">
        <v>492</v>
      </c>
      <c r="M97" s="471"/>
      <c r="N97" s="471"/>
      <c r="O97" s="471"/>
      <c r="P97" s="548"/>
      <c r="Q97" s="548"/>
    </row>
    <row r="100" spans="2:17" ht="15.75" thickBot="1" x14ac:dyDescent="0.25">
      <c r="B100" s="324"/>
      <c r="C100" s="189"/>
      <c r="D100" s="173"/>
      <c r="E100" s="177"/>
      <c r="F100" s="177"/>
      <c r="G100" s="174"/>
      <c r="H100" s="289"/>
      <c r="I100" s="177"/>
      <c r="J100" s="173"/>
      <c r="K100" s="289"/>
      <c r="L100" s="173"/>
      <c r="M100" s="189"/>
      <c r="N100" s="189"/>
      <c r="O100" s="189"/>
      <c r="P100" s="177"/>
      <c r="Q100" s="177"/>
    </row>
    <row r="101" spans="2:17" ht="27" thickBot="1" x14ac:dyDescent="0.3">
      <c r="B101" s="475" t="s">
        <v>99</v>
      </c>
      <c r="C101" s="476"/>
      <c r="D101" s="476"/>
      <c r="E101" s="476"/>
      <c r="F101" s="476"/>
      <c r="G101" s="476"/>
      <c r="H101" s="476"/>
      <c r="I101" s="476"/>
      <c r="J101" s="476"/>
      <c r="K101" s="476"/>
      <c r="L101" s="476"/>
      <c r="M101" s="476"/>
      <c r="N101" s="477"/>
      <c r="O101" s="177"/>
      <c r="P101" s="177"/>
      <c r="Q101" s="177"/>
    </row>
    <row r="102" spans="2:17" x14ac:dyDescent="0.25">
      <c r="B102" s="177"/>
      <c r="C102" s="177"/>
      <c r="D102" s="177"/>
      <c r="E102" s="177"/>
      <c r="F102" s="177"/>
      <c r="G102" s="177"/>
      <c r="H102" s="177"/>
      <c r="I102" s="177"/>
      <c r="J102" s="177"/>
      <c r="K102" s="177"/>
      <c r="L102" s="177"/>
      <c r="M102" s="177"/>
      <c r="N102" s="177"/>
      <c r="O102" s="177"/>
      <c r="P102" s="177"/>
      <c r="Q102" s="177"/>
    </row>
    <row r="103" spans="2:17" x14ac:dyDescent="0.25">
      <c r="B103" s="177"/>
      <c r="C103" s="177"/>
      <c r="D103" s="177"/>
      <c r="E103" s="177"/>
      <c r="F103" s="177"/>
      <c r="G103" s="177"/>
      <c r="H103" s="177"/>
      <c r="I103" s="177"/>
      <c r="J103" s="177"/>
      <c r="K103" s="177"/>
      <c r="L103" s="177"/>
      <c r="M103" s="177"/>
      <c r="N103" s="177"/>
      <c r="O103" s="177"/>
      <c r="P103" s="177"/>
      <c r="Q103" s="177"/>
    </row>
    <row r="104" spans="2:17" ht="30" x14ac:dyDescent="0.25">
      <c r="B104" s="290" t="s">
        <v>17</v>
      </c>
      <c r="C104" s="290" t="s">
        <v>373</v>
      </c>
      <c r="D104" s="478" t="s">
        <v>73</v>
      </c>
      <c r="E104" s="480"/>
      <c r="F104" s="177"/>
      <c r="G104" s="177"/>
      <c r="H104" s="177"/>
      <c r="I104" s="177"/>
      <c r="J104" s="177"/>
      <c r="K104" s="177"/>
      <c r="L104" s="177"/>
      <c r="M104" s="177"/>
      <c r="N104" s="177"/>
      <c r="O104" s="177"/>
      <c r="P104" s="177"/>
      <c r="Q104" s="177"/>
    </row>
    <row r="105" spans="2:17" x14ac:dyDescent="0.25">
      <c r="B105" s="146" t="s">
        <v>219</v>
      </c>
      <c r="C105" s="149" t="s">
        <v>18</v>
      </c>
      <c r="D105" s="488"/>
      <c r="E105" s="488"/>
      <c r="F105" s="177"/>
      <c r="G105" s="177"/>
      <c r="H105" s="177"/>
      <c r="I105" s="177"/>
      <c r="J105" s="177"/>
      <c r="K105" s="177"/>
      <c r="L105" s="177"/>
      <c r="M105" s="177"/>
      <c r="N105" s="177"/>
      <c r="O105" s="177"/>
      <c r="P105" s="177"/>
      <c r="Q105" s="177"/>
    </row>
    <row r="106" spans="2:17" x14ac:dyDescent="0.25">
      <c r="B106" s="177"/>
      <c r="C106" s="177"/>
      <c r="D106" s="177"/>
      <c r="E106" s="177"/>
      <c r="F106" s="177"/>
      <c r="G106" s="177"/>
      <c r="H106" s="177"/>
      <c r="I106" s="177"/>
      <c r="J106" s="177"/>
      <c r="K106" s="177"/>
      <c r="L106" s="177"/>
      <c r="M106" s="177"/>
      <c r="N106" s="177"/>
      <c r="O106" s="177"/>
      <c r="P106" s="177"/>
      <c r="Q106" s="177"/>
    </row>
    <row r="107" spans="2:17" x14ac:dyDescent="0.25">
      <c r="B107" s="177"/>
      <c r="C107" s="177"/>
      <c r="D107" s="177"/>
      <c r="E107" s="177"/>
      <c r="F107" s="177"/>
      <c r="G107" s="177"/>
      <c r="H107" s="177"/>
      <c r="I107" s="177"/>
      <c r="J107" s="177"/>
      <c r="K107" s="177"/>
      <c r="L107" s="177"/>
      <c r="M107" s="177"/>
      <c r="N107" s="177"/>
      <c r="O107" s="177"/>
      <c r="P107" s="177"/>
      <c r="Q107" s="177"/>
    </row>
    <row r="108" spans="2:17" ht="26.25" x14ac:dyDescent="0.25">
      <c r="B108" s="489" t="s">
        <v>101</v>
      </c>
      <c r="C108" s="490"/>
      <c r="D108" s="490"/>
      <c r="E108" s="490"/>
      <c r="F108" s="490"/>
      <c r="G108" s="490"/>
      <c r="H108" s="490"/>
      <c r="I108" s="490"/>
      <c r="J108" s="490"/>
      <c r="K108" s="490"/>
      <c r="L108" s="490"/>
      <c r="M108" s="490"/>
      <c r="N108" s="490"/>
      <c r="O108" s="490"/>
      <c r="P108" s="490"/>
      <c r="Q108" s="177"/>
    </row>
    <row r="109" spans="2:17" x14ac:dyDescent="0.25">
      <c r="B109" s="177"/>
      <c r="C109" s="177"/>
      <c r="D109" s="177"/>
      <c r="E109" s="177"/>
      <c r="F109" s="177"/>
      <c r="G109" s="177"/>
      <c r="H109" s="177"/>
      <c r="I109" s="177"/>
      <c r="J109" s="177"/>
      <c r="K109" s="177"/>
      <c r="L109" s="177"/>
      <c r="M109" s="177"/>
      <c r="N109" s="177"/>
      <c r="O109" s="177"/>
      <c r="P109" s="177"/>
      <c r="Q109" s="177"/>
    </row>
    <row r="110" spans="2:17" ht="15.75" thickBot="1" x14ac:dyDescent="0.3">
      <c r="B110" s="177"/>
      <c r="C110" s="177"/>
      <c r="D110" s="177"/>
      <c r="E110" s="177"/>
      <c r="F110" s="177"/>
      <c r="G110" s="177"/>
      <c r="H110" s="177"/>
      <c r="I110" s="177"/>
      <c r="J110" s="177"/>
      <c r="K110" s="177"/>
      <c r="L110" s="177"/>
      <c r="M110" s="177"/>
      <c r="N110" s="177"/>
      <c r="O110" s="177"/>
      <c r="P110" s="177"/>
      <c r="Q110" s="177"/>
    </row>
    <row r="111" spans="2:17" ht="27" thickBot="1" x14ac:dyDescent="0.3">
      <c r="B111" s="475" t="s">
        <v>102</v>
      </c>
      <c r="C111" s="476"/>
      <c r="D111" s="476"/>
      <c r="E111" s="476"/>
      <c r="F111" s="476"/>
      <c r="G111" s="476"/>
      <c r="H111" s="476"/>
      <c r="I111" s="476"/>
      <c r="J111" s="476"/>
      <c r="K111" s="476"/>
      <c r="L111" s="476"/>
      <c r="M111" s="476"/>
      <c r="N111" s="477"/>
      <c r="O111" s="177"/>
      <c r="P111" s="177"/>
      <c r="Q111" s="177"/>
    </row>
    <row r="112" spans="2:17" x14ac:dyDescent="0.25">
      <c r="B112" s="177"/>
      <c r="C112" s="177"/>
      <c r="D112" s="177"/>
      <c r="E112" s="177"/>
      <c r="F112" s="177"/>
      <c r="G112" s="177"/>
      <c r="H112" s="177"/>
      <c r="I112" s="177"/>
      <c r="J112" s="177"/>
      <c r="K112" s="177"/>
      <c r="L112" s="177"/>
      <c r="M112" s="177"/>
      <c r="N112" s="177"/>
      <c r="O112" s="177"/>
      <c r="P112" s="177"/>
      <c r="Q112" s="177"/>
    </row>
    <row r="113" spans="1:26" ht="15.75" thickBot="1" x14ac:dyDescent="0.3">
      <c r="B113" s="177"/>
      <c r="C113" s="177"/>
      <c r="D113" s="177"/>
      <c r="E113" s="177"/>
      <c r="F113" s="177"/>
      <c r="G113" s="177"/>
      <c r="H113" s="177"/>
      <c r="I113" s="177"/>
      <c r="J113" s="177"/>
      <c r="K113" s="177"/>
      <c r="L113" s="177"/>
      <c r="M113" s="216"/>
      <c r="N113" s="216"/>
      <c r="O113" s="177"/>
      <c r="P113" s="177"/>
      <c r="Q113" s="177"/>
    </row>
    <row r="114" spans="1:26" s="13" customFormat="1" ht="60.75" thickBot="1" x14ac:dyDescent="0.3">
      <c r="B114" s="217" t="s">
        <v>33</v>
      </c>
      <c r="C114" s="217" t="s">
        <v>34</v>
      </c>
      <c r="D114" s="217" t="s">
        <v>35</v>
      </c>
      <c r="E114" s="217" t="s">
        <v>36</v>
      </c>
      <c r="F114" s="217" t="s">
        <v>37</v>
      </c>
      <c r="G114" s="217" t="s">
        <v>38</v>
      </c>
      <c r="H114" s="217" t="s">
        <v>39</v>
      </c>
      <c r="I114" s="217" t="s">
        <v>40</v>
      </c>
      <c r="J114" s="217" t="s">
        <v>41</v>
      </c>
      <c r="K114" s="217" t="s">
        <v>42</v>
      </c>
      <c r="L114" s="217" t="s">
        <v>43</v>
      </c>
      <c r="M114" s="218" t="s">
        <v>44</v>
      </c>
      <c r="N114" s="217" t="s">
        <v>45</v>
      </c>
      <c r="O114" s="217" t="s">
        <v>46</v>
      </c>
      <c r="P114" s="219" t="s">
        <v>47</v>
      </c>
      <c r="Q114" s="219" t="s">
        <v>48</v>
      </c>
    </row>
    <row r="115" spans="1:26" s="46" customFormat="1" x14ac:dyDescent="0.25">
      <c r="A115" s="44">
        <v>1</v>
      </c>
      <c r="B115" s="543"/>
      <c r="C115" s="544"/>
      <c r="D115" s="544"/>
      <c r="E115" s="544"/>
      <c r="F115" s="544"/>
      <c r="G115" s="544"/>
      <c r="H115" s="544"/>
      <c r="I115" s="544"/>
      <c r="J115" s="544"/>
      <c r="K115" s="544"/>
      <c r="L115" s="544"/>
      <c r="M115" s="545"/>
      <c r="N115" s="315"/>
      <c r="O115" s="317"/>
      <c r="P115" s="317"/>
      <c r="Q115" s="230"/>
      <c r="R115" s="45"/>
      <c r="S115" s="45"/>
      <c r="T115" s="45"/>
      <c r="U115" s="45"/>
      <c r="V115" s="45"/>
      <c r="W115" s="45"/>
      <c r="X115" s="45"/>
      <c r="Y115" s="45"/>
      <c r="Z115" s="45"/>
    </row>
    <row r="116" spans="1:26" s="46" customFormat="1" x14ac:dyDescent="0.25">
      <c r="A116" s="44" t="e">
        <f>+A50+1</f>
        <v>#REF!</v>
      </c>
      <c r="B116" s="350" t="s">
        <v>246</v>
      </c>
      <c r="C116" s="291" t="s">
        <v>242</v>
      </c>
      <c r="D116" s="291" t="s">
        <v>245</v>
      </c>
      <c r="E116" s="351">
        <v>701820130190</v>
      </c>
      <c r="F116" s="352" t="s">
        <v>18</v>
      </c>
      <c r="G116" s="353">
        <v>1</v>
      </c>
      <c r="H116" s="354">
        <v>41332</v>
      </c>
      <c r="I116" s="354">
        <v>41639</v>
      </c>
      <c r="J116" s="355" t="s">
        <v>19</v>
      </c>
      <c r="K116" s="356">
        <v>10.029999999999999</v>
      </c>
      <c r="L116" s="356">
        <v>0</v>
      </c>
      <c r="M116" s="357">
        <v>690</v>
      </c>
      <c r="N116" s="222">
        <v>690</v>
      </c>
      <c r="O116" s="339" t="s">
        <v>415</v>
      </c>
      <c r="P116" s="236">
        <v>670</v>
      </c>
      <c r="Q116" s="230"/>
      <c r="R116" s="45"/>
      <c r="S116" s="45"/>
      <c r="T116" s="45"/>
      <c r="U116" s="45"/>
      <c r="V116" s="45"/>
      <c r="W116" s="45"/>
      <c r="X116" s="45"/>
      <c r="Y116" s="45"/>
      <c r="Z116" s="45"/>
    </row>
    <row r="117" spans="1:26" s="46" customFormat="1" ht="28.5" x14ac:dyDescent="0.25">
      <c r="A117" s="44" t="e">
        <f>+#REF!+1</f>
        <v>#REF!</v>
      </c>
      <c r="B117" s="220" t="s">
        <v>246</v>
      </c>
      <c r="C117" s="291" t="s">
        <v>242</v>
      </c>
      <c r="D117" s="308" t="s">
        <v>411</v>
      </c>
      <c r="E117" s="292" t="s">
        <v>493</v>
      </c>
      <c r="F117" s="221" t="s">
        <v>18</v>
      </c>
      <c r="G117" s="223">
        <v>1</v>
      </c>
      <c r="H117" s="224">
        <v>41656</v>
      </c>
      <c r="I117" s="224">
        <v>41912</v>
      </c>
      <c r="J117" s="225" t="s">
        <v>19</v>
      </c>
      <c r="K117" s="227">
        <v>8.43</v>
      </c>
      <c r="L117" s="227">
        <v>0</v>
      </c>
      <c r="M117" s="222">
        <v>286</v>
      </c>
      <c r="N117" s="222">
        <v>286</v>
      </c>
      <c r="O117" s="339" t="s">
        <v>415</v>
      </c>
      <c r="P117" s="236">
        <v>671</v>
      </c>
      <c r="Q117" s="230"/>
      <c r="R117" s="45"/>
      <c r="S117" s="45"/>
      <c r="T117" s="45"/>
      <c r="U117" s="45"/>
      <c r="V117" s="45"/>
      <c r="W117" s="45"/>
      <c r="X117" s="45"/>
      <c r="Y117" s="45"/>
      <c r="Z117" s="45"/>
    </row>
    <row r="118" spans="1:26" s="46" customFormat="1" x14ac:dyDescent="0.25">
      <c r="A118" s="358"/>
      <c r="B118" s="220"/>
      <c r="C118" s="307"/>
      <c r="D118" s="308"/>
      <c r="E118" s="309"/>
      <c r="F118" s="310"/>
      <c r="G118" s="311"/>
      <c r="H118" s="312"/>
      <c r="I118" s="312"/>
      <c r="J118" s="313"/>
      <c r="K118" s="315">
        <f>SUM(K116:K117)</f>
        <v>18.46</v>
      </c>
      <c r="L118" s="315"/>
      <c r="M118" s="340"/>
      <c r="N118" s="340"/>
      <c r="O118" s="317"/>
      <c r="P118" s="317"/>
      <c r="Q118" s="230"/>
      <c r="R118" s="45"/>
      <c r="S118" s="45"/>
      <c r="T118" s="45"/>
      <c r="U118" s="45"/>
      <c r="V118" s="45"/>
      <c r="W118" s="45"/>
      <c r="X118" s="45"/>
      <c r="Y118" s="45"/>
      <c r="Z118" s="45"/>
    </row>
    <row r="119" spans="1:26" s="46" customFormat="1" x14ac:dyDescent="0.25">
      <c r="A119" s="358"/>
      <c r="B119" s="359"/>
      <c r="C119" s="360"/>
      <c r="D119" s="361"/>
      <c r="E119" s="362"/>
      <c r="F119" s="363"/>
      <c r="G119" s="364"/>
      <c r="H119" s="365"/>
      <c r="I119" s="365"/>
      <c r="J119" s="366"/>
      <c r="K119" s="367"/>
      <c r="L119" s="367"/>
      <c r="M119" s="368"/>
      <c r="N119" s="368"/>
      <c r="O119" s="369"/>
      <c r="P119" s="369"/>
      <c r="Q119" s="370"/>
      <c r="R119" s="45"/>
      <c r="S119" s="45"/>
      <c r="T119" s="45"/>
      <c r="U119" s="45"/>
      <c r="V119" s="45"/>
      <c r="W119" s="45"/>
      <c r="X119" s="45"/>
      <c r="Y119" s="45"/>
      <c r="Z119" s="45"/>
    </row>
    <row r="120" spans="1:26" ht="15.75" thickBot="1" x14ac:dyDescent="0.3">
      <c r="B120" s="177"/>
      <c r="C120" s="177"/>
      <c r="D120" s="177"/>
      <c r="E120" s="177"/>
      <c r="F120" s="177"/>
      <c r="G120" s="177"/>
      <c r="H120" s="177"/>
      <c r="I120" s="177"/>
      <c r="J120" s="177"/>
      <c r="K120" s="177"/>
      <c r="L120" s="177"/>
      <c r="M120" s="177"/>
      <c r="N120" s="177"/>
      <c r="O120" s="177"/>
      <c r="P120" s="177"/>
      <c r="Q120" s="177"/>
    </row>
    <row r="121" spans="1:26" ht="30.75" thickBot="1" x14ac:dyDescent="0.3">
      <c r="B121" s="320" t="s">
        <v>104</v>
      </c>
      <c r="C121" s="321" t="s">
        <v>105</v>
      </c>
      <c r="D121" s="320" t="s">
        <v>27</v>
      </c>
      <c r="E121" s="321" t="s">
        <v>106</v>
      </c>
      <c r="F121" s="177"/>
      <c r="G121" s="177"/>
      <c r="H121" s="177"/>
      <c r="I121" s="177"/>
      <c r="J121" s="177"/>
      <c r="K121" s="177"/>
      <c r="L121" s="177"/>
      <c r="M121" s="177"/>
      <c r="N121" s="177"/>
      <c r="O121" s="177"/>
      <c r="P121" s="177"/>
      <c r="Q121" s="177"/>
    </row>
    <row r="122" spans="1:26" x14ac:dyDescent="0.25">
      <c r="B122" s="82" t="s">
        <v>107</v>
      </c>
      <c r="C122" s="322">
        <v>20</v>
      </c>
      <c r="D122" s="322">
        <v>0</v>
      </c>
      <c r="E122" s="546">
        <f>+D122+D123+D124</f>
        <v>40</v>
      </c>
      <c r="F122" s="177"/>
      <c r="G122" s="177"/>
      <c r="H122" s="177"/>
      <c r="I122" s="177"/>
      <c r="J122" s="177"/>
      <c r="K122" s="177"/>
      <c r="L122" s="177"/>
      <c r="M122" s="177"/>
      <c r="N122" s="177"/>
      <c r="O122" s="177"/>
      <c r="P122" s="177"/>
      <c r="Q122" s="177"/>
    </row>
    <row r="123" spans="1:26" x14ac:dyDescent="0.25">
      <c r="B123" s="82" t="s">
        <v>108</v>
      </c>
      <c r="C123" s="149">
        <v>30</v>
      </c>
      <c r="D123" s="147">
        <v>0</v>
      </c>
      <c r="E123" s="497"/>
      <c r="F123" s="177"/>
      <c r="G123" s="177"/>
      <c r="H123" s="177"/>
      <c r="I123" s="177"/>
      <c r="J123" s="177"/>
      <c r="K123" s="177"/>
      <c r="L123" s="177"/>
      <c r="M123" s="177"/>
      <c r="N123" s="177"/>
      <c r="O123" s="177"/>
      <c r="P123" s="177"/>
      <c r="Q123" s="177"/>
    </row>
    <row r="124" spans="1:26" ht="15.75" thickBot="1" x14ac:dyDescent="0.3">
      <c r="B124" s="82" t="s">
        <v>109</v>
      </c>
      <c r="C124" s="323">
        <v>40</v>
      </c>
      <c r="D124" s="323">
        <v>40</v>
      </c>
      <c r="E124" s="547"/>
      <c r="F124" s="177"/>
      <c r="G124" s="177"/>
      <c r="H124" s="177"/>
      <c r="I124" s="177"/>
      <c r="J124" s="177"/>
      <c r="K124" s="177"/>
      <c r="L124" s="177"/>
      <c r="M124" s="177"/>
      <c r="N124" s="177"/>
      <c r="O124" s="177"/>
      <c r="P124" s="177"/>
      <c r="Q124" s="177"/>
    </row>
    <row r="125" spans="1:26" x14ac:dyDescent="0.25">
      <c r="B125" s="177"/>
      <c r="C125" s="177"/>
      <c r="D125" s="177"/>
      <c r="E125" s="177"/>
      <c r="F125" s="177"/>
      <c r="G125" s="177"/>
      <c r="H125" s="177"/>
      <c r="I125" s="177"/>
      <c r="J125" s="177"/>
      <c r="K125" s="177"/>
      <c r="L125" s="177"/>
      <c r="M125" s="177"/>
      <c r="N125" s="177"/>
      <c r="O125" s="177"/>
      <c r="P125" s="177"/>
      <c r="Q125" s="177"/>
    </row>
    <row r="126" spans="1:26" ht="15.75" thickBot="1" x14ac:dyDescent="0.3">
      <c r="B126" s="177"/>
      <c r="C126" s="177"/>
      <c r="D126" s="177"/>
      <c r="E126" s="177"/>
      <c r="F126" s="177"/>
      <c r="G126" s="177"/>
      <c r="H126" s="177"/>
      <c r="I126" s="177"/>
      <c r="J126" s="177"/>
      <c r="K126" s="177"/>
      <c r="L126" s="177"/>
      <c r="M126" s="177"/>
      <c r="N126" s="177"/>
      <c r="O126" s="177"/>
      <c r="P126" s="177"/>
      <c r="Q126" s="177"/>
    </row>
    <row r="127" spans="1:26" ht="27" thickBot="1" x14ac:dyDescent="0.3">
      <c r="B127" s="475" t="s">
        <v>110</v>
      </c>
      <c r="C127" s="476"/>
      <c r="D127" s="476"/>
      <c r="E127" s="476"/>
      <c r="F127" s="476"/>
      <c r="G127" s="476"/>
      <c r="H127" s="476"/>
      <c r="I127" s="476"/>
      <c r="J127" s="476"/>
      <c r="K127" s="476"/>
      <c r="L127" s="476"/>
      <c r="M127" s="476"/>
      <c r="N127" s="477"/>
      <c r="O127" s="177"/>
      <c r="P127" s="177"/>
      <c r="Q127" s="177"/>
    </row>
    <row r="128" spans="1:26" x14ac:dyDescent="0.25">
      <c r="B128" s="177"/>
      <c r="C128" s="177"/>
      <c r="D128" s="177"/>
      <c r="E128" s="177"/>
      <c r="F128" s="177"/>
      <c r="G128" s="177"/>
      <c r="H128" s="177"/>
      <c r="I128" s="177"/>
      <c r="J128" s="177"/>
      <c r="K128" s="177"/>
      <c r="L128" s="177"/>
      <c r="M128" s="177"/>
      <c r="N128" s="177"/>
      <c r="O128" s="177"/>
      <c r="P128" s="177"/>
      <c r="Q128" s="177"/>
    </row>
    <row r="129" spans="2:17" ht="75" x14ac:dyDescent="0.25">
      <c r="B129" s="34" t="s">
        <v>81</v>
      </c>
      <c r="C129" s="34" t="s">
        <v>82</v>
      </c>
      <c r="D129" s="34" t="s">
        <v>83</v>
      </c>
      <c r="E129" s="34" t="s">
        <v>84</v>
      </c>
      <c r="F129" s="34" t="s">
        <v>85</v>
      </c>
      <c r="G129" s="34" t="s">
        <v>86</v>
      </c>
      <c r="H129" s="34" t="s">
        <v>87</v>
      </c>
      <c r="I129" s="34" t="s">
        <v>88</v>
      </c>
      <c r="J129" s="478" t="s">
        <v>89</v>
      </c>
      <c r="K129" s="479"/>
      <c r="L129" s="480"/>
      <c r="M129" s="34" t="s">
        <v>90</v>
      </c>
      <c r="N129" s="34" t="s">
        <v>283</v>
      </c>
      <c r="O129" s="34" t="s">
        <v>284</v>
      </c>
      <c r="P129" s="478" t="s">
        <v>73</v>
      </c>
      <c r="Q129" s="480"/>
    </row>
    <row r="130" spans="2:17" ht="28.5" x14ac:dyDescent="0.2">
      <c r="B130" s="153" t="s">
        <v>375</v>
      </c>
      <c r="C130" s="151" t="s">
        <v>112</v>
      </c>
      <c r="D130" s="324" t="s">
        <v>376</v>
      </c>
      <c r="E130" s="325">
        <v>23175895</v>
      </c>
      <c r="F130" s="38" t="s">
        <v>377</v>
      </c>
      <c r="G130" s="38" t="s">
        <v>300</v>
      </c>
      <c r="H130" s="326" t="s">
        <v>378</v>
      </c>
      <c r="I130" s="252" t="s">
        <v>75</v>
      </c>
      <c r="J130" s="324" t="s">
        <v>379</v>
      </c>
      <c r="K130" s="327" t="s">
        <v>380</v>
      </c>
      <c r="L130" s="347" t="s">
        <v>94</v>
      </c>
      <c r="M130" s="147" t="s">
        <v>18</v>
      </c>
      <c r="N130" s="147" t="s">
        <v>18</v>
      </c>
      <c r="O130" s="147" t="s">
        <v>18</v>
      </c>
      <c r="P130" s="447" t="s">
        <v>393</v>
      </c>
      <c r="Q130" s="461"/>
    </row>
    <row r="131" spans="2:17" ht="28.5" x14ac:dyDescent="0.2">
      <c r="B131" s="153" t="s">
        <v>375</v>
      </c>
      <c r="C131" s="151" t="s">
        <v>382</v>
      </c>
      <c r="D131" s="324" t="s">
        <v>383</v>
      </c>
      <c r="E131" s="325">
        <v>12614417</v>
      </c>
      <c r="F131" s="328" t="s">
        <v>384</v>
      </c>
      <c r="G131" s="147" t="s">
        <v>385</v>
      </c>
      <c r="H131" s="326">
        <v>32451</v>
      </c>
      <c r="I131" s="252" t="s">
        <v>75</v>
      </c>
      <c r="J131" s="324" t="s">
        <v>191</v>
      </c>
      <c r="K131" s="327" t="s">
        <v>386</v>
      </c>
      <c r="L131" s="347" t="s">
        <v>94</v>
      </c>
      <c r="M131" s="147" t="s">
        <v>18</v>
      </c>
      <c r="N131" s="147" t="s">
        <v>19</v>
      </c>
      <c r="O131" s="147" t="s">
        <v>177</v>
      </c>
      <c r="P131" s="481" t="s">
        <v>387</v>
      </c>
      <c r="Q131" s="482"/>
    </row>
    <row r="132" spans="2:17" ht="57" x14ac:dyDescent="0.2">
      <c r="B132" s="153" t="s">
        <v>114</v>
      </c>
      <c r="C132" s="151" t="s">
        <v>112</v>
      </c>
      <c r="D132" s="146" t="s">
        <v>388</v>
      </c>
      <c r="E132" s="325">
        <v>64721103</v>
      </c>
      <c r="F132" s="324" t="s">
        <v>389</v>
      </c>
      <c r="G132" s="38" t="s">
        <v>390</v>
      </c>
      <c r="H132" s="326">
        <v>41157</v>
      </c>
      <c r="I132" s="252" t="s">
        <v>75</v>
      </c>
      <c r="J132" s="324" t="s">
        <v>391</v>
      </c>
      <c r="K132" s="327" t="s">
        <v>392</v>
      </c>
      <c r="L132" s="347" t="s">
        <v>94</v>
      </c>
      <c r="M132" s="147" t="s">
        <v>18</v>
      </c>
      <c r="N132" s="147" t="s">
        <v>18</v>
      </c>
      <c r="O132" s="147" t="s">
        <v>18</v>
      </c>
      <c r="P132" s="447" t="s">
        <v>393</v>
      </c>
      <c r="Q132" s="461"/>
    </row>
    <row r="133" spans="2:17" ht="28.5" x14ac:dyDescent="0.2">
      <c r="B133" s="153" t="s">
        <v>114</v>
      </c>
      <c r="C133" s="151" t="s">
        <v>382</v>
      </c>
      <c r="D133" s="146" t="s">
        <v>394</v>
      </c>
      <c r="E133" s="156">
        <v>64570777</v>
      </c>
      <c r="F133" s="146" t="s">
        <v>395</v>
      </c>
      <c r="G133" s="38" t="s">
        <v>300</v>
      </c>
      <c r="H133" s="326">
        <v>38978</v>
      </c>
      <c r="I133" s="329" t="s">
        <v>75</v>
      </c>
      <c r="J133" s="156" t="s">
        <v>396</v>
      </c>
      <c r="K133" s="159" t="s">
        <v>397</v>
      </c>
      <c r="L133" s="38" t="s">
        <v>94</v>
      </c>
      <c r="M133" s="147" t="s">
        <v>18</v>
      </c>
      <c r="N133" s="147" t="s">
        <v>18</v>
      </c>
      <c r="O133" s="147" t="s">
        <v>18</v>
      </c>
      <c r="P133" s="541" t="s">
        <v>398</v>
      </c>
      <c r="Q133" s="542"/>
    </row>
    <row r="134" spans="2:17" ht="28.5" x14ac:dyDescent="0.2">
      <c r="B134" s="153" t="s">
        <v>122</v>
      </c>
      <c r="C134" s="330" t="s">
        <v>399</v>
      </c>
      <c r="D134" s="146" t="s">
        <v>400</v>
      </c>
      <c r="E134" s="156">
        <v>64721567</v>
      </c>
      <c r="F134" s="156" t="s">
        <v>401</v>
      </c>
      <c r="G134" s="38" t="s">
        <v>402</v>
      </c>
      <c r="H134" s="326">
        <v>40809</v>
      </c>
      <c r="I134" s="329">
        <v>179495</v>
      </c>
      <c r="J134" s="156" t="s">
        <v>403</v>
      </c>
      <c r="K134" s="159" t="s">
        <v>404</v>
      </c>
      <c r="L134" s="147" t="s">
        <v>94</v>
      </c>
      <c r="M134" s="147" t="s">
        <v>18</v>
      </c>
      <c r="N134" s="147" t="s">
        <v>18</v>
      </c>
      <c r="O134" s="147" t="s">
        <v>18</v>
      </c>
      <c r="P134" s="465"/>
      <c r="Q134" s="466"/>
    </row>
    <row r="135" spans="2:17" x14ac:dyDescent="0.25">
      <c r="B135" s="177"/>
      <c r="C135" s="189"/>
      <c r="D135" s="173"/>
      <c r="E135" s="177"/>
      <c r="F135" s="177"/>
      <c r="G135" s="173"/>
      <c r="H135" s="289"/>
      <c r="I135" s="177"/>
      <c r="J135" s="177"/>
      <c r="K135" s="331"/>
      <c r="L135" s="177"/>
      <c r="M135" s="189"/>
      <c r="N135" s="189"/>
      <c r="O135" s="189"/>
      <c r="P135" s="177"/>
      <c r="Q135" s="177"/>
    </row>
    <row r="136" spans="2:17" x14ac:dyDescent="0.25">
      <c r="B136" s="177"/>
      <c r="C136" s="189"/>
      <c r="D136" s="173"/>
      <c r="E136" s="177"/>
      <c r="F136" s="177"/>
      <c r="G136" s="173"/>
      <c r="H136" s="289"/>
      <c r="I136" s="177"/>
      <c r="J136" s="177"/>
      <c r="K136" s="331"/>
      <c r="L136" s="177"/>
      <c r="M136" s="189"/>
      <c r="N136" s="189"/>
      <c r="O136" s="189"/>
      <c r="P136" s="177"/>
      <c r="Q136" s="177"/>
    </row>
    <row r="137" spans="2:17" ht="15.75" thickBot="1" x14ac:dyDescent="0.3">
      <c r="B137" s="177"/>
      <c r="C137" s="189"/>
      <c r="D137" s="177"/>
      <c r="E137" s="177"/>
      <c r="F137" s="177"/>
      <c r="G137" s="177"/>
      <c r="H137" s="177"/>
      <c r="I137" s="177"/>
      <c r="J137" s="177"/>
      <c r="K137" s="177"/>
      <c r="L137" s="177"/>
      <c r="M137" s="177"/>
      <c r="N137" s="177"/>
      <c r="O137" s="177"/>
      <c r="P137" s="177"/>
      <c r="Q137" s="177"/>
    </row>
    <row r="138" spans="2:17" ht="30" x14ac:dyDescent="0.25">
      <c r="B138" s="214" t="s">
        <v>17</v>
      </c>
      <c r="C138" s="214" t="s">
        <v>104</v>
      </c>
      <c r="D138" s="34" t="s">
        <v>105</v>
      </c>
      <c r="E138" s="214" t="s">
        <v>27</v>
      </c>
      <c r="F138" s="321" t="s">
        <v>137</v>
      </c>
      <c r="G138" s="332"/>
      <c r="H138" s="177"/>
      <c r="I138" s="177"/>
      <c r="J138" s="177"/>
      <c r="K138" s="177"/>
      <c r="L138" s="177"/>
      <c r="M138" s="177"/>
      <c r="N138" s="177"/>
      <c r="O138" s="177"/>
      <c r="P138" s="177"/>
      <c r="Q138" s="177"/>
    </row>
    <row r="139" spans="2:17" ht="108" x14ac:dyDescent="0.2">
      <c r="B139" s="392" t="s">
        <v>138</v>
      </c>
      <c r="C139" s="87" t="s">
        <v>139</v>
      </c>
      <c r="D139" s="147">
        <v>25</v>
      </c>
      <c r="E139" s="147">
        <v>0</v>
      </c>
      <c r="F139" s="467">
        <f>+E139+E140+E141</f>
        <v>10</v>
      </c>
      <c r="G139" s="333"/>
      <c r="H139" s="177"/>
      <c r="I139" s="177"/>
      <c r="J139" s="177"/>
      <c r="K139" s="177"/>
      <c r="L139" s="177"/>
      <c r="M139" s="177"/>
      <c r="N139" s="177"/>
      <c r="O139" s="177"/>
      <c r="P139" s="177"/>
      <c r="Q139" s="177"/>
    </row>
    <row r="140" spans="2:17" ht="96" x14ac:dyDescent="0.2">
      <c r="B140" s="392"/>
      <c r="C140" s="87" t="s">
        <v>140</v>
      </c>
      <c r="D140" s="38">
        <v>25</v>
      </c>
      <c r="E140" s="147">
        <v>0</v>
      </c>
      <c r="F140" s="468"/>
      <c r="G140" s="333"/>
      <c r="H140" s="177"/>
      <c r="I140" s="177"/>
      <c r="J140" s="177"/>
      <c r="K140" s="177"/>
      <c r="L140" s="177"/>
      <c r="M140" s="177"/>
      <c r="N140" s="177"/>
      <c r="O140" s="177"/>
      <c r="P140" s="177"/>
      <c r="Q140" s="177"/>
    </row>
    <row r="141" spans="2:17" ht="60" x14ac:dyDescent="0.2">
      <c r="B141" s="392"/>
      <c r="C141" s="87" t="s">
        <v>141</v>
      </c>
      <c r="D141" s="147">
        <v>10</v>
      </c>
      <c r="E141" s="147">
        <v>10</v>
      </c>
      <c r="F141" s="469"/>
      <c r="G141" s="333"/>
      <c r="H141" s="177"/>
      <c r="I141" s="177"/>
      <c r="J141" s="177"/>
      <c r="K141" s="177"/>
      <c r="L141" s="177"/>
      <c r="M141" s="177"/>
      <c r="N141" s="177"/>
      <c r="O141" s="177"/>
      <c r="P141" s="177"/>
      <c r="Q141" s="177"/>
    </row>
    <row r="142" spans="2:17" x14ac:dyDescent="0.25">
      <c r="C142" s="1"/>
    </row>
    <row r="145" spans="2:5" x14ac:dyDescent="0.25">
      <c r="B145" s="33" t="s">
        <v>142</v>
      </c>
    </row>
    <row r="148" spans="2:5" x14ac:dyDescent="0.25">
      <c r="B148" s="34" t="s">
        <v>17</v>
      </c>
      <c r="C148" s="34" t="s">
        <v>26</v>
      </c>
      <c r="D148" s="36" t="s">
        <v>27</v>
      </c>
      <c r="E148" s="36" t="s">
        <v>28</v>
      </c>
    </row>
    <row r="149" spans="2:5" ht="28.5" x14ac:dyDescent="0.25">
      <c r="B149" s="37" t="s">
        <v>143</v>
      </c>
      <c r="C149" s="38">
        <v>40</v>
      </c>
      <c r="D149" s="147">
        <v>40</v>
      </c>
      <c r="E149" s="539">
        <f>+D149+D150</f>
        <v>50</v>
      </c>
    </row>
    <row r="150" spans="2:5" ht="42.75" x14ac:dyDescent="0.25">
      <c r="B150" s="37" t="s">
        <v>144</v>
      </c>
      <c r="C150" s="38">
        <v>60</v>
      </c>
      <c r="D150" s="147">
        <f>+F139</f>
        <v>10</v>
      </c>
      <c r="E150" s="540"/>
    </row>
  </sheetData>
  <mergeCells count="118">
    <mergeCell ref="B2:P2"/>
    <mergeCell ref="B4:P4"/>
    <mergeCell ref="C6:N6"/>
    <mergeCell ref="C7:N7"/>
    <mergeCell ref="C8:N8"/>
    <mergeCell ref="C9:N9"/>
    <mergeCell ref="C58:N58"/>
    <mergeCell ref="B60:N60"/>
    <mergeCell ref="O63:P63"/>
    <mergeCell ref="O64:P67"/>
    <mergeCell ref="B75:N75"/>
    <mergeCell ref="J80:L80"/>
    <mergeCell ref="P80:Q80"/>
    <mergeCell ref="C10:E10"/>
    <mergeCell ref="B14:C21"/>
    <mergeCell ref="B22:C22"/>
    <mergeCell ref="E40:E41"/>
    <mergeCell ref="M45:N45"/>
    <mergeCell ref="B54:B55"/>
    <mergeCell ref="C54:C55"/>
    <mergeCell ref="D54:E54"/>
    <mergeCell ref="P81:Q88"/>
    <mergeCell ref="B82:B83"/>
    <mergeCell ref="C82:C83"/>
    <mergeCell ref="D82:D83"/>
    <mergeCell ref="E82:E83"/>
    <mergeCell ref="F82:F83"/>
    <mergeCell ref="G82:G83"/>
    <mergeCell ref="H82:H83"/>
    <mergeCell ref="I82:I83"/>
    <mergeCell ref="B84:B85"/>
    <mergeCell ref="I84:I85"/>
    <mergeCell ref="M84:M85"/>
    <mergeCell ref="N84:N85"/>
    <mergeCell ref="O84:O85"/>
    <mergeCell ref="B86:B88"/>
    <mergeCell ref="C86:C88"/>
    <mergeCell ref="D86:D88"/>
    <mergeCell ref="E86:E88"/>
    <mergeCell ref="F86:F88"/>
    <mergeCell ref="G86:G88"/>
    <mergeCell ref="C84:C85"/>
    <mergeCell ref="D84:D85"/>
    <mergeCell ref="E84:E85"/>
    <mergeCell ref="F84:F85"/>
    <mergeCell ref="G84:G85"/>
    <mergeCell ref="H84:H85"/>
    <mergeCell ref="H86:H88"/>
    <mergeCell ref="I86:I88"/>
    <mergeCell ref="M86:M88"/>
    <mergeCell ref="N86:N88"/>
    <mergeCell ref="O86:O88"/>
    <mergeCell ref="B89:B90"/>
    <mergeCell ref="C89:C90"/>
    <mergeCell ref="D89:D90"/>
    <mergeCell ref="E89:E90"/>
    <mergeCell ref="F89:F90"/>
    <mergeCell ref="P89:Q90"/>
    <mergeCell ref="B91:B92"/>
    <mergeCell ref="C91:C92"/>
    <mergeCell ref="D91:D92"/>
    <mergeCell ref="E91:E92"/>
    <mergeCell ref="F91:F92"/>
    <mergeCell ref="G91:G92"/>
    <mergeCell ref="H91:H92"/>
    <mergeCell ref="I91:I92"/>
    <mergeCell ref="M91:M92"/>
    <mergeCell ref="G89:G90"/>
    <mergeCell ref="H89:H90"/>
    <mergeCell ref="I89:I90"/>
    <mergeCell ref="M89:M90"/>
    <mergeCell ref="N89:N90"/>
    <mergeCell ref="O89:O90"/>
    <mergeCell ref="N91:N92"/>
    <mergeCell ref="O91:O92"/>
    <mergeCell ref="P91:Q92"/>
    <mergeCell ref="B93:B95"/>
    <mergeCell ref="C93:C95"/>
    <mergeCell ref="D93:D95"/>
    <mergeCell ref="E93:E95"/>
    <mergeCell ref="F93:F95"/>
    <mergeCell ref="G93:G95"/>
    <mergeCell ref="H93:H95"/>
    <mergeCell ref="I93:I95"/>
    <mergeCell ref="M93:M95"/>
    <mergeCell ref="N93:N95"/>
    <mergeCell ref="O93:O95"/>
    <mergeCell ref="P93:Q95"/>
    <mergeCell ref="B96:B97"/>
    <mergeCell ref="C96:C97"/>
    <mergeCell ref="D96:D97"/>
    <mergeCell ref="E96:E97"/>
    <mergeCell ref="F96:F97"/>
    <mergeCell ref="P96:Q97"/>
    <mergeCell ref="B101:N101"/>
    <mergeCell ref="D104:E104"/>
    <mergeCell ref="D105:E105"/>
    <mergeCell ref="B108:P108"/>
    <mergeCell ref="B111:N111"/>
    <mergeCell ref="G96:G97"/>
    <mergeCell ref="H96:H97"/>
    <mergeCell ref="I96:I97"/>
    <mergeCell ref="M96:M97"/>
    <mergeCell ref="N96:N97"/>
    <mergeCell ref="O96:O97"/>
    <mergeCell ref="E149:E150"/>
    <mergeCell ref="P131:Q131"/>
    <mergeCell ref="P132:Q132"/>
    <mergeCell ref="P133:Q133"/>
    <mergeCell ref="P134:Q134"/>
    <mergeCell ref="B139:B141"/>
    <mergeCell ref="F139:F141"/>
    <mergeCell ref="B115:M115"/>
    <mergeCell ref="E122:E124"/>
    <mergeCell ref="B127:N127"/>
    <mergeCell ref="J129:L129"/>
    <mergeCell ref="P129:Q129"/>
    <mergeCell ref="P130:Q130"/>
  </mergeCells>
  <dataValidations count="2">
    <dataValidation type="list" allowBlank="1" showInputMessage="1" showErrorMessage="1" sqref="WVE983066 A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A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A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A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A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A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A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A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A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A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A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A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A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A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A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WBM983066 WLI983066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6 WLL983066 C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PROSPERAR 53-5</vt:lpstr>
      <vt:lpstr>Funbico 59-23</vt:lpstr>
      <vt:lpstr>SURGIR GRUPO 23</vt:lpstr>
      <vt:lpstr>SURGIR GRUPO 9 </vt:lpstr>
    </vt:vector>
  </TitlesOfParts>
  <Company>ICBF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Steffannyy Alvarez Rohenes</dc:creator>
  <cp:lastModifiedBy>Jenny Paola Godoy</cp:lastModifiedBy>
  <dcterms:created xsi:type="dcterms:W3CDTF">2014-12-16T00:40:05Z</dcterms:created>
  <dcterms:modified xsi:type="dcterms:W3CDTF">2014-12-16T23:45:59Z</dcterms:modified>
</cp:coreProperties>
</file>