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RIA A BERMEO PAZ\CONVOCATORIA PUBLICA DE APORTE\OCTUBRE SEDE\003 DE 2014 PRIMERA INFANCIA\PONDERACIÓN\"/>
    </mc:Choice>
  </mc:AlternateContent>
  <bookViews>
    <workbookView xWindow="120" yWindow="135" windowWidth="15480" windowHeight="6660" tabRatio="598" firstSheet="5" activeTab="6"/>
  </bookViews>
  <sheets>
    <sheet name="JURIDICA" sheetId="9" r:id="rId1"/>
    <sheet name="G.1.MOCOA" sheetId="20" r:id="rId2"/>
    <sheet name="G.2.VILLAGARZON" sheetId="21" r:id="rId3"/>
    <sheet name="G.3. PTO.GUZMAN" sheetId="22" r:id="rId4"/>
    <sheet name="G.4.PIAMONTE" sheetId="23" r:id="rId5"/>
    <sheet name="G.8. ORITO" sheetId="24" r:id="rId6"/>
    <sheet name="G.9.SAN.MIGUEL" sheetId="17" r:id="rId7"/>
    <sheet name="G.10.VALLE.GUAMUEZ" sheetId="25" r:id="rId8"/>
    <sheet name="G.11.PTO.ASIS" sheetId="18" r:id="rId9"/>
    <sheet name="G.13.PTO.CAICEDO" sheetId="19" r:id="rId10"/>
    <sheet name="FINANCIERA" sheetId="10" r:id="rId11"/>
  </sheets>
  <definedNames>
    <definedName name="_xlnm._FilterDatabase" localSheetId="5" hidden="1">'G.8. ORITO'!$K$147:$N$147</definedName>
  </definedNames>
  <calcPr calcId="152511"/>
</workbook>
</file>

<file path=xl/calcChain.xml><?xml version="1.0" encoding="utf-8"?>
<calcChain xmlns="http://schemas.openxmlformats.org/spreadsheetml/2006/main">
  <c r="C30" i="10" l="1"/>
  <c r="C29" i="10"/>
  <c r="C19" i="10"/>
  <c r="C20" i="10" s="1"/>
  <c r="M147" i="24" l="1"/>
  <c r="L147" i="24"/>
  <c r="K147" i="24"/>
  <c r="C149" i="24" s="1"/>
  <c r="L108" i="22"/>
  <c r="M108" i="22"/>
  <c r="K108" i="22"/>
  <c r="C110" i="22" s="1"/>
  <c r="F22" i="21"/>
  <c r="C24" i="21" s="1"/>
  <c r="F146" i="25"/>
  <c r="D157" i="25" s="1"/>
  <c r="E131" i="25"/>
  <c r="D156" i="25" s="1"/>
  <c r="N125" i="25"/>
  <c r="M125" i="25"/>
  <c r="L125" i="25"/>
  <c r="K125" i="25"/>
  <c r="C127" i="25" s="1"/>
  <c r="A117" i="25"/>
  <c r="A118" i="25" s="1"/>
  <c r="A119" i="25" s="1"/>
  <c r="A120" i="25" s="1"/>
  <c r="A121" i="25" s="1"/>
  <c r="A122" i="25" s="1"/>
  <c r="N45" i="25"/>
  <c r="M45" i="25"/>
  <c r="C50" i="25" s="1"/>
  <c r="L45" i="25"/>
  <c r="K45" i="25"/>
  <c r="C49" i="25" s="1"/>
  <c r="A41" i="25"/>
  <c r="A40" i="25"/>
  <c r="D39" i="25"/>
  <c r="E38" i="25" s="1"/>
  <c r="E23" i="25"/>
  <c r="E25" i="25" s="1"/>
  <c r="F20" i="25"/>
  <c r="F23" i="25" s="1"/>
  <c r="C25" i="25" s="1"/>
  <c r="F165" i="24"/>
  <c r="D173" i="24" s="1"/>
  <c r="E153" i="24"/>
  <c r="D172" i="24" s="1"/>
  <c r="A139" i="24"/>
  <c r="A140" i="24" s="1"/>
  <c r="A141" i="24" s="1"/>
  <c r="A142" i="24" s="1"/>
  <c r="A143" i="24" s="1"/>
  <c r="A144" i="24" s="1"/>
  <c r="N45" i="24"/>
  <c r="M45" i="24"/>
  <c r="C50" i="24" s="1"/>
  <c r="L45" i="24"/>
  <c r="K45" i="24"/>
  <c r="C49" i="24" s="1"/>
  <c r="D39" i="24"/>
  <c r="E38" i="24" s="1"/>
  <c r="E24" i="24"/>
  <c r="E26" i="24" s="1"/>
  <c r="F19" i="24"/>
  <c r="F24" i="24" s="1"/>
  <c r="C26" i="24" s="1"/>
  <c r="F131" i="23"/>
  <c r="D137" i="23" s="1"/>
  <c r="E118" i="23"/>
  <c r="D136" i="23" s="1"/>
  <c r="N112" i="23"/>
  <c r="M112" i="23"/>
  <c r="L112" i="23"/>
  <c r="K112" i="23"/>
  <c r="C114" i="23" s="1"/>
  <c r="A105" i="23"/>
  <c r="A106" i="23" s="1"/>
  <c r="A107" i="23" s="1"/>
  <c r="A108" i="23" s="1"/>
  <c r="A104" i="23"/>
  <c r="N45" i="23"/>
  <c r="M45" i="23"/>
  <c r="C50" i="23" s="1"/>
  <c r="L45" i="23"/>
  <c r="K45" i="23"/>
  <c r="C49" i="23" s="1"/>
  <c r="A40" i="23"/>
  <c r="A39" i="23"/>
  <c r="D38" i="23"/>
  <c r="E37" i="23"/>
  <c r="E24" i="23"/>
  <c r="E26" i="23" s="1"/>
  <c r="F18" i="23"/>
  <c r="F24" i="23" s="1"/>
  <c r="C26" i="23" s="1"/>
  <c r="F128" i="22"/>
  <c r="D134" i="22" s="1"/>
  <c r="E113" i="22"/>
  <c r="D133" i="22" s="1"/>
  <c r="N42" i="22"/>
  <c r="M42" i="22"/>
  <c r="C47" i="22" s="1"/>
  <c r="L42" i="22"/>
  <c r="K42" i="22"/>
  <c r="C46" i="22" s="1"/>
  <c r="A39" i="22"/>
  <c r="A38" i="22"/>
  <c r="D37" i="22"/>
  <c r="E36" i="22"/>
  <c r="E23" i="22"/>
  <c r="E25" i="22" s="1"/>
  <c r="F16" i="22"/>
  <c r="F23" i="22" s="1"/>
  <c r="C25" i="22" s="1"/>
  <c r="F139" i="21"/>
  <c r="D148" i="21" s="1"/>
  <c r="E125" i="21"/>
  <c r="D147" i="21" s="1"/>
  <c r="N119" i="21"/>
  <c r="M119" i="21"/>
  <c r="L119" i="21"/>
  <c r="K119" i="21"/>
  <c r="C121" i="21" s="1"/>
  <c r="A112" i="21"/>
  <c r="A113" i="21" s="1"/>
  <c r="A114" i="21" s="1"/>
  <c r="A115" i="21" s="1"/>
  <c r="A116" i="21" s="1"/>
  <c r="A117" i="21" s="1"/>
  <c r="N41" i="21"/>
  <c r="M41" i="21"/>
  <c r="C46" i="21" s="1"/>
  <c r="L41" i="21"/>
  <c r="K41" i="21"/>
  <c r="C45" i="21" s="1"/>
  <c r="D36" i="21"/>
  <c r="E35" i="21" s="1"/>
  <c r="E22" i="21"/>
  <c r="E24" i="21" s="1"/>
  <c r="F99" i="20"/>
  <c r="D106" i="20" s="1"/>
  <c r="N40" i="20"/>
  <c r="M40" i="20"/>
  <c r="C44" i="20" s="1"/>
  <c r="L40" i="20"/>
  <c r="K40" i="20"/>
  <c r="C43" i="20" s="1"/>
  <c r="S38" i="20"/>
  <c r="A37" i="20"/>
  <c r="A36" i="20"/>
  <c r="D35" i="20"/>
  <c r="E34" i="20"/>
  <c r="E22" i="20"/>
  <c r="E24" i="20" s="1"/>
  <c r="F13" i="20"/>
  <c r="F22" i="20" s="1"/>
  <c r="C24" i="20" l="1"/>
  <c r="E156" i="25"/>
  <c r="E172" i="24"/>
  <c r="E136" i="23"/>
  <c r="E133" i="22"/>
  <c r="E147" i="21"/>
  <c r="E105" i="20"/>
  <c r="F15" i="17" l="1"/>
  <c r="F15" i="18"/>
  <c r="N119" i="19"/>
  <c r="K119" i="19"/>
  <c r="M119" i="19"/>
  <c r="F140" i="19" l="1"/>
  <c r="D151" i="19" s="1"/>
  <c r="E125" i="19"/>
  <c r="D150" i="19" s="1"/>
  <c r="A111" i="19"/>
  <c r="A112" i="19" s="1"/>
  <c r="A113" i="19" s="1"/>
  <c r="A114" i="19" s="1"/>
  <c r="A115" i="19" s="1"/>
  <c r="A116" i="19" s="1"/>
  <c r="N53" i="19"/>
  <c r="M53" i="19"/>
  <c r="C58" i="19" s="1"/>
  <c r="L53" i="19"/>
  <c r="L119" i="19" s="1"/>
  <c r="K53" i="19"/>
  <c r="C57" i="19" s="1"/>
  <c r="A50" i="19"/>
  <c r="D43" i="19"/>
  <c r="E42" i="19" s="1"/>
  <c r="E24" i="19"/>
  <c r="E26" i="19" s="1"/>
  <c r="F23" i="19"/>
  <c r="F24" i="19" s="1"/>
  <c r="C26" i="19" s="1"/>
  <c r="F160" i="18"/>
  <c r="D171" i="18" s="1"/>
  <c r="E145" i="18"/>
  <c r="D170" i="18" s="1"/>
  <c r="M139" i="18"/>
  <c r="L139" i="18"/>
  <c r="K139" i="18"/>
  <c r="C141" i="18" s="1"/>
  <c r="N139" i="18"/>
  <c r="A125" i="18"/>
  <c r="A126" i="18" s="1"/>
  <c r="A127" i="18" s="1"/>
  <c r="A128" i="18" s="1"/>
  <c r="A129" i="18" s="1"/>
  <c r="A130" i="18" s="1"/>
  <c r="N54" i="18"/>
  <c r="M54" i="18"/>
  <c r="C59" i="18" s="1"/>
  <c r="L54" i="18"/>
  <c r="K54" i="18"/>
  <c r="C58" i="18" s="1"/>
  <c r="A50" i="18"/>
  <c r="D43" i="18"/>
  <c r="E42" i="18" s="1"/>
  <c r="E24" i="18"/>
  <c r="E26" i="18" s="1"/>
  <c r="F146" i="17"/>
  <c r="D157" i="17" s="1"/>
  <c r="E131" i="17"/>
  <c r="D156" i="17" s="1"/>
  <c r="M125" i="17"/>
  <c r="L125" i="17"/>
  <c r="K125" i="17"/>
  <c r="C127" i="17" s="1"/>
  <c r="N125" i="17"/>
  <c r="A105" i="17"/>
  <c r="A106" i="17" s="1"/>
  <c r="A107" i="17" s="1"/>
  <c r="A108" i="17" s="1"/>
  <c r="A109" i="17" s="1"/>
  <c r="N53" i="17"/>
  <c r="M53" i="17"/>
  <c r="C58" i="17" s="1"/>
  <c r="L53" i="17"/>
  <c r="K53" i="17"/>
  <c r="C57" i="17" s="1"/>
  <c r="D42" i="17"/>
  <c r="E41" i="17" s="1"/>
  <c r="E24" i="17"/>
  <c r="E26" i="17" s="1"/>
  <c r="C121" i="19" l="1"/>
  <c r="E150" i="19"/>
  <c r="F24" i="18"/>
  <c r="C26" i="18" s="1"/>
  <c r="E170" i="18"/>
  <c r="F24" i="17"/>
  <c r="C26" i="17" s="1"/>
  <c r="E156" i="17"/>
</calcChain>
</file>

<file path=xl/comments1.xml><?xml version="1.0" encoding="utf-8"?>
<comments xmlns="http://schemas.openxmlformats.org/spreadsheetml/2006/main">
  <authors>
    <author>Diego</author>
  </authors>
  <commentList>
    <comment ref="B97" authorId="0" shapeId="0">
      <text>
        <r>
          <rPr>
            <b/>
            <sz val="9"/>
            <color indexed="81"/>
            <rFont val="Tahoma"/>
            <family val="2"/>
          </rPr>
          <t>Diego:</t>
        </r>
        <r>
          <rPr>
            <sz val="9"/>
            <color indexed="81"/>
            <rFont val="Tahoma"/>
            <family val="2"/>
          </rPr>
          <t xml:space="preserve">
</t>
        </r>
      </text>
    </comment>
  </commentList>
</comments>
</file>

<file path=xl/sharedStrings.xml><?xml version="1.0" encoding="utf-8"?>
<sst xmlns="http://schemas.openxmlformats.org/spreadsheetml/2006/main" count="6543" uniqueCount="1115">
  <si>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</si>
  <si>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</si>
  <si>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</si>
  <si>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</si>
  <si>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</si>
  <si>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</si>
  <si>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</si>
  <si>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</si>
  <si>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</si>
  <si>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</si>
  <si>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</si>
  <si>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</si>
  <si>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</si>
  <si>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</si>
  <si>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</si>
  <si>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</si>
  <si>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</si>
  <si>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</si>
  <si>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</si>
  <si>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</si>
  <si>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</si>
  <si>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</si>
  <si>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</si>
  <si>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</si>
  <si>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</si>
  <si>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</si>
  <si>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</si>
  <si>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</si>
  <si>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</si>
  <si>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</si>
  <si>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</si>
  <si>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</si>
  <si>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</si>
  <si>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</si>
  <si>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</si>
  <si>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</si>
  <si>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</si>
  <si>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</si>
  <si>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</si>
  <si>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</si>
  <si>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</si>
  <si>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</si>
  <si>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</si>
  <si>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</si>
  <si>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</si>
  <si>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</si>
  <si>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</si>
  <si>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</si>
  <si>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</si>
  <si>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</si>
  <si>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</si>
  <si>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</si>
  <si>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</si>
  <si>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</si>
  <si>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</si>
  <si>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</si>
  <si>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</si>
  <si>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</si>
  <si>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</si>
  <si>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</si>
  <si>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</si>
  <si>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</si>
  <si>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</si>
  <si>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</si>
  <si>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</si>
  <si>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</si>
  <si>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</si>
  <si>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</si>
  <si>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</si>
  <si>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</si>
  <si>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</si>
  <si>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</si>
  <si>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</si>
  <si>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</si>
  <si>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</si>
  <si>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</si>
  <si>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</si>
  <si>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</si>
  <si>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</si>
  <si>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</si>
  <si>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</si>
  <si>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</si>
  <si>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</si>
  <si>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</si>
  <si>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</si>
  <si>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</si>
  <si>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</si>
  <si>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</si>
  <si>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</si>
  <si>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</si>
  <si>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</si>
  <si>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</si>
  <si>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</si>
  <si>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</si>
  <si>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</si>
  <si>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</si>
  <si>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</si>
  <si>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</si>
  <si>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</si>
  <si>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</si>
  <si>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</si>
  <si>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</si>
  <si>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</si>
  <si>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</si>
  <si>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</si>
  <si>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</si>
  <si>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</si>
  <si>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</si>
  <si>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</si>
  <si>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</si>
  <si>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</si>
  <si>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</si>
  <si>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</si>
  <si>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</si>
  <si>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</si>
  <si>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</si>
  <si>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</si>
  <si>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</si>
  <si>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</si>
  <si>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</si>
  <si>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</si>
  <si>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</si>
  <si>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</si>
  <si>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</si>
  <si>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</si>
  <si>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</si>
  <si>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</si>
  <si>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</si>
  <si>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</si>
  <si>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</si>
  <si>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</si>
  <si>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</si>
  <si>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</si>
  <si>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</si>
  <si>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</si>
  <si>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</si>
  <si>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</si>
  <si>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</si>
  <si>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</si>
  <si>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</si>
  <si>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</si>
  <si>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</si>
  <si>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</si>
  <si>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</si>
  <si>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</si>
  <si>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</si>
  <si>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</si>
  <si>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</si>
  <si>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</si>
  <si>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</si>
  <si>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</si>
  <si>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</si>
  <si>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</si>
  <si>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 xml:space="preserve">UNION TEMPORAL PASTORAL SOCIAL DIOCESIS MOCOA - SIBUNDOY </t>
  </si>
  <si>
    <t>FUNDACION FRATERNIDAD</t>
  </si>
  <si>
    <t xml:space="preserve">UNION TEMPORAL SUEÑOS DE PAZ </t>
  </si>
  <si>
    <t>FUNDACION PROSERVCO</t>
  </si>
  <si>
    <t>UNION  TEMPORAL ATENCION INTEGRAL PARA LA  PRIMERA INFANCIA</t>
  </si>
  <si>
    <t xml:space="preserve">    X</t>
  </si>
  <si>
    <t xml:space="preserve">   X</t>
  </si>
  <si>
    <r>
      <t xml:space="preserve">En  Mocoa, a los veinticinco (25) dias </t>
    </r>
    <r>
      <rPr>
        <b/>
        <sz val="11"/>
        <color theme="1"/>
        <rFont val="Arial Narrow"/>
        <family val="2"/>
      </rPr>
      <t xml:space="preserve"> </t>
    </r>
    <r>
      <rPr>
        <sz val="11"/>
        <color theme="1"/>
        <rFont val="Arial Narrow"/>
        <family val="2"/>
      </rPr>
      <t>del mes de Noviembre  2014, en las instalaciones del Instituto Colombiano de Bienestar Familiar –ICBF- de la Regional Putumayo</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BALBINA DEL ROSARIO SALAS RODRIGUEZ</t>
    </r>
    <r>
      <rPr>
        <sz val="11"/>
        <color theme="1"/>
        <rFont val="Arial Narrow"/>
        <family val="2"/>
      </rPr>
      <t>; Estudio Financiero</t>
    </r>
    <r>
      <rPr>
        <b/>
        <sz val="11"/>
        <color theme="1"/>
        <rFont val="Arial Narrow"/>
        <family val="2"/>
      </rPr>
      <t>:CLAUDIA ELIZABETH GUEVARA LEYTON</t>
    </r>
    <r>
      <rPr>
        <sz val="11"/>
        <color theme="1"/>
        <rFont val="Arial Narrow"/>
        <family val="2"/>
      </rPr>
      <t>; y Estudio Jurídico</t>
    </r>
    <r>
      <rPr>
        <b/>
        <sz val="11"/>
        <color theme="1"/>
        <rFont val="Arial Narrow"/>
        <family val="2"/>
      </rPr>
      <t xml:space="preserve">:MARIA ALEJANDRA BERMEO PAZ </t>
    </r>
    <r>
      <rPr>
        <sz val="11"/>
        <color theme="1"/>
        <rFont val="Arial Narrow"/>
        <family val="2"/>
      </rPr>
      <t>con el fin de estudiar y evaluar las propuestas presentadas con ocasión de la Convocatoria Pública de aporte No. 003 de 2014, cuyo objeto consiste en</t>
    </r>
    <r>
      <rPr>
        <b/>
        <sz val="11"/>
        <color theme="1"/>
        <rFont val="Arial Narrow"/>
        <family val="2"/>
      </rPr>
      <t xml:space="preserve">: "Atender a los niños y niñas menores de cinco años, o hasta su ingreso a grado de transicion, en los servicios de educacion y cuIdado, </t>
    </r>
    <r>
      <rPr>
        <b/>
        <u/>
        <sz val="11"/>
        <color theme="1"/>
        <rFont val="Arial Narrow"/>
        <family val="2"/>
      </rPr>
      <t>en las modalidades  de  desarrollo infantil y desarrollo infantil en medio familiar,</t>
    </r>
    <r>
      <rPr>
        <b/>
        <sz val="11"/>
        <color theme="1"/>
        <rFont val="Arial Narrow"/>
        <family val="2"/>
      </rPr>
      <t xml:space="preserve"> con el fin de promover el desarrollo integral de la primera infancia con calidad, de confromidad con los lineamientos estandares de calidad, las directrises y parametros establecidos por el ICBF"</t>
    </r>
  </si>
  <si>
    <t xml:space="preserve">     X</t>
  </si>
  <si>
    <t>X</t>
  </si>
  <si>
    <t>RESULTADOS EVALUACION COMPONENTE TECNICO GRUPO 9</t>
  </si>
  <si>
    <t>ICBF REGIONAL PUTUMAYO</t>
  </si>
  <si>
    <t>NINGUNA</t>
  </si>
  <si>
    <t>PSICOLOGA</t>
  </si>
  <si>
    <t>COORDINADORES</t>
  </si>
  <si>
    <t>APOYO PSICOSOCIAL</t>
  </si>
  <si>
    <t>UNAD</t>
  </si>
  <si>
    <t>FUNDACION UNIVERSITARIA DE POPAYAN</t>
  </si>
  <si>
    <t>UNIVERSIDAD INCCA DE COLOMBIA</t>
  </si>
  <si>
    <t>RESULTADOS EVALUACION COMPONENTE TECNICO GRUPO 1</t>
  </si>
  <si>
    <t>La certificación aportada es de contrato vigente según los pliegos se toma como valido la informacion a 30-09-2014 del literal c-319 experiencia especifica c. requisitos para acreditar contratos a la ejecucion</t>
  </si>
  <si>
    <t>ninguna</t>
  </si>
  <si>
    <t>713-721</t>
  </si>
  <si>
    <t>Ana Patricia Viveros Daza</t>
  </si>
  <si>
    <t>Administradora de Empresas</t>
  </si>
  <si>
    <t>coorporacion universitaria Remington</t>
  </si>
  <si>
    <t>fundacion fraternidad</t>
  </si>
  <si>
    <t>Viviana Cateherine molano chanci</t>
  </si>
  <si>
    <t>Trabajadora social</t>
  </si>
  <si>
    <t>Univesidad de Caldas</t>
  </si>
  <si>
    <t>16/08/2013-31/12/2013 y 16/01/2014-31/10/2014</t>
  </si>
  <si>
    <t>apoyo psicosocial</t>
  </si>
  <si>
    <t>martha cecilia martinez carvajal</t>
  </si>
  <si>
    <t>psicologa</t>
  </si>
  <si>
    <t>Universidad Antonio Nariño</t>
  </si>
  <si>
    <t>Adyoni gaviria gomez</t>
  </si>
  <si>
    <t>universidad incca de colombia</t>
  </si>
  <si>
    <t>carmen lida zamora zolarte</t>
  </si>
  <si>
    <t>JOSE GUILLERMO SOLARTE CORDOBA</t>
  </si>
  <si>
    <t>PSICOLOGO</t>
  </si>
  <si>
    <t>DIEGO ALEXANDER ENRIQUEZ CAJIGAS</t>
  </si>
  <si>
    <t>LICENCIADO EN FILOSOFIA Y LETRAS</t>
  </si>
  <si>
    <t>UNIVERSIDAD DE NARIÑO</t>
  </si>
  <si>
    <t>AURA INES ROSERO MORENO</t>
  </si>
  <si>
    <t>COORDINADORA</t>
  </si>
  <si>
    <t>YADDY LIEZBETH PIRAGAUTA PANTOJA</t>
  </si>
  <si>
    <t>UNIVERSIDAD PILOTO DE COLOMBIA</t>
  </si>
  <si>
    <t>CATALINA CASTRILLON</t>
  </si>
  <si>
    <t>TRABAJO SOCIAL</t>
  </si>
  <si>
    <t>UNIVERSIDAD DE LA SALLE</t>
  </si>
  <si>
    <t>LEIDY PAOLA APRAEZ</t>
  </si>
  <si>
    <t>TRABAJADORA SOCIAL</t>
  </si>
  <si>
    <t>UNIVERSIDAD DE ANTIOQUIA</t>
  </si>
  <si>
    <t>CLAUDIA PATRICIA OSORIO CUARAN</t>
  </si>
  <si>
    <t>01/06/2014- 31/12/2014</t>
  </si>
  <si>
    <t>DUBER FERNEY ZAMORA BECERRA</t>
  </si>
  <si>
    <t>LICENCIADO EN FILOSOFIA Y EDUCACION RELIGIOSA</t>
  </si>
  <si>
    <t>FUNDACION UNIVERSITARIA CATOLICA DEL NORTE</t>
  </si>
  <si>
    <t>SANDRA ISABEL PAEZ GUERRA</t>
  </si>
  <si>
    <t>UNIVERSIDAD MARINA</t>
  </si>
  <si>
    <t>DIEGO ALEJANDRO NOREÑA BOTERO</t>
  </si>
  <si>
    <t>LICENCIADO EN ARTES PLASTICAS</t>
  </si>
  <si>
    <t>UNIVERSIDA DE CALDAS</t>
  </si>
  <si>
    <t>16/08/2013 - 31/10/20014</t>
  </si>
  <si>
    <t>NO CUMPLE CON EL PERFIL PROFESIONAL DESCRITO EN EL CAPITULO III PUNTO 3.22.1 DEL PLIEGO DE CONDICIONES</t>
  </si>
  <si>
    <t>ALEXI LORENI RODRIGUEZ</t>
  </si>
  <si>
    <t>01/06/2014 - 31/12/2014</t>
  </si>
  <si>
    <t>MIRIAM CARVAJAL</t>
  </si>
  <si>
    <t>ADMINISTRADORA DE NEGOCIOS INTERNACIONALES</t>
  </si>
  <si>
    <t>CORPORACION UNIVERSITARUA REMINGTON</t>
  </si>
  <si>
    <t>NANCY ALEIDA ORDOÑEZ</t>
  </si>
  <si>
    <t>01/06/2008- 20/19/2012</t>
  </si>
  <si>
    <t>AGENTE DE PASTORAL SOCIAL</t>
  </si>
  <si>
    <t>AQUIDIOCESIS DE POPAYAN</t>
  </si>
  <si>
    <t>CLAUDIA ESNEDA GUERRERO TREJO</t>
  </si>
  <si>
    <t>SI CUMPLE CON EL PERFIL PROFESIONAL PERO NO CON LA EXPERIENCIA DESCRITO EN EL CAPITULO III PUNTO 3.22.1 DEL PLIEGO DE CONDICIONES</t>
  </si>
  <si>
    <t>MARCELA ELVERA NARVAEZ ROSERO</t>
  </si>
  <si>
    <t>LICENCIADA EN PEDAGOGIA INFANTIL</t>
  </si>
  <si>
    <t>UNIVERSIDAD DE LA AMAZONIA</t>
  </si>
  <si>
    <t>01/11/2014 - 15/12/2014</t>
  </si>
  <si>
    <t>YHODI PEREZ BRAVO</t>
  </si>
  <si>
    <t>UNIVERSIDAD MARIANA</t>
  </si>
  <si>
    <t>VIVIANA A DELGADO</t>
  </si>
  <si>
    <t>SONIA DEL CARMEN CORDOBA</t>
  </si>
  <si>
    <t>ESTELLA BASTIDAS PANTOJA</t>
  </si>
  <si>
    <t>AGENTE EDUCATIVA FAILIAS CON BIENESTAR</t>
  </si>
  <si>
    <t>SANDRA PATRICIA GOMEZ</t>
  </si>
  <si>
    <t>LICENCIADA EN EDUCACION</t>
  </si>
  <si>
    <t>UNIVERSIDAD PONTIFICIA BOLIVARIANA</t>
  </si>
  <si>
    <t>ANA MARIA CORZO PANTOJA</t>
  </si>
  <si>
    <t>CONTADOR PUBLICO</t>
  </si>
  <si>
    <t>COPORACION UNIVERSTITARIA REMINGTON</t>
  </si>
  <si>
    <t>TRABAJADOR SOCIAL</t>
  </si>
  <si>
    <t>NANCY SILVA PARRA</t>
  </si>
  <si>
    <t>LINA ALEXANDRA SILVA CUELLAR</t>
  </si>
  <si>
    <t>PRACTICA UNIVERSITARIA</t>
  </si>
  <si>
    <t>RONNIE NATHALIA CALDERON</t>
  </si>
  <si>
    <t>UNIVERSIDA MARIANA</t>
  </si>
  <si>
    <t>PRACTICA PROFESIONAL</t>
  </si>
  <si>
    <t>01/08/2013- 31/12/2013</t>
  </si>
  <si>
    <t>LISETH HEREDIA GIRALDO</t>
  </si>
  <si>
    <t>ANDRI JULIETH GOMEZ NIEVES</t>
  </si>
  <si>
    <t>UNIVERSIDAD COOPERATIVA DE COLOMBIA</t>
  </si>
  <si>
    <t>YANETH SALAS RODRIGUEZ</t>
  </si>
  <si>
    <t>LEYMER ADRIAN CALVACHE HOYOS</t>
  </si>
  <si>
    <t>PSIOCOLOGO</t>
  </si>
  <si>
    <t>UNIVERSIDAD SANTIAGO DE CALI</t>
  </si>
  <si>
    <t>JENNY FERNANDA MORALES</t>
  </si>
  <si>
    <t>HOSPITAL PSIQUIATRICO</t>
  </si>
  <si>
    <t>02/01/2009- 31/12/2010</t>
  </si>
  <si>
    <t>PRATICA PROFESIONAL</t>
  </si>
  <si>
    <t>YULIE ALEJANDRA SANTACRUZ BENAVIDES</t>
  </si>
  <si>
    <t>COORPORACION UNIVERSIDAD REMINGTON</t>
  </si>
  <si>
    <t>FUNDACION SOCIAL GESTAR FUTURO</t>
  </si>
  <si>
    <t>07/02/2013- 01/05/2013</t>
  </si>
  <si>
    <t>ALLEGAR CERTIFICACIONES RELACIONADAS CON EL CARGO</t>
  </si>
  <si>
    <t>DEICY LILIANA MORENO CARDENAS</t>
  </si>
  <si>
    <t>UNIVERDIDAD MARIANA</t>
  </si>
  <si>
    <t>JOHANA BALBINA SEGURA HERMOSA</t>
  </si>
  <si>
    <t xml:space="preserve">ALLEGAR CERTIFICACIONES RELACIONADAS CON EL CARGO </t>
  </si>
  <si>
    <t xml:space="preserve">PRACTICA PROFESIONAL HOGAR MANITAS CREATIVAS </t>
  </si>
  <si>
    <t>DUFRANY LYSBETH MORIANO TORO</t>
  </si>
  <si>
    <t>SEGUNDO NOLBERTO DIAZ OJEDA</t>
  </si>
  <si>
    <t>LICENCIADA EN COMERCIO Y CONTADURIA</t>
  </si>
  <si>
    <t>CARMEN AMANDA ORTEGA</t>
  </si>
  <si>
    <t>CORDINADOR</t>
  </si>
  <si>
    <t>RAFAEL ANSELMO ARIAS CASANOVA</t>
  </si>
  <si>
    <t>COORPORACION UNIVERSITARIA REMIGTON</t>
  </si>
  <si>
    <t>APOYO PSICOLOGO</t>
  </si>
  <si>
    <t>01/01/2008- 07/30/2009</t>
  </si>
  <si>
    <t>DIEGO FERNANDO PAZMIÑO</t>
  </si>
  <si>
    <t>SANDRA LILIANA LAGOS PINTO</t>
  </si>
  <si>
    <t>LICENCIADA TRABAJADORA SOCIAL</t>
  </si>
  <si>
    <t>NO TIENE TITULO NO CUENTA CON LA CERTIFICACION DE HABER TERMINADO MATERIAS</t>
  </si>
  <si>
    <t xml:space="preserve">LOGOS INTERNACIONAL UNIVERSITY </t>
  </si>
  <si>
    <t>INDIRA NERIER MEZA MEZA</t>
  </si>
  <si>
    <t>PROFESIONAL EN DESARROLLO FAMILIAR</t>
  </si>
  <si>
    <t>UNIVERISDAD DE CALDAS</t>
  </si>
  <si>
    <t>AGENTE EDUCATIVA FLIA CON BIENESTAR</t>
  </si>
  <si>
    <t>JENNY JAZMIN ALPALA ESCOBAR</t>
  </si>
  <si>
    <t>CORPORACION UNIVERSITARIA REMIGTON</t>
  </si>
  <si>
    <t xml:space="preserve">YAMILETH CAROLINA ZAMBRANO </t>
  </si>
  <si>
    <t>NO ANEXO CERTIFICACION DE EXPERIENCIAS LABORALES</t>
  </si>
  <si>
    <t>fundacion fraternidad
fundacion para el desarrollo transforma
liceo victoria regia</t>
  </si>
  <si>
    <t>01/02/2010- 30/11/2010
15/10/2007- 14/10/2009</t>
  </si>
  <si>
    <t>coordinadora cdi institucional
profesional de apoyo
coordinadora</t>
  </si>
  <si>
    <t xml:space="preserve">Empresa social del estado hospital José Maria Hernandez
Dasalud putumayo
Gobernación del putumayo
Fundación fraternidad
Fundacion fraternidad
Fundacion fraternidad
</t>
  </si>
  <si>
    <t xml:space="preserve">01/03/2002-30/05/2002
17/04/2002-16/12/2002, 01/07/2001-30/12/2001, 04/06/2002-11/10/2002
22/11/2011-22/12/2012
14/06/2012-31/12/2012
01/06/2013-31/12/2013
01/05/2014-31/12/2014
</t>
  </si>
  <si>
    <t xml:space="preserve">sicologa
sicologa
psicologa
educador familiar
agente educativo
coordinadora
</t>
  </si>
  <si>
    <t xml:space="preserve">fundacion fraternidadfundacion fraternidad
secretaria de educacion departamental
</t>
  </si>
  <si>
    <t>1 COORDINADOR y 1 PSICOSOCIAL PARA 117 CUPOS EN LA MODALIDAD INSTITUCIONAL PUERTO CAICEDO</t>
  </si>
  <si>
    <t>ESMREALDA ENIS GOMEZ</t>
  </si>
  <si>
    <t>ADMINISTRADORA D EMPRESAS</t>
  </si>
  <si>
    <t>CORPORACION UNICIENCIAS</t>
  </si>
  <si>
    <t>KAROL ESTEFANIAVILLACRES DIAZ</t>
  </si>
  <si>
    <t>1 COORDINADOR y 2 PSICOSOCIAL PARA 268 CUPOS EN LA MODALIDAD FAMILIAR PUERTO CAICEDO</t>
  </si>
  <si>
    <t>ROBERT CORDOBA RICAURTE</t>
  </si>
  <si>
    <t>TECNOLOGO EN GESTION EMPRESARIAL</t>
  </si>
  <si>
    <t>NO APLICA SE REQUIERE PROFESIONAL</t>
  </si>
  <si>
    <t>DIANA OVIEDO GALVIS</t>
  </si>
  <si>
    <t>UNIVERSIDA NACIONAL</t>
  </si>
  <si>
    <t>CLAUDIA CLEMENCIA ORTIZ BURBANO</t>
  </si>
  <si>
    <t>UNIVERSIDAD COLEGIO MAYOR DE BOGOTA</t>
  </si>
  <si>
    <t>AGENTE EDUCATIVO FAMILIAS CON BIENESTAR</t>
  </si>
  <si>
    <t>MARTHA LUCIA PERENGUEZ LOPEZ</t>
  </si>
  <si>
    <t>COORPORACION UNIVERISTARIA REMINGTON</t>
  </si>
  <si>
    <t>CONTADORA PUBLICA</t>
  </si>
  <si>
    <t>HOSPITAL FRONTERIZO LA DORADA</t>
  </si>
  <si>
    <t>TECNICA ADMINISTRATIVA</t>
  </si>
  <si>
    <t>10/01/2012- 5/02/2014</t>
  </si>
  <si>
    <t>FANNY ELDA BRAVO DELGADO</t>
  </si>
  <si>
    <t>UNIVERSIDAD COPERATIVA DE COLOMBIA</t>
  </si>
  <si>
    <t>PAOLA CONSUELO MONTERO GUAGUIBION</t>
  </si>
  <si>
    <t>UNIVERIDAD DE CALDAS</t>
  </si>
  <si>
    <t>18/06/2012- 21/06/2013</t>
  </si>
  <si>
    <t>ELBA ROVIRA CABRERA ZUÑIGA</t>
  </si>
  <si>
    <t>ASOCIACION MANOS MAGICAS</t>
  </si>
  <si>
    <t>INSTITUTO EDUCATIVA RURAL EL TIGRE</t>
  </si>
  <si>
    <t>PRATICA PROFESIONAL PSICOLOGO</t>
  </si>
  <si>
    <t>ANEXAR EXPERIENCIA</t>
  </si>
  <si>
    <t>NO PRESENTA CERTIFICACIONES</t>
  </si>
  <si>
    <t>MIGUEL HUGO PORTILLA ARTEGA</t>
  </si>
  <si>
    <t>PSICOLOGO ESPECIALISTA ALTA GERENCIA</t>
  </si>
  <si>
    <t>01/07/2009- 30/12/2009</t>
  </si>
  <si>
    <t>UNIVERSIDAD COPERTAIVA DE COLOMBIA</t>
  </si>
  <si>
    <t>PRATICA PROFESIONAL EN ORGANIZACIONAL</t>
  </si>
  <si>
    <t>NO CUMPLE CON LA EXPERIENCIA PARA EL CARGO</t>
  </si>
  <si>
    <t>MARIA DEL SOCRRO PUERRES QUILISMAL</t>
  </si>
  <si>
    <t>UNIVERDIDAD NACIONAL DE COLOMBIA</t>
  </si>
  <si>
    <t>ENIA DANIELA DAVID LUNA</t>
  </si>
  <si>
    <t>EN TRAMITE</t>
  </si>
  <si>
    <t>ZORAIDA LINARES MONTERO</t>
  </si>
  <si>
    <t>ADMINISTRADORA PUBLICA</t>
  </si>
  <si>
    <t>ESAP</t>
  </si>
  <si>
    <t>NO (TIENE EL PERFIL PROFESIONAL)</t>
  </si>
  <si>
    <t>YURANY VANESSA ORTIZ VILLOTA</t>
  </si>
  <si>
    <t>SI (CUMPLE CON EL PERFIL PROFESIONAL)</t>
  </si>
  <si>
    <t>JOSE MARTIN BENAVIDES MARTINEZ</t>
  </si>
  <si>
    <t>LICENCIATURA EN TEOLOGIA ADMINISTRACION ECLESIASTICA</t>
  </si>
  <si>
    <t>COEINDECOL</t>
  </si>
  <si>
    <t>SECREATRIO GENERAL Y DE GOBIERNO DE ARGELIA CAUCA</t>
  </si>
  <si>
    <t>SECRETARIO DE GOBIERNO</t>
  </si>
  <si>
    <t>12/08/2008- 03-10-2011</t>
  </si>
  <si>
    <t>MARCELA PATRICIA INAGUAN</t>
  </si>
  <si>
    <t>01/03/2014- 31/10/2014</t>
  </si>
  <si>
    <t>PROSERVCO</t>
  </si>
  <si>
    <t>RUBIELA NIETO FAJARDO</t>
  </si>
  <si>
    <t>15/03/2013- 15/12/201301/06/2014- 31/12/2014</t>
  </si>
  <si>
    <t>EMPRESA DEL ESTADO PASTOCOMISARIA DE FAMILIA</t>
  </si>
  <si>
    <t>01/08/2013- 30/11/201301/02/2013- 30/05/2013</t>
  </si>
  <si>
    <t>PRACTICA PROFESIONALPRACTICA PROFESIONAL</t>
  </si>
  <si>
    <t>FUNDACION FRATERNIDADFUNDACION FRATERNIDAD</t>
  </si>
  <si>
    <t>01/07/2014- 31/12/201401/04/2007-04/30/2008</t>
  </si>
  <si>
    <t>AGENTE EDUCATIVO FAMILIAS CON BIENESTARAPOYO PSICOSOCIAL COMUNIDAD INDIGENA</t>
  </si>
  <si>
    <t xml:space="preserve">FACULTAD DE CIENCIAS HUMANAS UNIVERDIDAD NACIONAL
FUNDACION FRATERNIDAD
ALCALDIA DE LA FLORIDA NARIÑO
FUNDACION FRATERNIDAD
</t>
  </si>
  <si>
    <t xml:space="preserve">09-02-2010- 11-07-201001/07/2014- 31/12/2014
01/02/2012 - 01/10/2012
01/06/2014- 31/12/2014
</t>
  </si>
  <si>
    <t xml:space="preserve">PRACTICA PROFESIONALFAMILIAS CON BIENESTAR
APOYO PSICOSOCIAL
</t>
  </si>
  <si>
    <t>ADMITHEL LTDACOMFAMILIAR</t>
  </si>
  <si>
    <t>01/08/2012- 05/30/201313-06-2014 - 31-07-2014</t>
  </si>
  <si>
    <t>APOYO PSICOSOCIALAPOYO PSICOSOCIAL</t>
  </si>
  <si>
    <t xml:space="preserve">HOSPITAL JORGE JULIO GUZMAN SENA
FUNDACION REALIZANDO SUEÑOS
COMFAMILIAR
FUNDACION REALIZANDO SUEÑOS
COMFAMILIAR
SENA
FUNDACION REALIZANDO SUEÑOS
COMFAMILIAR
</t>
  </si>
  <si>
    <t xml:space="preserve">1/04/2013- 31/12/2013-27/11/2012- 15/12/2012
10-02-2012 - 10--05-2012
01-07-2009 - 30-09-2009
</t>
  </si>
  <si>
    <t xml:space="preserve">AUXILIAR ADMINISTRATIVOAPOYO ADMI ISTRATIVO
AUXILIAR ADMINISTRATIVO
ASSTENTE ADMINISTRATIVO
</t>
  </si>
  <si>
    <t>FUNDACION SUEÑOS DE VIDAIPS REHABILITAR DEL PUTUMAYO</t>
  </si>
  <si>
    <t>01/07/2012- 15/07/201301/10/2014 - 31/12/2014</t>
  </si>
  <si>
    <t>PSICOLOGAPSICOLOGA CLINICA</t>
  </si>
  <si>
    <t>FUNDACION FRATERNIDADVILLA SOÑADA</t>
  </si>
  <si>
    <t>01/06/2014- 31/12/201415/07/2013- 23/12/2013</t>
  </si>
  <si>
    <t>UNIDADA PARA LA ATENCION INTEGRAL PARALAS VICTIMAUNIDADA PARA LA ATENCION INTEGRAL PARALAS VICTIMA</t>
  </si>
  <si>
    <t>28/01/2013- 29/05/201305/08/2013- 29/11/2013</t>
  </si>
  <si>
    <t>PRACTICA UNIVERSITARIAPRACTICA UNIVERSITARIA</t>
  </si>
  <si>
    <t xml:space="preserve">FUNDACION CATOLICALICEO PEDADGOGICO MADRIGAL
ICBF PUTUMAYO
</t>
  </si>
  <si>
    <t>VILLA SOÑADAICBF PUTUMAYO</t>
  </si>
  <si>
    <t>15/01/2014- 30/10/201409/01/2013- 31/12/2013</t>
  </si>
  <si>
    <t>CORDINADORAPOYO PSICOLOGO</t>
  </si>
  <si>
    <t>ALCALDIA MUNICIPAL DE TIMANGOCOMFAMILIAR</t>
  </si>
  <si>
    <t>01/01/2004- 31/12/200501/08/201- 30/10/2011</t>
  </si>
  <si>
    <t>COORDINADOR PROGRAMAS ATENCION SITUACION DESPLZAMIENTOCOORDINADOR</t>
  </si>
  <si>
    <t>HOSPITAL ORITO PUTUMAYOFUNDACION PROINCO</t>
  </si>
  <si>
    <t>01/01/2014- 15/04/2014-01/02/2012- 30/05/2012</t>
  </si>
  <si>
    <t>TRABAJADORA SOCIAL-PRACTICA UNIVERSITARIA</t>
  </si>
  <si>
    <t>PRACTICA -PRACTICA</t>
  </si>
  <si>
    <t xml:space="preserve">07/10/2009- 23/11/2009-
01/09/2010- 05/12/2011
</t>
  </si>
  <si>
    <t xml:space="preserve">HOSPITAL NORGE JULIO GUZMAN-HOSPITAL NORGE JULIO GUZMAN
ICBF PUTUMAYO
</t>
  </si>
  <si>
    <t xml:space="preserve">13/04/2012-30/06/2012-02/07/2012- 31/07/2012
29/06/2011- 31/12/2011
</t>
  </si>
  <si>
    <t xml:space="preserve">PRACTICA PROFESIONAL HOGAR MANITAS CREATIVAS -PRACTICA PROFESIONAL HOGAR MANITAS CREATIVAS -PRACTICA PROFESIONAL HOGAR MANITAS CREATIVAS -PRACTICA PROFESIONAL HOGAR MANITAS CREATIVAS 
PRACTICA PROFESIONAL HOGAR MANITAS CREATIVAS -PRACTICA PROFESIONAL HOGAR MANITAS CREATIVAS
</t>
  </si>
  <si>
    <t>FUNDACION EMSSANAR-ALCALDIA DE VALLE DEL GUAMUEZ</t>
  </si>
  <si>
    <t>6/10/2008- 05/03/2009-01/01/2001- 28/01/2003</t>
  </si>
  <si>
    <t>COORDINADORA LOCAL-COORDINADORA DE BEINESTAR Y DESARROLLO SOCIAL</t>
  </si>
  <si>
    <t>IPS LA ORQUIDEA,ASOCI DE PADRES DE FLIA SANTO ANGEL</t>
  </si>
  <si>
    <t>01/06/2012- 31/12/2013,01/03/2014- 31/07/2014</t>
  </si>
  <si>
    <t>PSICOLOGA,APOYO PSICOSOCIAL</t>
  </si>
  <si>
    <t>ICOBANDAS,ICOBANDAS</t>
  </si>
  <si>
    <t>08/02/2013- 10/12/2013,19/06/2014- 30/07/2014</t>
  </si>
  <si>
    <t>PRACTICA UNIVERSITARIA,HOGAR SAN JOSE BETLEMITAS</t>
  </si>
  <si>
    <t>01/02/2012 - 01/11/2012,01/01/2011- 01/06/2011</t>
  </si>
  <si>
    <t>ACOMPAÑAMIENTO PSICOSOCIAL,TRABAJADORA SOCIAL</t>
  </si>
  <si>
    <t xml:space="preserve">HOSPITAL  PUERTO ASIS,COMFAMILIAR
COMFAMILIAR
COMFAMILIAR
ALCALDIA MUNICIPAL DE PASTO
</t>
  </si>
  <si>
    <t xml:space="preserve">19/04/2010 - 31/01/2011,25/03/2003- 28/02/2005
01/03/2005- 31/12/2005
11/01/2006- 10/09/2006
01/02/1999 - 31/12/2000
</t>
  </si>
  <si>
    <t xml:space="preserve">COORDINADORA DE ATENCION AL USUARIO,JEFE DE DEPARTAMENTO DE DEPARTAMENETO DE SERVICIOS SOCIALES
COORDINADORA DEL AREA DE VIVIENDA DE INTERES SOCIAL
COORDINADORA DEL AREA DE FOONEDE Y VIVIENDA
CORDINADORA DE PARTICIPACION Y CONTROL SOCIAL
</t>
  </si>
  <si>
    <t>C&amp;S PROYECTOS SAS,COMFAMILIAR</t>
  </si>
  <si>
    <t>01/09/2013- 31/05/2014,15/08/2013 - 31/072014</t>
  </si>
  <si>
    <t>COORDINADORA DE PROYECTOS SOCIALES,COORDINADORA</t>
  </si>
  <si>
    <t>COMFAMILIAR,COMFAMILIAR</t>
  </si>
  <si>
    <t>20/08/2013 - 31/07/2014,25/02/2011 - 30/11/2012</t>
  </si>
  <si>
    <t>COORDINADORA,INSTRUCTURA</t>
  </si>
  <si>
    <t xml:space="preserve">FRATERNIDAD,CIM CONSULTORES
CIM CONSULTORES
CIM CONSULTORES
</t>
  </si>
  <si>
    <t xml:space="preserve">01/11/2014 - 15/12/2014,15/07/2012 - 05/12/2012
04/02/2013 - 11/12/2013
21/02/2014 - 26/11/2014
</t>
  </si>
  <si>
    <t xml:space="preserve">APOYO PSICOSOCIAL,SUPERVISORA PROGRAMAS ICBF
SUPERVISORA PROGRAMAS ICBF
SUPERVISORA PROGRAMAS ICBF
</t>
  </si>
  <si>
    <t xml:space="preserve">FUNDACION FRATENIDAD,FUNDACION FRATENIDAD
FUNDACION FRATENIDAD
FUNDACION FRATENIDAD
ALCALDIA DE MOCOA
INSTITUCION EDUCATIVA TECNICO INDUSTRIAL
</t>
  </si>
  <si>
    <t xml:space="preserve">01/11/2014 - 27/11/2014,01/08/2014 - 30/10/2014
25/01/2014 - 31/07/2014
20/02/2013 - 31/12/2013
13/08/2013 - 13/01/2013
01/02/2012 - 30/11/2012
</t>
  </si>
  <si>
    <t xml:space="preserve">CORDINADORA,APOYO PSICOSOCIAL
APOYO PSICOSOCIAL
APOYO PSICOSOCIAL
INSTRUCTURA
PRACTICA TRABAJADORA SOCIAL
</t>
  </si>
  <si>
    <t>FUNDACION FRATERNIDAD,SECRETARIA DE SALUD MUNICIPAL DE MOCOA</t>
  </si>
  <si>
    <t>15/08/2013 - 31/05/2014,01/02/2014 - 01/06/2014</t>
  </si>
  <si>
    <t>APOYO PSICOSOCIAL,APOYO PSICOSOCIAL</t>
  </si>
  <si>
    <t xml:space="preserve">FUNDACION SUEÑOS DE VIDA,FUNDACION SUEÑOS DE VIDA
FUNDACION SUEÑOS DE VIDA
FUNDACION FRATERNIDAD
FUNDACION FRATERNIDAD
</t>
  </si>
  <si>
    <t xml:space="preserve">15/06/2011 - 15/12/2011,01/09/2012 - 31/12/2012
25/02/2013 - 25/06/2013
01/06/2013 - 31/12/2013
01/06/2014 - 31/12/2014
</t>
  </si>
  <si>
    <t xml:space="preserve">PASANTE PSICOLOGIA,PSICOLOGA
PSICOLOGA
AGENTE EDUCATIVA
AGENTE EDUCATIVA
</t>
  </si>
  <si>
    <t xml:space="preserve">AMBIENTALES Y SERVICIOS INTEGRALES,DIOCESIS MOCOA SIBUNDOY
INSTITUTO TECNOLOGICO DEL PUTUMAYO
FUNDACION FRATERNIDAD
</t>
  </si>
  <si>
    <t xml:space="preserve">01/05/2013- 31/08/2013,14/09/2012- 15/12/2012
27/01/2014- 27/06/2014
16/01/2014- 31/10/2014
</t>
  </si>
  <si>
    <t xml:space="preserve">profesional de apoyo,profesional de apoyo
DOCENTE
APOYO PSICOSOCIAL
</t>
  </si>
  <si>
    <t xml:space="preserve">CORPORACION UNIVERSITARIA MINUTO DE DIOS,VILLA SOÑADA
FUNDACION FRATERNIDAD
</t>
  </si>
  <si>
    <t xml:space="preserve">17/02/2014- 17/06/2014,26/03/2014- 05/08/2014
01/09/2014- 31/10/2014
</t>
  </si>
  <si>
    <t xml:space="preserve">DOCENTE,PROMOTOR DE DERECHOS
COORDINADOR
</t>
  </si>
  <si>
    <t>FUNDACION FRATERNIDAD,HONOR</t>
  </si>
  <si>
    <t>01/06/2014- 31/12/2014,30/10/2012</t>
  </si>
  <si>
    <t>AGENTE EDUCATIVO,PSICOLOGA FREELANZE</t>
  </si>
  <si>
    <t>DIOCESIS MOCOA SIBUNDOY,FUNDACION FRATERNIDAD</t>
  </si>
  <si>
    <t>19/02/2014- 31/07/2014,01/11/2014- 15/12/2014</t>
  </si>
  <si>
    <t>APOYO PSICOSOCIAL DE LA MODALIDAD FAMILIAR,APOYO PSICOSOCIAL DE LA MODALIDAD FAMILIAR</t>
  </si>
  <si>
    <t xml:space="preserve">FUNDACION MI HOGAR ASUNCIONISTA,HOGAR INFANTIL LUCESITAS DE ESPERANZA
FUNDACION FRATERNIDAD
</t>
  </si>
  <si>
    <t xml:space="preserve">31/07/2012- 09/11/2012,23/09/2014- 23/10/2014
01/11/2014- 15/12/2014
</t>
  </si>
  <si>
    <t xml:space="preserve">PRACTICA COMO TRABAJADORA SOCIAL,DIRECTORA
APOYO PSICOSOCIAL DE LA MODALIDAD FAMILIAR
</t>
  </si>
  <si>
    <t xml:space="preserve">FUNDACION FRETERNIDAD,FUNDACION FRETERNIDAD
DIOCESIS MOCOA SIBUNDOY
DIOCESIS MOCOA SIBUNDOY
HOSPITAL JOSE MARIA HERNANDEZ
</t>
  </si>
  <si>
    <t xml:space="preserve">14/06/2012- 31/12/2012,01/06/2013- 31/12/2013
25/07/2011- 16/12/2011
15/03/2011- 15/07/2011
01/03/2009- 31/12/2010
</t>
  </si>
  <si>
    <t xml:space="preserve">EDUCADORA FAMILIAR,AGENTE EDUCATIVO
PSICOLOGA
PSICOLOGA
PSICOLOGA
</t>
  </si>
  <si>
    <t xml:space="preserve">FUNDACION FRATERNIDAD,ALCALDIA MUNICIPAL DE VILLA GARZON
ALCALDIA MUNICIPAL DE VILLA GARZON
</t>
  </si>
  <si>
    <t xml:space="preserve">01/11/2014- 15/12/2014,14/01/2013- 30/12/2013
23/01/2014- 22/07/2014
</t>
  </si>
  <si>
    <t xml:space="preserve">COORDINADORA,PSICOLOGA
PSICOLOGA
</t>
  </si>
  <si>
    <t xml:space="preserve">LICEO JUVENIL EL RODEO,VISION SOCIAL
FUNDACION FRATERNIDAD
</t>
  </si>
  <si>
    <t xml:space="preserve">14/02/2012- 14/03/2012,08/01/2012- 21/12/2012
25/02/2013- 15/12/2013
</t>
  </si>
  <si>
    <t xml:space="preserve">DOCENTE,GESTOR LOCAL
COORDINADOR
</t>
  </si>
  <si>
    <t xml:space="preserve">ICBF PUTUMAYO,ICBF PUTUMAYO
ICBF PUTUMAYO
MERCYCORPS
CAJA DE COMPENSACION FAMILIAR COMFAMILIAR
</t>
  </si>
  <si>
    <t xml:space="preserve">21/02/2012- 31/12/2012,24/01/2014- 31/07/2014
05/08/2010- 31/12/2010
24/02/2011- 30/09/2011
01/10/2008- 28/02/2009
</t>
  </si>
  <si>
    <t xml:space="preserve">PSICOLOGO,SERVICIOS PROFESIONALES
PSICOLOGO
PSICOLOGO
PSICOLOGO
</t>
  </si>
  <si>
    <t xml:space="preserve">FUNDACION FRATERNIDAD,FUNDACION SUEÑOS DE VIDA
ALCALDIA MUNICIPAL DE MOCOA
FUNDACION FRATERNIDAD
</t>
  </si>
  <si>
    <t xml:space="preserve">01/06/2014-31/12/2014,01/09/2012- 31/12/2012
31/05/2013- 31/12/2013
01/06/2013- 31/12/2013
</t>
  </si>
  <si>
    <t xml:space="preserve">AGENTE EDUCATIVO,PROFESIONAL DE APOYO
PSICOLOGA
AGENTE EDUCATIVO
</t>
  </si>
  <si>
    <t xml:space="preserve">01/02/2014-actual,05/02/2009-05/11/2009
01/10/2008-31/12/2008
</t>
  </si>
  <si>
    <t xml:space="preserve">profesional de apoyo,psicologa
psicologa
</t>
  </si>
  <si>
    <t>120</t>
  </si>
  <si>
    <t>MODALIDAD A LA QUE SE PRESENTA
(CDI CON ARRIENDO- CDI SIN ARRIENDO - MODALIDAD FAMILIAR)
GRUPO N° 2</t>
  </si>
  <si>
    <t>CARTA DE COMPROMISO DE GESTIONAR EL USO CUANDO ES PÚBLICA CDI</t>
  </si>
  <si>
    <t>CONSTRUYENDO SUEÑOS</t>
  </si>
  <si>
    <t>CDI INSTITUCIONAL</t>
  </si>
  <si>
    <t>BARRIO OBRERO . C.Z MOCOA</t>
  </si>
  <si>
    <t>N.A</t>
  </si>
  <si>
    <t xml:space="preserve">MIS BELLOS SUEÑOS </t>
  </si>
  <si>
    <t>BARRIO FATIMA . C.Z MOCOA</t>
  </si>
  <si>
    <t>CASA NAZRETH. C.Z MOCOA</t>
  </si>
  <si>
    <t>AMOR DE MAMÁ</t>
  </si>
  <si>
    <t>MODALIDAD FAMILIAR</t>
  </si>
  <si>
    <t>CASETA COMUNAL. C.Z MOCOA</t>
  </si>
  <si>
    <t>CARITA DE ANGEL</t>
  </si>
  <si>
    <t>ESCUELA JULIO GARZON MORENO. C.Z MOCOA</t>
  </si>
  <si>
    <t>EL FUTURO DE LOS NIÑOS</t>
  </si>
  <si>
    <t>LOS SOÑADORES</t>
  </si>
  <si>
    <t>CASA DE PRESIDENTA JAC. C.Z MOCOA</t>
  </si>
  <si>
    <t>OBRERITOS</t>
  </si>
  <si>
    <t>ESCUELA VEREDA SAN VICENTE DEL PALMAR. C.Z MOCOA</t>
  </si>
  <si>
    <t>TERNURA DE MAMÁ</t>
  </si>
  <si>
    <t>ANGELITOS CONSENTIDOS</t>
  </si>
  <si>
    <t>VDA OROYACO. C.Z MOCOA</t>
  </si>
  <si>
    <t>AVENTURAS</t>
  </si>
  <si>
    <t>VDA VILLARICA. C.Z MOCOA</t>
  </si>
  <si>
    <t>CARITAS PRECIOSAS</t>
  </si>
  <si>
    <t>VDA LA PAZ. C.Z MOCOA</t>
  </si>
  <si>
    <t xml:space="preserve">CARITAS SONRRIENTES </t>
  </si>
  <si>
    <t>V/ CANANGUCHO. C.Z MOCOA</t>
  </si>
  <si>
    <t xml:space="preserve">CARITAS TIERNAS </t>
  </si>
  <si>
    <t>B/ 29 DE MAYO. C.Z MOCOA</t>
  </si>
  <si>
    <t>CHISPITAS DE ALEGRIA</t>
  </si>
  <si>
    <t>VDA SANTA TERESA DEL VIDES. C.Z MOCOA</t>
  </si>
  <si>
    <t>EL CORAZÓN DE LA ESPERANZA</t>
  </si>
  <si>
    <t>VDA LA  ESPERANZA. C.Z MOCOA</t>
  </si>
  <si>
    <t>ESTRELLITAS DE LA BETULIA</t>
  </si>
  <si>
    <t>VDA BETULIA. C.Z MOCOA</t>
  </si>
  <si>
    <t>GOTICAS DE ALEGRIA</t>
  </si>
  <si>
    <t>VDA LA CABAÑA. C.Z MOCOA</t>
  </si>
  <si>
    <t>HUELLITAS TRAVIESAS</t>
  </si>
  <si>
    <t>VDA SELVA FUTURO. C.Z MOCOA</t>
  </si>
  <si>
    <t>LLUVIA DE AMOR</t>
  </si>
  <si>
    <t>BARRIO CRISTO REY. C.Z MOCOA</t>
  </si>
  <si>
    <t xml:space="preserve">MIS ANGELITOS </t>
  </si>
  <si>
    <t>V/ LA CASTELLANA . C.Z MOCOA</t>
  </si>
  <si>
    <t>MIS PEQUEÑOS GENIOS</t>
  </si>
  <si>
    <t>ASENTAMIENTO LETICIA. C.Z MOCOA</t>
  </si>
  <si>
    <t xml:space="preserve">MIS PEQUEÑOS GENIOS </t>
  </si>
  <si>
    <t>B/ ROSADELA. C.Z MOCOA</t>
  </si>
  <si>
    <t>MIS PEQUEÑOS RETOÑOS</t>
  </si>
  <si>
    <t>VDA ISLANDIA. C.Z MOCOA</t>
  </si>
  <si>
    <t>MIS PEQUEÑOS SOÑADORES</t>
  </si>
  <si>
    <t>VDA BRISAS DEL MOCOA. C.Z MOCOA</t>
  </si>
  <si>
    <t>MIS PEQUEÑOS TRAVIESOS</t>
  </si>
  <si>
    <t>VDA PUERTO UMBRIA. C.Z MOCOA</t>
  </si>
  <si>
    <t>MIS PRIMERAS HUELLAS</t>
  </si>
  <si>
    <t>V/ COFANIA. C.Z MOCOA</t>
  </si>
  <si>
    <t>MIS TESORITOS</t>
  </si>
  <si>
    <t>PLAZA DE FERIAS. C.Z MOCOA</t>
  </si>
  <si>
    <t>OSITOS DE MIEL</t>
  </si>
  <si>
    <t>VDA CANANGUCHO. C.Z MOCOA</t>
  </si>
  <si>
    <t xml:space="preserve">PACHA GUAGUAS </t>
  </si>
  <si>
    <t>RESGUARGO LOS PASTOS . C.Z MOCOA</t>
  </si>
  <si>
    <t>PEQUEÑOS ANGELES</t>
  </si>
  <si>
    <t>PUERTO HUMBRIA . C.Z MOCOA</t>
  </si>
  <si>
    <t>PEQUEÑOS ANGELITOS</t>
  </si>
  <si>
    <t>VDA EL BAJO ESLABON. C.Z MOCOA</t>
  </si>
  <si>
    <t>V/ SAN ISIDRO. C.Z MOCOA</t>
  </si>
  <si>
    <t>PEQUEÑOS ANGELITOS 2</t>
  </si>
  <si>
    <t>PEQUEÑOS QUERUBINES</t>
  </si>
  <si>
    <t>ASOCAP. C.Z MOCOA</t>
  </si>
  <si>
    <t>PRECIOSOS</t>
  </si>
  <si>
    <t>VDA EL CARMEN. C.Z MOCOA</t>
  </si>
  <si>
    <t>RISITAS TIERNAS</t>
  </si>
  <si>
    <t>B/ PALERMO. C.Z MOCOA</t>
  </si>
  <si>
    <t>SEMILLAS DEL FUTURO</t>
  </si>
  <si>
    <t>VDA ALBANIA. C.Z MOCOA</t>
  </si>
  <si>
    <t>SEMILLITAS DE PAZ</t>
  </si>
  <si>
    <t>SEMILLITAS EN CRECIMIENTO</t>
  </si>
  <si>
    <t>PUERTO UMBRIA. C.Z MOCOA</t>
  </si>
  <si>
    <t>TALENTOS</t>
  </si>
  <si>
    <t xml:space="preserve">TERNURITAS </t>
  </si>
  <si>
    <t>V/ ALTO SINAI. C.Z MOCOA</t>
  </si>
  <si>
    <t>NO CUMPLE CON LA EXPERIENCIA MINIMA REQUERIDA PARA EL CARGO.</t>
  </si>
  <si>
    <t>NO CUMPLE CON EL PERFIL PARA DESEMPEÑO DEL CARGO.</t>
  </si>
  <si>
    <t>COORDINADOR MEDIO TIEMPO NO APLICA</t>
  </si>
  <si>
    <t>FALTA UN PSICOSOCIAL DE MEDIOTIEMPO</t>
  </si>
  <si>
    <t>112</t>
  </si>
  <si>
    <t>113</t>
  </si>
  <si>
    <t>55</t>
  </si>
  <si>
    <t>117</t>
  </si>
  <si>
    <t>189</t>
  </si>
  <si>
    <t>MODALIDAD A LA QUE SE PRESENTA
(CDI CON ARRIENDO- CDI SIN ARRIENDO - MODALIDAD FAMILIAR)
GRUPO N° 3</t>
  </si>
  <si>
    <t>LIBELULA SEDE 1</t>
  </si>
  <si>
    <t>LOS 70. C.Z MOCOA</t>
  </si>
  <si>
    <t>LIBELULA SEDE 2</t>
  </si>
  <si>
    <t>BARRIO JARDINC.Z MOCOA</t>
  </si>
  <si>
    <t>ALIGRY UAUACONA (NIÑOS ALEGRES)</t>
  </si>
  <si>
    <t xml:space="preserve">RESGUARDO NUCANCHIPA ALPA C.Z MOCOA </t>
  </si>
  <si>
    <t>CARITAS FELICES</t>
  </si>
  <si>
    <t xml:space="preserve">INSPECCION DEL JAUNO  C.Z MOCOA </t>
  </si>
  <si>
    <t>CONJUNTO FAMILIAR</t>
  </si>
  <si>
    <t xml:space="preserve">VEREDA LAS PERLAS C.Z MOCOA </t>
  </si>
  <si>
    <t>CRECIENDO FELIZ</t>
  </si>
  <si>
    <t xml:space="preserve">VEREDA SAN CAYETANO C.Z MOCOA </t>
  </si>
  <si>
    <t>EXPLORADORES</t>
  </si>
  <si>
    <t>GIGANTES</t>
  </si>
  <si>
    <t xml:space="preserve">VEREDA SAN LUIS C.Z MOCOA </t>
  </si>
  <si>
    <t>HUELLITAS AL FUTURO</t>
  </si>
  <si>
    <t xml:space="preserve">VEREDA ALPAMANGA C.Z MOCOA </t>
  </si>
  <si>
    <t>INQUIETOS</t>
  </si>
  <si>
    <t xml:space="preserve">VEREDA EL MANGO C.Z MOCOA </t>
  </si>
  <si>
    <t>LOS AMIGUITOS</t>
  </si>
  <si>
    <t xml:space="preserve">VEREDA GALILEA C.Z MOCOA </t>
  </si>
  <si>
    <t>LOS ANGELITOS</t>
  </si>
  <si>
    <t xml:space="preserve">VEREDA BUENA ESPERANZA C.Z MOCOA </t>
  </si>
  <si>
    <t>LOS CHIQUITINES</t>
  </si>
  <si>
    <t xml:space="preserve">VEREDA SANTA LUCIA C.Z MOCOA </t>
  </si>
  <si>
    <t>LOS PEQUEÑINES</t>
  </si>
  <si>
    <t xml:space="preserve">VEREDA MONSERRATE  C.Z MOCOA </t>
  </si>
  <si>
    <t>LOS PITUFINES</t>
  </si>
  <si>
    <t xml:space="preserve">VEREDA SAN JOSE C.Z MOCOA </t>
  </si>
  <si>
    <t>LOS TRIUNFADORES</t>
  </si>
  <si>
    <t xml:space="preserve">VEREDA CAÑO SABALO C.Z MOCOA </t>
  </si>
  <si>
    <t>MANITAS CREATIVAS</t>
  </si>
  <si>
    <t xml:space="preserve">VEREDA EL COMINO C.Z MOCOA </t>
  </si>
  <si>
    <t>MIS CAPULLITOS</t>
  </si>
  <si>
    <t xml:space="preserve">VEREDA MEDIO MANDUR  C.Z MOCOA </t>
  </si>
  <si>
    <t>MIS TRAVESURAS</t>
  </si>
  <si>
    <t xml:space="preserve">VEREDA GALLINAZO C.Z MOCOA </t>
  </si>
  <si>
    <t>PEQUE´ÑOS GENIOS</t>
  </si>
  <si>
    <t xml:space="preserve">VEREDA LA PATRIA C.Z MOCOA </t>
  </si>
  <si>
    <t>PEQUEÑOS GIGANTES</t>
  </si>
  <si>
    <t>SEK LXUS (HIJOS DEL SOL)</t>
  </si>
  <si>
    <t xml:space="preserve">RESGUARDO EL DESCANSO C.Z MOCOA </t>
  </si>
  <si>
    <t>SOL Y LUNA</t>
  </si>
  <si>
    <t xml:space="preserve">VEREDA ALTO ESMERALDA C.Z MOCOA </t>
  </si>
  <si>
    <t>SOÑADORES</t>
  </si>
  <si>
    <t xml:space="preserve">RESGUARDO AGUADITAS C.Z MOCOA </t>
  </si>
  <si>
    <t>MODALIDAD A LA QUE SE PRESENTA
(CDI CON ARRIENDO- CDI SIN ARRIENDO - MODALIDAD FAMILIAR)
GRUPO N° 4</t>
  </si>
  <si>
    <t>MIS PEQUEÑOS SUEÑOS SEDE 3</t>
  </si>
  <si>
    <t xml:space="preserve">BARRIO LAS HELICONIAS C.Z MOCOA </t>
  </si>
  <si>
    <t>MIS PEQUEÑOS SUEÑOS SEDE 1</t>
  </si>
  <si>
    <t xml:space="preserve">BARRIO LOS FUNDADORES C.Z MOCOA </t>
  </si>
  <si>
    <t>MIS PEQUEÑOS SUEÑOS SEDE 2</t>
  </si>
  <si>
    <t xml:space="preserve">COLEGIO AGROPECUARIO C.Z MOCOA </t>
  </si>
  <si>
    <t xml:space="preserve">AMIGUITOS </t>
  </si>
  <si>
    <t xml:space="preserve">BUENOS AIRES C.Z MOCOA </t>
  </si>
  <si>
    <t>ANGELITOS</t>
  </si>
  <si>
    <t xml:space="preserve">LA SONORA C.Z MOCOA </t>
  </si>
  <si>
    <t>CARITAS CONTENTAS</t>
  </si>
  <si>
    <t xml:space="preserve">LA TIGRA C.Z MOCOA </t>
  </si>
  <si>
    <t xml:space="preserve">SAN RAFAEL C.Z MOCOA </t>
  </si>
  <si>
    <t>COLORINES</t>
  </si>
  <si>
    <t xml:space="preserve">CAMPO ALEGRE C.Z MOCOA </t>
  </si>
  <si>
    <t>CREATIVIDADES</t>
  </si>
  <si>
    <t xml:space="preserve">LA CABAÑA  C.Z MOCOA </t>
  </si>
  <si>
    <t xml:space="preserve">DULCE INFANCIA </t>
  </si>
  <si>
    <t xml:space="preserve">EL ROSAL C.Z MOCOA </t>
  </si>
  <si>
    <t xml:space="preserve">ESTRELLITAS </t>
  </si>
  <si>
    <t xml:space="preserve">LA FLORESTA  C.Z MOCOA </t>
  </si>
  <si>
    <t xml:space="preserve">HUELLITAS </t>
  </si>
  <si>
    <t xml:space="preserve">SAN GABRIEL C.Z MOCOA </t>
  </si>
  <si>
    <t>JUGUETONES</t>
  </si>
  <si>
    <t xml:space="preserve">LA FLORIDA C.Z MOCOA </t>
  </si>
  <si>
    <t xml:space="preserve">LAS ESTRELLITAS </t>
  </si>
  <si>
    <t xml:space="preserve">FRAGUA VIEJO C.Z MOCOA </t>
  </si>
  <si>
    <t>LAS FLORECITAS 1</t>
  </si>
  <si>
    <t xml:space="preserve">TROJAYACO C.Z MOCOA </t>
  </si>
  <si>
    <t>LAS FLORECITAS 2</t>
  </si>
  <si>
    <t>CARITAS ALEGRES</t>
  </si>
  <si>
    <t xml:space="preserve">CONSOLATA C.Z MOCOA </t>
  </si>
  <si>
    <t>LAS TRES ESTRELLITAS</t>
  </si>
  <si>
    <t xml:space="preserve">SAN JOSE DE INYIYACO C.Z MOCOA </t>
  </si>
  <si>
    <t xml:space="preserve">DELICIAS C.Z MOCOA </t>
  </si>
  <si>
    <t>LOS CAPULLITOS</t>
  </si>
  <si>
    <t xml:space="preserve">EL TRIUNFO C.Z MOCOA </t>
  </si>
  <si>
    <t>LOS REYES</t>
  </si>
  <si>
    <t xml:space="preserve">EL CONGORC.Z MOCOA </t>
  </si>
  <si>
    <t>MANITAS TRAVIESAS</t>
  </si>
  <si>
    <t xml:space="preserve">SAN JORGE C.Z MOCOA </t>
  </si>
  <si>
    <t>PINOCHINES</t>
  </si>
  <si>
    <t>SEMILLITAS DEL FUTURO</t>
  </si>
  <si>
    <t xml:space="preserve">SAN ISIDRO C.Z MOCOA </t>
  </si>
  <si>
    <t>SOL SOLECITO</t>
  </si>
  <si>
    <t xml:space="preserve">LAS PALMERAS C.Z MOCOA </t>
  </si>
  <si>
    <t>TERNURITAS</t>
  </si>
  <si>
    <t xml:space="preserve">LA SEVILLA. C.Z MOCOA </t>
  </si>
  <si>
    <t>MODALIDAD A LA QUE SE PRESENTA
(CDI CON ARRIENDO- CDI SIN ARRIENDO - MODALIDAD FAMILIAR)
GRUPO N° 8</t>
  </si>
  <si>
    <t>APRENDIENDO A CONSTRUIR SEDE 1</t>
  </si>
  <si>
    <t>BARRIO LAS GALIAS.C.Z LA HORMIGA</t>
  </si>
  <si>
    <t>APRENDIENDO A CONSTRUIR SEDE 2</t>
  </si>
  <si>
    <t>BARRIO LAS GALIAS C.Z LA HORMIGA</t>
  </si>
  <si>
    <t>CDI CARITAS FELICES 1</t>
  </si>
  <si>
    <t>CDI CARITAS FELICES 2</t>
  </si>
  <si>
    <t>BARRIO EL JARDIN C.Z LA HORMIGA</t>
  </si>
  <si>
    <t>Amigos</t>
  </si>
  <si>
    <t>Vereda la 35 C.Z LA HORMIGA</t>
  </si>
  <si>
    <t xml:space="preserve">Amigos </t>
  </si>
  <si>
    <t>Asentamiento el bosque II C.Z LA HORMIGA</t>
  </si>
  <si>
    <t>Angelitos</t>
  </si>
  <si>
    <t>Simón bolívar II- INVASION LOS ANGELES.C.Z LA HORMIGA</t>
  </si>
  <si>
    <t>BELLA SOMBRA, ROCIOS,HORTENCIAS.</t>
  </si>
  <si>
    <t>ACE, PALESTINA,LUZON. C.Z LA HORMIGA</t>
  </si>
  <si>
    <t xml:space="preserve">Capullos de amor </t>
  </si>
  <si>
    <t>Prado C.Z LA HORMIGA</t>
  </si>
  <si>
    <t xml:space="preserve">Caritas felices </t>
  </si>
  <si>
    <t>Las delicias II C.Z LA HORMIGA</t>
  </si>
  <si>
    <t>Claveles rojos</t>
  </si>
  <si>
    <t>Invasión segunda etapa C.Z LA HORMIGA</t>
  </si>
  <si>
    <t>COLEGIALES,POMPONES,VIOLETAS.</t>
  </si>
  <si>
    <t>VEREDA PARAISO. C.Z LA HORMIGA</t>
  </si>
  <si>
    <t>conquistadores</t>
  </si>
  <si>
    <t>Vereda yarumo C.Z LA HORMIGA</t>
  </si>
  <si>
    <t>creativos</t>
  </si>
  <si>
    <t>Vereda yarumoC.Z LA HORMIGA</t>
  </si>
  <si>
    <t>Creativos</t>
  </si>
  <si>
    <t>Vereda achote 1C.Z LA HORMIGA</t>
  </si>
  <si>
    <t xml:space="preserve">Exploradores </t>
  </si>
  <si>
    <t>Alto orito C.Z LA HORMIGA</t>
  </si>
  <si>
    <t>Girasoles</t>
  </si>
  <si>
    <t>Quebradon C.Z LA HORMIGA</t>
  </si>
  <si>
    <t>GIRASOLES,CLAVELES,JAZMIN.</t>
  </si>
  <si>
    <t>B/ LAS PALAMAS-V/ SILVANIA. C.Z LA HORMIGA</t>
  </si>
  <si>
    <t>GLADIOLOS, PENSAMIENTOS,GERANIOS.</t>
  </si>
  <si>
    <t xml:space="preserve"> LA HORMIGA C.Z LA HORMIGA</t>
  </si>
  <si>
    <t>Gotas de amor</t>
  </si>
  <si>
    <t>Vereda villa de Leiva  C.Z LA HORMIGA</t>
  </si>
  <si>
    <t xml:space="preserve">Heliconias </t>
  </si>
  <si>
    <t>Vereda primavera Guamuez C.Z LA HORMIGA</t>
  </si>
  <si>
    <t>HELICONIAS, DALIAS,ORQUIDEAS.</t>
  </si>
  <si>
    <t>VEREDA LIBANO, SIBERIA. C.Z LA HORMIGA</t>
  </si>
  <si>
    <t xml:space="preserve">Huellitas </t>
  </si>
  <si>
    <t>Asentamiento el bosque I C.Z LA HORMIGA</t>
  </si>
  <si>
    <t>Jedako warrara</t>
  </si>
  <si>
    <t>Cabildo Campo alegre C.Z LA HORMIGA</t>
  </si>
  <si>
    <t xml:space="preserve">Karabari (dios de arriba) </t>
  </si>
  <si>
    <t>Vereda cristalina C.Z LA HORMIGA</t>
  </si>
  <si>
    <t>Las estrellas</t>
  </si>
  <si>
    <t>Simón bolívar I C.Z LA HORMIGA</t>
  </si>
  <si>
    <t>LIRIOS,AZUCENAS,SUSPIROS.</t>
  </si>
  <si>
    <t>VERDA CHURUYACO.C.Z LA HORMIGA</t>
  </si>
  <si>
    <t xml:space="preserve">Los claveles </t>
  </si>
  <si>
    <t>Vereda Simón bolívar C.Z LA HORMIGA</t>
  </si>
  <si>
    <t xml:space="preserve">Los diamantes </t>
  </si>
  <si>
    <t>Asentamiento libertad C.Z LA HORMIGA</t>
  </si>
  <si>
    <t>Los girasoles</t>
  </si>
  <si>
    <t>Ruidosas C.Z LA HORMIGA</t>
  </si>
  <si>
    <t xml:space="preserve">Los girasoles </t>
  </si>
  <si>
    <t>Asentamiento las Américas C.Z LA HORMIGA</t>
  </si>
  <si>
    <t>Los pequeños traviesos</t>
  </si>
  <si>
    <t>Vereda buenos aires C.Z LA HORMIGA</t>
  </si>
  <si>
    <t>LOTOS, ARTURIO,NARDOS.</t>
  </si>
  <si>
    <t>MONSERRATE,CALDERO. C.Z LA HORMIGA</t>
  </si>
  <si>
    <t>Luna Arcoíris</t>
  </si>
  <si>
    <t>MANOS CREATIVAS</t>
  </si>
  <si>
    <t>Invasión los cauchos  C.Z LA HORMIGA</t>
  </si>
  <si>
    <t>Margaritas.</t>
  </si>
  <si>
    <t>Vereda alto miradorC.Z LA HORMIGA</t>
  </si>
  <si>
    <t>Mentes brillantes</t>
  </si>
  <si>
    <t>Vereda san Andrés C.Z LA HORMIGA</t>
  </si>
  <si>
    <t>Mis pequeños angelitos</t>
  </si>
  <si>
    <t>Las delicias I C.Z LA HORMIGA</t>
  </si>
  <si>
    <t>Niuchera joma duanu</t>
  </si>
  <si>
    <t>Cristo rey  C.Z LA HORMIGA</t>
  </si>
  <si>
    <t>painkul</t>
  </si>
  <si>
    <t>Alnamawabi I C.Z LA HORMIGA</t>
  </si>
  <si>
    <t>paishba</t>
  </si>
  <si>
    <t>C.Z LA HORMIGA</t>
  </si>
  <si>
    <t>Pequeñines</t>
  </si>
  <si>
    <t>Las acacias C.Z LA HORMIGA</t>
  </si>
  <si>
    <t xml:space="preserve">Pequeñines </t>
  </si>
  <si>
    <t>Alnamawabi II C.Z LA HORMIGA</t>
  </si>
  <si>
    <t>Pequeños angelitos</t>
  </si>
  <si>
    <t>Nuevo mundo  C.Z LA HORMIGA</t>
  </si>
  <si>
    <t>Pequeños aventureros</t>
  </si>
  <si>
    <t>Yarumo I C.Z LA HORMIGA</t>
  </si>
  <si>
    <t>Pequeños genios</t>
  </si>
  <si>
    <t>Vereda achote 2C.Z LA HORMIGA</t>
  </si>
  <si>
    <t xml:space="preserve">Pequeños genios </t>
  </si>
  <si>
    <t>Alpez C.Z LA HORMIGA</t>
  </si>
  <si>
    <t>Pequeños gigantes</t>
  </si>
  <si>
    <t>Nuevo mundo C.Z LA HORMIGA</t>
  </si>
  <si>
    <t xml:space="preserve">Pingüinos </t>
  </si>
  <si>
    <t>Vereda guayabal C.Z LA HORMIGA</t>
  </si>
  <si>
    <t xml:space="preserve">Pinochos </t>
  </si>
  <si>
    <t>Vereda Altamira  C.Z LA HORMIGA</t>
  </si>
  <si>
    <t xml:space="preserve">Pitufos </t>
  </si>
  <si>
    <t xml:space="preserve">Pitufos  </t>
  </si>
  <si>
    <t>Vereda tesalia II C.Z LA HORMIGA</t>
  </si>
  <si>
    <t xml:space="preserve">Resplandor </t>
  </si>
  <si>
    <t>Vereda tesalia I C.Z LA HORMIGA</t>
  </si>
  <si>
    <t>SMILLITAS DEL SABER</t>
  </si>
  <si>
    <t>Vereda naranjito C.Z LA HORMIGA</t>
  </si>
  <si>
    <t>warana kinraju barubu</t>
  </si>
  <si>
    <t>Vereda Alto orito C.Z LA HORMIGA</t>
  </si>
  <si>
    <t xml:space="preserve">Zafiros </t>
  </si>
  <si>
    <t>Yarumo II C.Z LA HORMIGA</t>
  </si>
  <si>
    <t>MODALIDAD A LA QUE SE PRESENTA
(CDI CON ARRIENDO- CDI SIN ARRIENDO - MODALIDAD FAMILIAR)
GRUPO N° 9</t>
  </si>
  <si>
    <t>CDI FRONTERAS DE PAZ  1</t>
  </si>
  <si>
    <t>BARRIO LOS PRADOS C.Z LA HORMIGA</t>
  </si>
  <si>
    <t>CDI FRONTERAS DE PAZ 2</t>
  </si>
  <si>
    <t>CORREGIMIENTO PTO COLON C.Z LA HORMIGA</t>
  </si>
  <si>
    <t>AMOR Y TERNURA</t>
  </si>
  <si>
    <t>MESAS DEL SABALITO C.Z LA HORMIGA</t>
  </si>
  <si>
    <t>CHIQUITINES</t>
  </si>
  <si>
    <t>SAN MARCELINO  C.Z LA HORMIGA</t>
  </si>
  <si>
    <t>DUEÑOS DEL SOL</t>
  </si>
  <si>
    <t>RESGUARDO YARINAL C.Z LA HORMIGA</t>
  </si>
  <si>
    <t>DULCES ANGELITOS</t>
  </si>
  <si>
    <t>LA CAMPIÑA C.Z LA HORMIGA</t>
  </si>
  <si>
    <t>LOS CONSENTIDOS</t>
  </si>
  <si>
    <t>CABILDO JUAN CRISTOBAL C.Z LA HORMIGA</t>
  </si>
  <si>
    <t>MANITOS  CREATIVAS DOS</t>
  </si>
  <si>
    <t>CHIGUACO C.Z LA HORMIGA</t>
  </si>
  <si>
    <t>MANITOS CREATIVAS</t>
  </si>
  <si>
    <t>AGUA BLANCA C.Z LA HORMIGA</t>
  </si>
  <si>
    <t>MIS ANGELITOS</t>
  </si>
  <si>
    <t>BAJO SANCARLOS C.Z LA HORMIGA</t>
  </si>
  <si>
    <t>ESPINAL C.Z LA HORMIGA</t>
  </si>
  <si>
    <t>MIS HORAS FELICES</t>
  </si>
  <si>
    <t>V/ LA DANTA C.Z LA HORMIGA</t>
  </si>
  <si>
    <t>MIS PEQUEÑOS GIGANTES</t>
  </si>
  <si>
    <t>BAJO AMARON C.Z LA HORMIGA</t>
  </si>
  <si>
    <t>EL PUENTE INTERNACIONAL C.Z LA HORMIGA</t>
  </si>
  <si>
    <t>SAN JUAN BOSCO C.Z LA HORMIGA</t>
  </si>
  <si>
    <t>MIS TIERNOS AMIGUITOS</t>
  </si>
  <si>
    <t>SANTA MARTA C.Z LA HORMIGA</t>
  </si>
  <si>
    <t>MIS TIERNOS AMIGUITOS DOS</t>
  </si>
  <si>
    <t>SAN CARLOS C.Z LA HORMIGA</t>
  </si>
  <si>
    <t>MONTE RREY</t>
  </si>
  <si>
    <t>MONTERREY C.Z LA HORMIGA</t>
  </si>
  <si>
    <t>NUEVA UNION FAMILIAR</t>
  </si>
  <si>
    <t>ALBANIA C.Z LA HORMIGA</t>
  </si>
  <si>
    <t>PEQUEÑOS GENIOS</t>
  </si>
  <si>
    <t>SANFRANCISCO C.Z LA HORMIGA</t>
  </si>
  <si>
    <t>SAN MARCELINO UNO</t>
  </si>
  <si>
    <t>SAN MARCELINO C.Z LA HORMIGA</t>
  </si>
  <si>
    <t xml:space="preserve">SANMARCELINO DOS </t>
  </si>
  <si>
    <t xml:space="preserve">SEMILLITAS </t>
  </si>
  <si>
    <t>CABILDO LA RAYA C.Z LA HORMIGA</t>
  </si>
  <si>
    <t>SOLECITOS</t>
  </si>
  <si>
    <t>SAN VICENTE C.Z LA HORMIGA</t>
  </si>
  <si>
    <t>MODALIDAD A LA QUE SE PRESENTA
(CDI CON ARRIENDO- CDI SIN ARRIENDO - MODALIDAD FAMILIAR)
GRUPO N° 10</t>
  </si>
  <si>
    <t xml:space="preserve">CDI BOSQUE ENCANTADO 1 </t>
  </si>
  <si>
    <t>BARRIO SAN FRANCISCO C.Z LA HORMIGA</t>
  </si>
  <si>
    <t>CDI BOSQUE ENCANTADO 2</t>
  </si>
  <si>
    <t>CDI CAMINOS DE ESPERANZA 1</t>
  </si>
  <si>
    <t>CDI CAMINOS DE ESPERANZA 2</t>
  </si>
  <si>
    <t xml:space="preserve"> C.Z LA HORMIGA C.Z LA HORMIGA</t>
  </si>
  <si>
    <t>CDI SEMBRANDO SEMILLAS DE ESPERANZA</t>
  </si>
  <si>
    <t>EL TIGRE C.Z LA HORMIGA</t>
  </si>
  <si>
    <t>LORO 1 C.Z LA HORMIGA</t>
  </si>
  <si>
    <t>RECREO C.Z LA HORMIGA</t>
  </si>
  <si>
    <t>ANGELITOS DEL FUTURO 2</t>
  </si>
  <si>
    <t>BARRIO EL RECREO C.Z LA HORMIGA</t>
  </si>
  <si>
    <t>RESGUARDO SANTA ROSAC.Z LA HORMIGA</t>
  </si>
  <si>
    <t>DUENDES MAGICO</t>
  </si>
  <si>
    <t>VEREDA LOS ANGELES C.Z LA HORMIGA</t>
  </si>
  <si>
    <t>HORMIGUITAS</t>
  </si>
  <si>
    <t>VILLA DEL RIO C.Z LA HORMIGA</t>
  </si>
  <si>
    <t>HUELLITAS INFANTILES</t>
  </si>
  <si>
    <t>RESGUARDO SANTA ROSA C.Z LA HORMIGA</t>
  </si>
  <si>
    <t>KOFANCITOS DEL FUTURO</t>
  </si>
  <si>
    <t>CABILDO YARINAL C.Z LA HORMIGA</t>
  </si>
  <si>
    <t>LORITOS</t>
  </si>
  <si>
    <t>LORO2 C.Z LA HORMIGA</t>
  </si>
  <si>
    <t>MANITASA CREATIVAS</t>
  </si>
  <si>
    <t>VEREDA EL COMBOY C.Z LA HORMIGA</t>
  </si>
  <si>
    <t>MI PEQUEÑO MUNDO INFANTIL</t>
  </si>
  <si>
    <t>VEREDA EL VENADOC.Z LA HORMIGA</t>
  </si>
  <si>
    <t>VEREDA LA NUEVA RISARALDA C.Z LA HORMIGA</t>
  </si>
  <si>
    <t>NUBES DE ALGODÓN</t>
  </si>
  <si>
    <t>BARRIO DIVINO NIÑO C.Z LA HORMIGA</t>
  </si>
  <si>
    <t>NUESTROS HIJOS</t>
  </si>
  <si>
    <t>VEREDA LA ARGELIA C.Z LA HORMIGA</t>
  </si>
  <si>
    <t>PEQEÑOS EXPLORADORES</t>
  </si>
  <si>
    <t>VEREDA LOS LLANOS C.Z LA HORMIGA</t>
  </si>
  <si>
    <t>PEQUEÑOS</t>
  </si>
  <si>
    <t>VEREDA VARADEO C.Z LA HORMIGA</t>
  </si>
  <si>
    <t>PEQUEÑOS APRENDICES</t>
  </si>
  <si>
    <t>VEREDA JORDAN GUISIA C.Z LA HORMIGA</t>
  </si>
  <si>
    <t>PEQUEÑOS PENSADORES</t>
  </si>
  <si>
    <t>VEREDA EL AFILADOR C.Z LA HORMIGA</t>
  </si>
  <si>
    <t>PEQUEÑOS SOÑADORES</t>
  </si>
  <si>
    <t>CONCORDIA C.Z LA HORMIGA</t>
  </si>
  <si>
    <t>PEQUEÑOS TRAVIESOS</t>
  </si>
  <si>
    <t>INSPECCION DEL TIGRE C.Z LA HORMIGA</t>
  </si>
  <si>
    <t>PERVIVENCIA DE NUESTRA CULTURA</t>
  </si>
  <si>
    <t>RESGUARDO CAMPOALEGRE C.Z LA HORMIGA</t>
  </si>
  <si>
    <t>VEREDA MIRA FOLRES C.Z LA HORMIGA</t>
  </si>
  <si>
    <t>VILLADUARTE C.Z LA HORMIGA</t>
  </si>
  <si>
    <t>MARAVELEZ C.Z LA HORMIGA</t>
  </si>
  <si>
    <t>SEMILLITAS DEL SABER</t>
  </si>
  <si>
    <t>CABILDO MONTEREY C.Z LA HORMIGA</t>
  </si>
  <si>
    <t>SONREIR</t>
  </si>
  <si>
    <t>LAS PALMERAS C.Z LA HORMIGA</t>
  </si>
  <si>
    <t>TIERNAS SONRISAS</t>
  </si>
  <si>
    <t>CAIRO C.Z LA HORMIGA</t>
  </si>
  <si>
    <t>TIERNOS ANGELITOS</t>
  </si>
  <si>
    <t>LAS DELICIAS C.Z LA HORMIGA</t>
  </si>
  <si>
    <t>TRAVESURAS INFANTILES</t>
  </si>
  <si>
    <t>PALESTINA C.Z LA HORMIGA</t>
  </si>
  <si>
    <t>TRAVESURAS Y SONRISAS INFANTILES</t>
  </si>
  <si>
    <t>VEREDA PALESTINA C.Z LA HORMIGA</t>
  </si>
  <si>
    <t>WARRARAVIBADAU DE</t>
  </si>
  <si>
    <t>CABILDO LAS PALMERAS. C.Z LA HORMIGA</t>
  </si>
  <si>
    <t>MODALIDAD A LA QUE SE PRESENTA
(CDI CON ARRIENDO- CDI SIN ARRIENDO - MODALIDAD FAMILIAR)
GRUPO N° 11</t>
  </si>
  <si>
    <t>CDI  MI CASITA FELIZ</t>
  </si>
  <si>
    <t>BARRIO LAS COLINAS.C.Z PUERTO ASIS</t>
  </si>
  <si>
    <t>MI BELLO DESPERTAR</t>
  </si>
  <si>
    <t>METROPOLITANO C.Z PUERTO ASIS</t>
  </si>
  <si>
    <t>MI BELLO DESPERTAR II</t>
  </si>
  <si>
    <t>SANTA ANA C.Z PUERTO ASIS</t>
  </si>
  <si>
    <t>MI BELLO DESPERTAR III</t>
  </si>
  <si>
    <t>VEREDA LA CARMELITA C.Z PUERTO ASIS</t>
  </si>
  <si>
    <t>TERNURITAS I</t>
  </si>
  <si>
    <t>MONTAÑITA C.Z PUERTO ASIS</t>
  </si>
  <si>
    <t>TERNURITAS II</t>
  </si>
  <si>
    <t>OBRERO C.Z PUERTO ASIS</t>
  </si>
  <si>
    <t>TERNURITAS III</t>
  </si>
  <si>
    <t>SIMON BOLIVAR  C.Z PUERTO ASIS</t>
  </si>
  <si>
    <t>VILLAROSA</t>
  </si>
  <si>
    <t>VILLAROSA C.Z PUERTO ASIS</t>
  </si>
  <si>
    <t>COMUNA I C.Z PUERTO ASIS</t>
  </si>
  <si>
    <t>CAMINADORES</t>
  </si>
  <si>
    <t>SAN MARTIN C.Z PUERTO ASIS</t>
  </si>
  <si>
    <t>CIGUEÑAS</t>
  </si>
  <si>
    <t>COMUNA II  C.Z PUERTO ASIS</t>
  </si>
  <si>
    <t>ESTRELLAS</t>
  </si>
  <si>
    <t>UAO C.Z PUERTO ASIS</t>
  </si>
  <si>
    <t>FRECITAS</t>
  </si>
  <si>
    <t>VEREDA PUERTO LA UNION C.Z PUERTO ASIS</t>
  </si>
  <si>
    <t>GIRASOLES</t>
  </si>
  <si>
    <t>GOTITAS</t>
  </si>
  <si>
    <t>JANETH DUCUARA MORALES</t>
  </si>
  <si>
    <t>SANTANA C.Z PUERTO ASIS</t>
  </si>
  <si>
    <t>VEREDA AGUA NEGRA C.Z PUERTO ASIS</t>
  </si>
  <si>
    <t>VEREDA LA ESPERANZA C.Z PUERTO ASIS</t>
  </si>
  <si>
    <t>JOHN PABLO ERAZO MORA</t>
  </si>
  <si>
    <t>VEREDA TETEYEC.Z PUERTO ASIS</t>
  </si>
  <si>
    <t>VEREDA TETEYE C.Z PUERTO ASIS</t>
  </si>
  <si>
    <t>LUZ STELLA ROSERO CABRERA</t>
  </si>
  <si>
    <t>VEREDA COCAYA C.Z PUERTO ASIS</t>
  </si>
  <si>
    <t>MARCO  ANTONIO ESTUPIÑAN  GONGORA</t>
  </si>
  <si>
    <t>PUERTO VEGA C.Z PUERTO ASIS</t>
  </si>
  <si>
    <t>VEREDA CAMPO ALEGRE C.Z PUERTO ASIS</t>
  </si>
  <si>
    <t>VEREDA REMOLINO C.Z PUERTO ASIS</t>
  </si>
  <si>
    <t>MARISOL ORTIZ ARROYO</t>
  </si>
  <si>
    <t>VEREDA ALEA C.Z PUERTO ASIS</t>
  </si>
  <si>
    <t>VEREDA ANCURA C.Z PUERTO ASIS</t>
  </si>
  <si>
    <t>VEREDA SINAI C.Z PUERTO ASIS</t>
  </si>
  <si>
    <t>PALOMITAS</t>
  </si>
  <si>
    <t>PIZOTONES</t>
  </si>
  <si>
    <t>PRINCIPITOS</t>
  </si>
  <si>
    <t>ROSANA AREVALO SANTANDER</t>
  </si>
  <si>
    <t>COMUNA II C.Z PUERTO ASIS</t>
  </si>
  <si>
    <t>MODALIDAD A LA QUE SE PRESENTA
(CDI CON ARRIENDO- CDI SIN ARRIENDO - MODALIDAD FAMILIAR)
GRUPO N° 13</t>
  </si>
  <si>
    <t>EL CEDRAL</t>
  </si>
  <si>
    <t>VEREDA EL CEDRAL C.Z PUERTO ASIS</t>
  </si>
  <si>
    <t>MIS PEQUEÑOS PENSADORES</t>
  </si>
  <si>
    <t>MIRAFLORES C.Z PUERTO ASIS</t>
  </si>
  <si>
    <t>ANGELITOS ALEGRES</t>
  </si>
  <si>
    <t>LA ISLA C.Z PUERTO ASIS</t>
  </si>
  <si>
    <t>angelitos del mañana</t>
  </si>
  <si>
    <t>villaflor C.Z PUERTO ASIS</t>
  </si>
  <si>
    <t>Chiquitines</t>
  </si>
  <si>
    <t>pto caicedo C.Z PUERTO ASIS</t>
  </si>
  <si>
    <t>Chiquitines inteligentes</t>
  </si>
  <si>
    <t>Arizona C.Z PUERTO ASIS</t>
  </si>
  <si>
    <t>estrellitas del mañana</t>
  </si>
  <si>
    <t>san pedro C.Z PUERTO ASIS</t>
  </si>
  <si>
    <t>gigantes de corazon</t>
  </si>
  <si>
    <t>LOS PITUFOS</t>
  </si>
  <si>
    <t>PORVENIR C.Z PUERTO ASIS</t>
  </si>
  <si>
    <t>MIS PRIMEROS PASOS</t>
  </si>
  <si>
    <t>PEQUEÑOS EXPLORADORES</t>
  </si>
  <si>
    <t>cedral C.Z PUERTO ASIS</t>
  </si>
  <si>
    <t>pequeños INTELIGENTE</t>
  </si>
  <si>
    <t>bagre C.Z PUERTO ASIS</t>
  </si>
  <si>
    <t>SANDRA MILENI CARDONA</t>
  </si>
  <si>
    <t>VEREDA CIRCASIA C.Z PUERTO ASIS</t>
  </si>
  <si>
    <t>VEREDA COLONIA NUEVA C.Z PUERTO ASIS</t>
  </si>
  <si>
    <t>VEREDA EL VENADO C.Z PUERTO ASIS</t>
  </si>
  <si>
    <t>SOLECITOS BRILLANTES</t>
  </si>
  <si>
    <t>CAICEDO C.Z PUERTO ASIS</t>
  </si>
  <si>
    <t>SONRISAS</t>
  </si>
  <si>
    <t>CRISTOREY C.Z PUERTO ASIS</t>
  </si>
  <si>
    <t xml:space="preserve">sueños y sonrisas </t>
  </si>
  <si>
    <t>pedregosa C.Z. PUERTO ASIS</t>
  </si>
  <si>
    <t>ternuritas</t>
  </si>
  <si>
    <t>pto caicedo.C.Z PUERTO ASIS</t>
  </si>
  <si>
    <t>MODALIDAD A LA QUE SE PRESENTA
(CDI CON ARRIENDO- CDI SIN ARRIENDO - MODALIDAD FAMILIAR)
GRUPO N° 1</t>
  </si>
  <si>
    <t>SEMILLAS DE PAZ SEDE 2</t>
  </si>
  <si>
    <t>BARRIO SAN AGUSTIN. C.Z MOCOA</t>
  </si>
  <si>
    <t>SEMILLAS DE PAZ SEDE 1</t>
  </si>
  <si>
    <t>BARRIO EL JARDIN. C.Z MOCOA</t>
  </si>
  <si>
    <t>BELLAS PERSONITAS</t>
  </si>
  <si>
    <t>CASA DE HABITACION MIRIAM PANTOJA. C.Z MOCOA</t>
  </si>
  <si>
    <t>BURBUJITAS DE PAPEL</t>
  </si>
  <si>
    <t>CASA DE HABITACION GLORIA GOMEZ. C.Z MOCOA</t>
  </si>
  <si>
    <t>CORAZONCITOS</t>
  </si>
  <si>
    <t>QUIOSCO COMUNITARIO. C.Z MOCOA</t>
  </si>
  <si>
    <t>ESTIMULACION HUELLITAS CON AMOR</t>
  </si>
  <si>
    <t>HOGAR AGRUPADO. C.Z MOCOA</t>
  </si>
  <si>
    <t>HUELLITAS CON AMOR</t>
  </si>
  <si>
    <t>MIS PEQUEÑAS TRAVESURAS</t>
  </si>
  <si>
    <t>CASA DE HABITACION MARIA EUGENIA TREJOS. C.Z MOCOA</t>
  </si>
  <si>
    <t>NUEVA COLOMBIA</t>
  </si>
  <si>
    <t>OSITO DE MIEL</t>
  </si>
  <si>
    <t>CASA DE HABITACION MARIA ERAZO. C.Z MOCOA</t>
  </si>
  <si>
    <t>PEQUEÑINES</t>
  </si>
  <si>
    <t>PEQUEÑOS BAMBINOS</t>
  </si>
  <si>
    <t>SEMILLITAS DE AMOR</t>
  </si>
  <si>
    <t>CASA DE HABITACION DRA. YANETH GAVIRIA.. C.Z MOCOA</t>
  </si>
  <si>
    <t xml:space="preserve">AMOR DE MI TIERRA </t>
  </si>
  <si>
    <t>BARRIO LA ESMERALDA . C.Z MOCOA</t>
  </si>
  <si>
    <t xml:space="preserve">ANGELITOS CONSENTIDOS </t>
  </si>
  <si>
    <t>V/ ALTO AFAN . C.Z MOCOA</t>
  </si>
  <si>
    <t>B/ BOLIVAR . C.Z MOCOA</t>
  </si>
  <si>
    <t>ESTIMULACION Y HUELLAS</t>
  </si>
  <si>
    <t>B/ RESERVA . C.Z MOCOA</t>
  </si>
  <si>
    <t>FLORECITAS DE LUZ</t>
  </si>
  <si>
    <t>v/ PEPINO. C.Z MOCOA</t>
  </si>
  <si>
    <t xml:space="preserve">GESTANTES DE AMOR </t>
  </si>
  <si>
    <t xml:space="preserve">V/ LIMON. C.Z MOCOA </t>
  </si>
  <si>
    <t>V/ MEZON. C.Z MOCOA</t>
  </si>
  <si>
    <t>V/ VILLA GLORIA . C.Z MOCOA</t>
  </si>
  <si>
    <t>HUELLITAS DE AMOR 1</t>
  </si>
  <si>
    <t>V / PLANADAS . C.Z MOCOA</t>
  </si>
  <si>
    <t>HUELLITAS DE AMOR 2</t>
  </si>
  <si>
    <t>V/ TEBAIDA . C.Z MOCOA</t>
  </si>
  <si>
    <t>HUELLITAS DE AMOR 3</t>
  </si>
  <si>
    <t xml:space="preserve">B / ESMERALDA. C.Z MOCOA </t>
  </si>
  <si>
    <t>LAS MIMAS</t>
  </si>
  <si>
    <t xml:space="preserve">B/ AMERICAS. C.Z MOCOA </t>
  </si>
  <si>
    <t>V/ LAS PALMERAS . C.Z MOCOA</t>
  </si>
  <si>
    <t>MUNDO DE LOS NIÑOS</t>
  </si>
  <si>
    <t>B/ LOS SAUCES. C.Z MOCOA</t>
  </si>
  <si>
    <t xml:space="preserve">PEQUEÑOS ANGELITOS </t>
  </si>
  <si>
    <t>V/ LIMON . C.Z MOCOA</t>
  </si>
  <si>
    <t>01/05/20104</t>
  </si>
  <si>
    <t>NA</t>
  </si>
  <si>
    <t>1349-1350</t>
  </si>
  <si>
    <t>1518-1528</t>
  </si>
  <si>
    <t>53</t>
  </si>
  <si>
    <t>54</t>
  </si>
  <si>
    <t>1543-1554</t>
  </si>
  <si>
    <t>2292-2300</t>
  </si>
  <si>
    <t>2301-2313</t>
  </si>
  <si>
    <t>2314-2322</t>
  </si>
  <si>
    <t>para cupos aplica, para expencia no aplica por que se traslapa</t>
  </si>
  <si>
    <t>2323-2331</t>
  </si>
  <si>
    <t>2332-2339</t>
  </si>
  <si>
    <t xml:space="preserve">Fecha de inicio no corresponde con la fecha de terminacion </t>
  </si>
  <si>
    <t>GRUPO 13</t>
  </si>
  <si>
    <t>RESULTADOS EVALUACION COMPONENTE TECNICO GRUPO 13</t>
  </si>
  <si>
    <t>NO RELACIONÓ TALENTO HUMANO ADICIONAL</t>
  </si>
  <si>
    <t>COORDINADOR GENERAL DEL PROYECTO POR CADA MIL CUPOS OFERTADOS O FRACIÓN INFERIOR</t>
  </si>
  <si>
    <t>1/ 1000</t>
  </si>
  <si>
    <t>1/5000.</t>
  </si>
  <si>
    <t>FUNDACIÓN FRATERNIDAD</t>
  </si>
  <si>
    <t xml:space="preserve">GRUPO 11 </t>
  </si>
  <si>
    <t>RESULTADOS EVALUACION COMPONENTE TECNICO GRUPO 11</t>
  </si>
  <si>
    <t>COORDINADORA 4 COORDINADOR y 4 PSICOSOCIAL PARA 784 CUPOS EN LA MODALIDAD CDI INSTITUCIONAL PTO ASIS</t>
  </si>
  <si>
    <t>COORDINADORA 1 COORDINADOR y 2 PSICOSOCIAL PARA 428 CUPOS EN LA MODALIDAD FAMILIAR PTO ASIS</t>
  </si>
  <si>
    <t>CUMPLE EL PERFIL PROFESIONAL PERO FALTA ANEXAR CERTIFICACIONES LABORALES. SUBSANAR</t>
  </si>
  <si>
    <t>ALLEGAR CERIFICACION DE PRACTICA UNIVERISTARIA.SUBSANAR</t>
  </si>
  <si>
    <t>NO REPORTA CERTIFICACIONES DE EXPERIENCIA ADICIONALES</t>
  </si>
  <si>
    <t>GRUPO 9</t>
  </si>
  <si>
    <t>NO ADJUNTO SOPORTES NI RELACIONÓ EXPERIENCIA ADICIONAL</t>
  </si>
  <si>
    <t>NO ALLEGARON EQUIPO DE TALENTO HUMANO ADICIONAL</t>
  </si>
  <si>
    <t>RESULTADOS EVALUACION COMPONENTE TECNICO GRUPO 2</t>
  </si>
  <si>
    <t>RESULTADOS EVALUACION COMPONENTE TECNICO GRUPO 3</t>
  </si>
  <si>
    <t>RESULTADOS EVALUACION COMPONENTE TECNICO GRUPO 4</t>
  </si>
  <si>
    <t>1 COORDINADOR y 2 PSICOSOCIAL PARA 366 CUPOS, MODALIDAD CDI FAMILIAR PIAMONTE GRUPO 4</t>
  </si>
  <si>
    <t>1 COORDINADOR y 1 PSICOSOCIAL PARA 180 CUPOS, MODALIDAD CDI INSTITUCIONA PIAMONTE GRUPO 4</t>
  </si>
  <si>
    <t>RESULTADOS EVALUACION COMPONENTE TECNICO GRUPO 8</t>
  </si>
  <si>
    <t>3 COORDINADOR y 6 PSICOSOCIAL PARA 1041 CUPOS, MODALIDAD FAMILIAR ORITO GRUPO 8</t>
  </si>
  <si>
    <t>2 COORDINADOR y 2 PSICOSOCIAL PARA 364 CUPOS, MODALIDAD INSTITUCIONAL ORITO GRUPO 8</t>
  </si>
  <si>
    <t>RESULTADOS EVALUACION COMPONENTE TECNICO GRUPO 10</t>
  </si>
  <si>
    <t>1 COORDINADOR y 2 PSICOSOCIAL PARA 415 CUPOS EN LA MODALIDAD FAMILIAR VALLE DEL GUAMUEZ, MODALIDAD FAMILIAR VALLE DEL GUAMUEZ GRUPO 10</t>
  </si>
  <si>
    <t xml:space="preserve">2 COORDINADOR y 2 PSICOSOCIAL PARA 377 CUPOS, MODALIDAD INSTITUCIONAL VALLE DEL GUAMUEZ GRUPO 10 </t>
  </si>
  <si>
    <t>GRUPO 1</t>
  </si>
  <si>
    <t>NO PRESENTÓ EQUIPO DE TALENTO HUMANO ADICIONAL</t>
  </si>
  <si>
    <t>COORDINADORES.1 COORDINADORES y 3 PSICOSOCIAL PARA 454, MODALIDAD CDI FAMILIAR MOCOA GRUPO 1</t>
  </si>
  <si>
    <t>2/454</t>
  </si>
  <si>
    <t>3/454</t>
  </si>
  <si>
    <t>GRUPO 2</t>
  </si>
  <si>
    <t>COORDINADOR 1 COORDINADORE y 1 PSICOSOCIAL PARA 626 CUPOS, MODALIDAD CDI FAMILIAR VILLAGARZON GRUPO 2</t>
  </si>
  <si>
    <t>APOYO PSICOSOCIAL. 1 COORDINADORE y 1 PSICOSOCIAL PARA 241 CUPOS EN LA , MODALIDAD CDI INSTITUCIONAL  GRUPO 2</t>
  </si>
  <si>
    <t>3/867</t>
  </si>
  <si>
    <t>NO ALLEGA SOPORTES DE EXPERIENCIA ADICIONAL</t>
  </si>
  <si>
    <t>NO ADJUNTA EQUIPO  DE TALENTO HUMANO ADICIONAL</t>
  </si>
  <si>
    <t>GRUPO 3</t>
  </si>
  <si>
    <t>NO ADJUNTARON SOPORTES PARA EXPERIENCIA ADICIONAL</t>
  </si>
  <si>
    <t>GRUPO 4</t>
  </si>
  <si>
    <t>DOCENTE</t>
  </si>
  <si>
    <t>NO CUMPLE  CON LA EXPERIENCIA DESCRITA EN EL CAPITULO III PUNTO 3.22.1 DEL PLIEGO DE CONDICIONES</t>
  </si>
  <si>
    <t>NO ADJUNTA SOPORTE DE EXPERIENCIA ADICIONAL.</t>
  </si>
  <si>
    <t xml:space="preserve">NO ADJUNTA SOPORTE DE EQUUIPO DE TALENTO HUMANO ADICIONAL </t>
  </si>
  <si>
    <t>NO REPORTA TALENTO HUMANO ADICIONAL</t>
  </si>
  <si>
    <t>GRUPO 10</t>
  </si>
  <si>
    <t>NO ADJUNTAN  EXPERIENCIA ESPECÍFICA ADICIONAL</t>
  </si>
  <si>
    <t>NO ADJUNTA SOPORTE DEL EQUIPO DE TALENTO HUMANO ADICIONAL</t>
  </si>
  <si>
    <t>FALTA UN PSICOSOCIAL DE MEDIO TIEMPO</t>
  </si>
  <si>
    <t>No cuenta con expriencia minima de un año en coordinación</t>
  </si>
  <si>
    <t>Ninguna</t>
  </si>
  <si>
    <t>Cumple para cupos, pero no para eXperiencia porque se traslapan los periodos</t>
  </si>
  <si>
    <t xml:space="preserve">No se tiene encuenta porque se traslapan los periodos. </t>
  </si>
  <si>
    <t>COORDINADOR.1 COORDINADORE y 1 PSICOSOCIAL PARA 377 CUPOS, MODALIDAD CDI FAMILIAR PUERTO GUZMAN GRUPO 3</t>
  </si>
  <si>
    <t>3/527</t>
  </si>
  <si>
    <t>2/527</t>
  </si>
  <si>
    <t xml:space="preserve">FUNDACIÓN FRATERNIDAD </t>
  </si>
  <si>
    <t>704 A 711</t>
  </si>
  <si>
    <t>CORDINADOR 1 COORDINADOR y 2 PSICOSOCIAL PARA 458 CUPOS EN LA MODALIDAD FAMILIAR SAN MIGUEL</t>
  </si>
  <si>
    <t>NO PRESENTA CERTIFICACIONES LABORES. SUBSANAR</t>
  </si>
  <si>
    <t xml:space="preserve">FUNDACION VILLA SOÑADA FUNDACION FATERNIDAD
</t>
  </si>
  <si>
    <t>APOYO PSICOSOCIAL AGENTE EDUCATIVO FAMILIAS CON BIENESTAR</t>
  </si>
  <si>
    <t>GRUPO 8</t>
  </si>
  <si>
    <t xml:space="preserve">Aplica para cupos pero no para experiencia por que se tralapa </t>
  </si>
  <si>
    <t>PROPONENTE No. 3. FUNDACION FRATERNIDAD</t>
  </si>
  <si>
    <t>7--40</t>
  </si>
  <si>
    <t xml:space="preserve">    x</t>
  </si>
  <si>
    <t>60-76</t>
  </si>
  <si>
    <t xml:space="preserve">   x</t>
  </si>
  <si>
    <t>41-44</t>
  </si>
  <si>
    <t xml:space="preserve">   x </t>
  </si>
  <si>
    <t>NO APLICA</t>
  </si>
  <si>
    <t>41-44,  56</t>
  </si>
  <si>
    <t>45, 46</t>
  </si>
  <si>
    <t xml:space="preserve">   X </t>
  </si>
  <si>
    <t xml:space="preserve">FUE CONSULTADO EL BOLETIN DE RESPONSABLES FISCALES DEL REPRESENTANTE LEGAL </t>
  </si>
  <si>
    <t>50, 51</t>
  </si>
  <si>
    <t>77- 80</t>
  </si>
  <si>
    <t>INSTITUTO COLOMBIANO DE BIENESTAR FAMILIAR - ICBF</t>
  </si>
  <si>
    <t>PROPONENTE:  FUNDACION FRATERNIDAD</t>
  </si>
  <si>
    <t>NUMERO DE NIT: 900135278 -5</t>
  </si>
  <si>
    <t>No. 1  Mocoa</t>
  </si>
  <si>
    <t>No. 2 Villagarzón</t>
  </si>
  <si>
    <t>No. 3 Guzmán</t>
  </si>
  <si>
    <t>No. 4 Piamonte</t>
  </si>
  <si>
    <t>No. 8 Orito</t>
  </si>
  <si>
    <t>No. 9 San Miguel</t>
  </si>
  <si>
    <t>No. 10 Valle del Guamuez</t>
  </si>
  <si>
    <t>No. 11 Puerto Asìs</t>
  </si>
  <si>
    <t>No. 12 Puerto Leguizamo</t>
  </si>
  <si>
    <t>No. 13 Caicedo</t>
  </si>
  <si>
    <t>EL PROPONENTE CUMPLE __X__ NO CUMPLE _______</t>
  </si>
  <si>
    <t>NO APORTAN  SOPORTE DEL TALENTO HUMANO ADICIONAL</t>
  </si>
  <si>
    <t>NO ADJUNTA SOPORTE DE EXPERIENCIA ADICIONAL</t>
  </si>
  <si>
    <t>CONVOCATORIA PÚBLICA DE APORTE No 003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</si>
</sst>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s>
  <fonts count="43"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12"/>
      <color theme="1"/>
      <name val="Arial"/>
      <family val="2"/>
    </font>
    <font>
      <sz val="10"/>
      <color theme="1"/>
      <name val="Arial"/>
      <family val="2"/>
    </font>
    <font>
      <b/>
      <sz val="10"/>
      <color theme="1"/>
      <name val="Arial"/>
      <family val="2"/>
    </font>
    <font>
      <b/>
      <u/>
      <sz val="16"/>
      <color theme="1"/>
      <name val="Calibri"/>
      <family val="2"/>
      <scheme val="minor"/>
    </font>
    <font>
      <b/>
      <u/>
      <sz val="11"/>
      <color theme="1"/>
      <name val="Arial Narrow"/>
      <family val="2"/>
    </font>
    <font>
      <sz val="9"/>
      <color indexed="81"/>
      <name val="Tahoma"/>
      <family val="2"/>
    </font>
    <font>
      <b/>
      <sz val="9"/>
      <color indexed="81"/>
      <name val="Tahoma"/>
      <family val="2"/>
    </font>
    <font>
      <sz val="11"/>
      <color rgb="FFFF0000"/>
      <name val="Calibri"/>
      <family val="2"/>
      <scheme val="minor"/>
    </font>
    <font>
      <sz val="8"/>
      <color theme="1"/>
      <name val="Calibri"/>
      <family val="2"/>
      <scheme val="minor"/>
    </font>
    <font>
      <sz val="10"/>
      <name val="Calibri"/>
      <family val="2"/>
      <scheme val="minor"/>
    </font>
    <font>
      <b/>
      <sz val="20"/>
      <color rgb="FFFF0000"/>
      <name val="Calibri"/>
      <family val="2"/>
    </font>
    <font>
      <b/>
      <sz val="18"/>
      <color theme="1"/>
      <name val="Calibri"/>
      <family val="2"/>
      <scheme val="minor"/>
    </font>
    <font>
      <b/>
      <sz val="11"/>
      <color rgb="FF000000"/>
      <name val="Arial"/>
      <family val="2"/>
    </font>
    <font>
      <sz val="11"/>
      <color rgb="FF000000"/>
      <name val="Arial"/>
      <family val="2"/>
    </font>
    <font>
      <b/>
      <sz val="11"/>
      <name val="Arial"/>
      <family val="2"/>
    </font>
    <font>
      <sz val="11"/>
      <color rgb="FF7030A0"/>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6"/>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57"/>
      </right>
      <top style="thin">
        <color indexed="64"/>
      </top>
      <bottom style="thin">
        <color indexed="64"/>
      </bottom>
      <diagonal/>
    </border>
    <border>
      <left style="medium">
        <color indexed="57"/>
      </left>
      <right style="medium">
        <color indexed="57"/>
      </right>
      <top style="thin">
        <color indexed="64"/>
      </top>
      <bottom style="thin">
        <color indexed="64"/>
      </bottom>
      <diagonal/>
    </border>
    <border>
      <left style="medium">
        <color indexed="57"/>
      </left>
      <right/>
      <top style="medium">
        <color indexed="57"/>
      </top>
      <bottom/>
      <diagonal/>
    </border>
    <border>
      <left/>
      <right style="medium">
        <color indexed="57"/>
      </right>
      <top style="medium">
        <color indexed="57"/>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78">
    <xf numFmtId="0" fontId="0" fillId="0" borderId="0" xfId="0"/>
    <xf numFmtId="0" fontId="0" fillId="0" borderId="1" xfId="0" applyBorder="1"/>
    <xf numFmtId="0" fontId="0" fillId="0" borderId="1" xfId="0" applyBorder="1" applyAlignment="1"/>
    <xf numFmtId="0" fontId="0" fillId="0" borderId="1" xfId="0" applyFill="1" applyBorder="1"/>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28" fillId="0" borderId="0" xfId="0" applyFont="1" applyAlignment="1">
      <alignment horizontal="justify"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3" fontId="0" fillId="3" borderId="1" xfId="0" applyNumberFormat="1" applyFill="1" applyBorder="1" applyAlignment="1">
      <alignment horizontal="right" vertical="center"/>
    </xf>
    <xf numFmtId="0" fontId="0" fillId="0" borderId="0" xfId="0" applyAlignment="1">
      <alignment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vertical="center" wrapText="1"/>
    </xf>
    <xf numFmtId="0" fontId="0" fillId="0" borderId="0" xfId="0" applyFill="1" applyAlignment="1">
      <alignment vertical="center" wrapText="1"/>
    </xf>
    <xf numFmtId="17" fontId="0" fillId="0" borderId="1" xfId="0" applyNumberFormat="1" applyFill="1" applyBorder="1" applyAlignment="1">
      <alignment wrapText="1"/>
    </xf>
    <xf numFmtId="0" fontId="0" fillId="0" borderId="13" xfId="0" applyFill="1" applyBorder="1" applyAlignment="1">
      <alignment wrapText="1"/>
    </xf>
    <xf numFmtId="14" fontId="0" fillId="0" borderId="1" xfId="0" applyNumberFormat="1" applyFill="1" applyBorder="1" applyAlignment="1">
      <alignment wrapText="1"/>
    </xf>
    <xf numFmtId="0" fontId="0" fillId="0" borderId="1" xfId="0" applyFill="1" applyBorder="1" applyAlignment="1">
      <alignment vertical="center" wrapText="1"/>
    </xf>
    <xf numFmtId="14" fontId="0" fillId="0" borderId="1" xfId="0" applyNumberFormat="1" applyBorder="1" applyAlignment="1">
      <alignment wrapText="1"/>
    </xf>
    <xf numFmtId="17" fontId="0" fillId="11" borderId="1" xfId="0" applyNumberFormat="1" applyFill="1" applyBorder="1" applyAlignment="1">
      <alignment wrapText="1"/>
    </xf>
    <xf numFmtId="1" fontId="13" fillId="0" borderId="1" xfId="0" applyNumberFormat="1" applyFont="1" applyFill="1" applyBorder="1" applyAlignment="1" applyProtection="1">
      <alignment horizontal="center" vertical="center" wrapText="1"/>
      <protection locked="0"/>
    </xf>
    <xf numFmtId="4" fontId="13" fillId="0" borderId="1" xfId="0" applyNumberFormat="1" applyFont="1" applyFill="1" applyBorder="1" applyAlignment="1" applyProtection="1">
      <alignment horizontal="center" vertical="center" wrapText="1"/>
      <protection locked="0"/>
    </xf>
    <xf numFmtId="0" fontId="0" fillId="12" borderId="1" xfId="0" applyFill="1" applyBorder="1" applyAlignment="1">
      <alignment vertical="center" wrapText="1"/>
    </xf>
    <xf numFmtId="1" fontId="0" fillId="0" borderId="1" xfId="0" applyNumberFormat="1" applyBorder="1" applyAlignment="1">
      <alignment wrapText="1"/>
    </xf>
    <xf numFmtId="16" fontId="0" fillId="0" borderId="1" xfId="0" applyNumberFormat="1" applyFill="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5" fillId="0" borderId="0" xfId="0" applyFont="1" applyAlignment="1">
      <alignment vertical="center"/>
    </xf>
    <xf numFmtId="0" fontId="36" fillId="0" borderId="1" xfId="0" applyFont="1" applyFill="1" applyBorder="1" applyAlignment="1">
      <alignment horizontal="left" vertical="center"/>
    </xf>
    <xf numFmtId="0" fontId="36" fillId="0" borderId="1" xfId="0" applyFont="1" applyFill="1" applyBorder="1" applyAlignment="1">
      <alignment horizontal="center" vertical="center"/>
    </xf>
    <xf numFmtId="0" fontId="0" fillId="0" borderId="1" xfId="0" applyFill="1" applyBorder="1" applyAlignment="1">
      <alignment horizontal="center"/>
    </xf>
    <xf numFmtId="0" fontId="36" fillId="0" borderId="1" xfId="0" applyFont="1" applyFill="1" applyBorder="1" applyAlignment="1">
      <alignment horizontal="left"/>
    </xf>
    <xf numFmtId="0" fontId="0" fillId="12" borderId="0" xfId="0" applyFill="1" applyAlignment="1">
      <alignment vertical="center" wrapText="1"/>
    </xf>
    <xf numFmtId="0" fontId="0" fillId="12" borderId="1" xfId="0" applyFill="1" applyBorder="1" applyAlignment="1">
      <alignment wrapText="1"/>
    </xf>
    <xf numFmtId="17" fontId="0" fillId="12" borderId="1" xfId="0" applyNumberFormat="1" applyFill="1" applyBorder="1" applyAlignment="1">
      <alignment wrapText="1"/>
    </xf>
    <xf numFmtId="1" fontId="0" fillId="12" borderId="1" xfId="0" applyNumberFormat="1" applyFill="1" applyBorder="1" applyAlignment="1">
      <alignment wrapText="1"/>
    </xf>
    <xf numFmtId="14" fontId="0" fillId="12" borderId="1" xfId="0" applyNumberFormat="1" applyFill="1" applyBorder="1" applyAlignment="1">
      <alignment wrapText="1"/>
    </xf>
    <xf numFmtId="0" fontId="34"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0" fillId="0" borderId="1" xfId="0" applyBorder="1" applyAlignment="1">
      <alignment wrapText="1"/>
    </xf>
    <xf numFmtId="0" fontId="0" fillId="0" borderId="1" xfId="0" applyBorder="1" applyAlignment="1">
      <alignment horizontal="center"/>
    </xf>
    <xf numFmtId="0" fontId="1" fillId="0" borderId="1" xfId="0" applyFont="1" applyFill="1" applyBorder="1" applyAlignment="1">
      <alignment vertical="center" wrapText="1"/>
    </xf>
    <xf numFmtId="0" fontId="13" fillId="0" borderId="1" xfId="0" applyFont="1" applyFill="1" applyBorder="1" applyAlignment="1" applyProtection="1">
      <alignment horizontal="left" vertical="center" wrapText="1"/>
      <protection locked="0"/>
    </xf>
    <xf numFmtId="0" fontId="0" fillId="12" borderId="13" xfId="0" applyFill="1" applyBorder="1" applyAlignment="1">
      <alignment wrapText="1"/>
    </xf>
    <xf numFmtId="0" fontId="38" fillId="0" borderId="0" xfId="0" applyFont="1" applyAlignment="1">
      <alignment vertical="center"/>
    </xf>
    <xf numFmtId="0" fontId="0" fillId="12" borderId="0" xfId="0" applyFill="1" applyAlignment="1">
      <alignment vertical="center"/>
    </xf>
    <xf numFmtId="0" fontId="7" fillId="12" borderId="0" xfId="0" applyFont="1" applyFill="1" applyBorder="1" applyAlignment="1">
      <alignment horizontal="center" vertical="center"/>
    </xf>
    <xf numFmtId="0" fontId="36" fillId="0" borderId="1" xfId="0" applyFont="1" applyFill="1" applyBorder="1" applyAlignment="1">
      <alignment vertical="center"/>
    </xf>
    <xf numFmtId="0" fontId="36" fillId="0" borderId="1" xfId="0" applyFont="1" applyFill="1" applyBorder="1" applyAlignment="1">
      <alignment horizontal="center"/>
    </xf>
    <xf numFmtId="0" fontId="0" fillId="0" borderId="0" xfId="0" applyAlignment="1">
      <alignment horizontal="left" vertical="center"/>
    </xf>
    <xf numFmtId="0" fontId="9" fillId="2" borderId="1" xfId="0" applyFont="1" applyFill="1" applyBorder="1" applyAlignment="1">
      <alignment horizontal="left" vertical="center" wrapText="1"/>
    </xf>
    <xf numFmtId="3" fontId="0" fillId="3" borderId="1" xfId="0" applyNumberFormat="1" applyFill="1" applyBorder="1" applyAlignment="1">
      <alignment horizontal="left" vertical="center"/>
    </xf>
    <xf numFmtId="0" fontId="0" fillId="0" borderId="0" xfId="0"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Alignment="1">
      <alignment horizontal="left"/>
    </xf>
    <xf numFmtId="0" fontId="1" fillId="2" borderId="11" xfId="0" applyFont="1" applyFill="1" applyBorder="1" applyAlignment="1">
      <alignment horizontal="left" vertical="center" wrapText="1"/>
    </xf>
    <xf numFmtId="0" fontId="0" fillId="0" borderId="0" xfId="0" applyFill="1" applyAlignment="1">
      <alignment horizontal="left" vertical="center"/>
    </xf>
    <xf numFmtId="0" fontId="1" fillId="2" borderId="1" xfId="0" applyFont="1" applyFill="1" applyBorder="1" applyAlignment="1">
      <alignment horizontal="left" wrapText="1"/>
    </xf>
    <xf numFmtId="0" fontId="0" fillId="0" borderId="1" xfId="0" applyFill="1" applyBorder="1" applyAlignment="1">
      <alignment horizontal="left"/>
    </xf>
    <xf numFmtId="0" fontId="1" fillId="2" borderId="1" xfId="0" applyFont="1" applyFill="1" applyBorder="1" applyAlignment="1">
      <alignment horizontal="left" vertical="center" wrapText="1"/>
    </xf>
    <xf numFmtId="0" fontId="0" fillId="0" borderId="1" xfId="0" applyBorder="1" applyAlignment="1">
      <alignment horizontal="left" wrapText="1"/>
    </xf>
    <xf numFmtId="0" fontId="0" fillId="12" borderId="1" xfId="0" applyFill="1" applyBorder="1" applyAlignment="1">
      <alignment horizontal="left" wrapText="1"/>
    </xf>
    <xf numFmtId="0" fontId="0" fillId="0" borderId="0" xfId="0" applyBorder="1" applyAlignment="1">
      <alignment horizontal="left" wrapText="1"/>
    </xf>
    <xf numFmtId="0" fontId="0" fillId="0" borderId="1" xfId="0" applyBorder="1" applyAlignment="1">
      <alignment horizontal="left"/>
    </xf>
    <xf numFmtId="0" fontId="1" fillId="2" borderId="16" xfId="0" applyFont="1" applyFill="1" applyBorder="1" applyAlignment="1">
      <alignment horizontal="left" vertical="center" wrapText="1"/>
    </xf>
    <xf numFmtId="0" fontId="0" fillId="0" borderId="0" xfId="0" applyAlignment="1">
      <alignment horizontal="right" vertical="center"/>
    </xf>
    <xf numFmtId="0" fontId="9" fillId="0" borderId="8" xfId="0" applyFont="1" applyFill="1" applyBorder="1" applyAlignment="1" applyProtection="1">
      <alignment horizontal="right" vertical="center"/>
      <protection locked="0"/>
    </xf>
    <xf numFmtId="0" fontId="0" fillId="0" borderId="0" xfId="0" applyFill="1" applyBorder="1" applyAlignment="1">
      <alignment horizontal="right" vertical="center" wrapText="1"/>
    </xf>
    <xf numFmtId="166" fontId="0" fillId="4" borderId="1" xfId="0" applyNumberFormat="1" applyFill="1" applyBorder="1" applyAlignment="1" applyProtection="1">
      <alignment horizontal="right" vertical="center"/>
      <protection locked="0"/>
    </xf>
    <xf numFmtId="0" fontId="0" fillId="0" borderId="0" xfId="0" applyAlignment="1">
      <alignment horizontal="right"/>
    </xf>
    <xf numFmtId="0" fontId="1" fillId="2" borderId="1" xfId="0" applyFont="1" applyFill="1" applyBorder="1" applyAlignment="1">
      <alignment horizontal="right" vertical="center"/>
    </xf>
    <xf numFmtId="0" fontId="1" fillId="2" borderId="11" xfId="0" applyFont="1" applyFill="1" applyBorder="1" applyAlignment="1">
      <alignment horizontal="right" vertical="center" wrapText="1"/>
    </xf>
    <xf numFmtId="9" fontId="13" fillId="0" borderId="1" xfId="0" applyNumberFormat="1" applyFont="1" applyFill="1" applyBorder="1" applyAlignment="1" applyProtection="1">
      <alignment horizontal="right" vertical="center" wrapText="1"/>
      <protection locked="0"/>
    </xf>
    <xf numFmtId="167" fontId="0" fillId="0" borderId="0" xfId="0" applyNumberFormat="1" applyFill="1" applyAlignment="1">
      <alignment horizontal="right" vertical="center"/>
    </xf>
    <xf numFmtId="169" fontId="1" fillId="0" borderId="1" xfId="0" applyNumberFormat="1" applyFont="1" applyFill="1" applyBorder="1" applyAlignment="1">
      <alignment horizontal="right" vertical="center"/>
    </xf>
    <xf numFmtId="0" fontId="1" fillId="2" borderId="1" xfId="0" applyFont="1" applyFill="1" applyBorder="1" applyAlignment="1">
      <alignment horizontal="right" wrapText="1"/>
    </xf>
    <xf numFmtId="0" fontId="36" fillId="0"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0" fillId="0" borderId="0" xfId="0" applyBorder="1" applyAlignment="1">
      <alignment horizontal="right" wrapText="1"/>
    </xf>
    <xf numFmtId="0" fontId="1" fillId="2" borderId="16" xfId="0" applyFont="1" applyFill="1" applyBorder="1" applyAlignment="1">
      <alignment horizontal="right" vertical="center" wrapText="1"/>
    </xf>
    <xf numFmtId="0" fontId="0" fillId="0" borderId="1" xfId="0" applyBorder="1" applyAlignment="1">
      <alignment horizontal="right"/>
    </xf>
    <xf numFmtId="17" fontId="1" fillId="11" borderId="1" xfId="0" applyNumberFormat="1" applyFont="1" applyFill="1" applyBorder="1" applyAlignment="1">
      <alignment wrapText="1"/>
    </xf>
    <xf numFmtId="0" fontId="1" fillId="0" borderId="1" xfId="0" applyFont="1" applyFill="1" applyBorder="1" applyAlignment="1">
      <alignment horizontal="center" vertical="center" wrapText="1"/>
    </xf>
    <xf numFmtId="49" fontId="14" fillId="12" borderId="1" xfId="0" applyNumberFormat="1" applyFont="1" applyFill="1" applyBorder="1" applyAlignment="1" applyProtection="1">
      <alignment horizontal="center" vertical="center" wrapText="1"/>
      <protection locked="0"/>
    </xf>
    <xf numFmtId="49" fontId="13" fillId="12" borderId="1" xfId="0" applyNumberFormat="1" applyFont="1" applyFill="1" applyBorder="1" applyAlignment="1" applyProtection="1">
      <alignment horizontal="center" vertical="center" wrapText="1"/>
      <protection locked="0"/>
    </xf>
    <xf numFmtId="0" fontId="13" fillId="12" borderId="1" xfId="0" applyFont="1" applyFill="1" applyBorder="1" applyAlignment="1" applyProtection="1">
      <alignment horizontal="center" vertical="center" wrapText="1"/>
      <protection locked="0"/>
    </xf>
    <xf numFmtId="14" fontId="13" fillId="12" borderId="1" xfId="0" applyNumberFormat="1" applyFont="1" applyFill="1" applyBorder="1" applyAlignment="1" applyProtection="1">
      <alignment horizontal="center" vertical="center" wrapText="1"/>
      <protection locked="0"/>
    </xf>
    <xf numFmtId="15" fontId="13" fillId="12" borderId="1" xfId="0" applyNumberFormat="1" applyFont="1" applyFill="1" applyBorder="1" applyAlignment="1" applyProtection="1">
      <alignment horizontal="center" vertical="center" wrapText="1"/>
      <protection locked="0"/>
    </xf>
    <xf numFmtId="168" fontId="13" fillId="12" borderId="1" xfId="1" applyNumberFormat="1" applyFont="1" applyFill="1" applyBorder="1" applyAlignment="1">
      <alignment horizontal="right" vertical="center" wrapText="1"/>
    </xf>
    <xf numFmtId="3" fontId="13" fillId="12" borderId="1" xfId="0" applyNumberFormat="1" applyFont="1" applyFill="1" applyBorder="1" applyAlignment="1" applyProtection="1">
      <alignment horizontal="center" vertical="center" wrapText="1"/>
      <protection locked="0"/>
    </xf>
    <xf numFmtId="1" fontId="13" fillId="12" borderId="1" xfId="0" applyNumberFormat="1" applyFont="1" applyFill="1" applyBorder="1" applyAlignment="1" applyProtection="1">
      <alignment horizontal="center" vertical="center" wrapText="1"/>
      <protection locked="0"/>
    </xf>
    <xf numFmtId="0" fontId="13" fillId="12" borderId="1" xfId="0" applyFont="1" applyFill="1" applyBorder="1" applyAlignment="1" applyProtection="1">
      <alignment horizontal="left" vertical="center" wrapText="1"/>
      <protection locked="0"/>
    </xf>
    <xf numFmtId="0" fontId="0" fillId="0" borderId="1" xfId="0" applyFill="1" applyBorder="1" applyAlignment="1">
      <alignment horizontal="left" wrapText="1"/>
    </xf>
    <xf numFmtId="0" fontId="25" fillId="6" borderId="1" xfId="0" applyFont="1" applyFill="1" applyBorder="1" applyAlignment="1">
      <alignment horizontal="center" vertical="center" wrapText="1"/>
    </xf>
    <xf numFmtId="3" fontId="13" fillId="0"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168" fontId="13" fillId="0" borderId="1" xfId="1"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0" fontId="0" fillId="0" borderId="0" xfId="0" applyFill="1" applyAlignment="1">
      <alignment horizontal="center" vertical="center"/>
    </xf>
    <xf numFmtId="14" fontId="13" fillId="4" borderId="1" xfId="0" applyNumberFormat="1" applyFont="1" applyFill="1" applyBorder="1" applyAlignment="1" applyProtection="1">
      <alignment horizontal="center" vertical="center" wrapText="1"/>
      <protection locked="0"/>
    </xf>
    <xf numFmtId="3" fontId="0" fillId="3" borderId="1" xfId="0" applyNumberFormat="1" applyFill="1" applyBorder="1" applyAlignment="1">
      <alignment horizontal="center" vertical="center"/>
    </xf>
    <xf numFmtId="49" fontId="13" fillId="0" borderId="1" xfId="4" applyNumberFormat="1"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49" fontId="13" fillId="0" borderId="1" xfId="0" applyNumberFormat="1" applyFont="1" applyFill="1" applyBorder="1" applyAlignment="1" applyProtection="1">
      <alignment horizontal="right" vertical="center" wrapText="1"/>
      <protection locked="0"/>
    </xf>
    <xf numFmtId="0" fontId="0" fillId="0" borderId="1" xfId="0" applyFill="1" applyBorder="1" applyAlignment="1">
      <alignment horizontal="right" wrapText="1"/>
    </xf>
    <xf numFmtId="0" fontId="14"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2" fontId="1"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2" fontId="1" fillId="2" borderId="48" xfId="0" applyNumberFormat="1" applyFont="1" applyFill="1" applyBorder="1" applyAlignment="1">
      <alignment horizontal="center" vertical="center" wrapText="1"/>
    </xf>
    <xf numFmtId="2" fontId="0" fillId="0" borderId="1" xfId="0" applyNumberFormat="1" applyBorder="1" applyAlignment="1">
      <alignment vertical="center"/>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0" fillId="0" borderId="0" xfId="0" applyFill="1" applyBorder="1" applyAlignment="1">
      <alignment vertical="center"/>
    </xf>
    <xf numFmtId="0" fontId="26" fillId="0" borderId="22" xfId="0" applyFont="1" applyFill="1" applyBorder="1" applyAlignment="1">
      <alignment horizontal="center" vertical="center" wrapText="1"/>
    </xf>
    <xf numFmtId="0" fontId="2" fillId="0" borderId="25" xfId="0" applyFont="1" applyBorder="1"/>
    <xf numFmtId="0" fontId="39" fillId="7" borderId="27" xfId="0" applyFont="1" applyFill="1" applyBorder="1" applyAlignment="1">
      <alignment vertical="center"/>
    </xf>
    <xf numFmtId="0" fontId="39" fillId="7" borderId="28" xfId="0" applyFont="1" applyFill="1" applyBorder="1" applyAlignment="1">
      <alignment horizontal="center" vertical="center" wrapText="1"/>
    </xf>
    <xf numFmtId="0" fontId="40" fillId="0" borderId="29" xfId="0" applyFont="1" applyBorder="1" applyAlignment="1">
      <alignment vertical="center" wrapText="1"/>
    </xf>
    <xf numFmtId="0" fontId="40" fillId="0" borderId="28" xfId="0" applyFont="1" applyBorder="1" applyAlignment="1">
      <alignment vertical="center"/>
    </xf>
    <xf numFmtId="0" fontId="39" fillId="7" borderId="29" xfId="0" applyFont="1" applyFill="1" applyBorder="1" applyAlignment="1">
      <alignment vertical="center"/>
    </xf>
    <xf numFmtId="0" fontId="40" fillId="7" borderId="28" xfId="0" applyFont="1" applyFill="1" applyBorder="1" applyAlignment="1">
      <alignment vertical="center"/>
    </xf>
    <xf numFmtId="0" fontId="40" fillId="7" borderId="0" xfId="0" applyFont="1" applyFill="1" applyBorder="1" applyAlignment="1">
      <alignment vertical="center"/>
    </xf>
    <xf numFmtId="0" fontId="40" fillId="7" borderId="29" xfId="0" applyFont="1" applyFill="1" applyBorder="1" applyAlignment="1">
      <alignment vertical="center"/>
    </xf>
    <xf numFmtId="0" fontId="39" fillId="7" borderId="30" xfId="0" applyFont="1" applyFill="1" applyBorder="1" applyAlignment="1">
      <alignment vertical="center"/>
    </xf>
    <xf numFmtId="0" fontId="40" fillId="7" borderId="32" xfId="0" applyFont="1" applyFill="1" applyBorder="1" applyAlignment="1">
      <alignment vertical="center" wrapText="1"/>
    </xf>
    <xf numFmtId="0" fontId="40" fillId="7" borderId="31" xfId="0" applyFont="1" applyFill="1" applyBorder="1" applyAlignment="1">
      <alignment vertical="center" wrapText="1"/>
    </xf>
    <xf numFmtId="0" fontId="41" fillId="7" borderId="33" xfId="0" applyFont="1" applyFill="1" applyBorder="1" applyAlignment="1">
      <alignment vertical="center"/>
    </xf>
    <xf numFmtId="0" fontId="41" fillId="7" borderId="33" xfId="0" applyFont="1" applyFill="1" applyBorder="1" applyAlignment="1">
      <alignment horizontal="center" vertical="center"/>
    </xf>
    <xf numFmtId="0" fontId="41" fillId="7" borderId="33" xfId="0" applyFont="1" applyFill="1" applyBorder="1" applyAlignment="1">
      <alignment vertical="center" wrapText="1"/>
    </xf>
    <xf numFmtId="0" fontId="39" fillId="7" borderId="0" xfId="0" applyFont="1" applyFill="1" applyBorder="1" applyAlignment="1">
      <alignment horizontal="center" vertical="center"/>
    </xf>
    <xf numFmtId="0" fontId="39" fillId="7" borderId="29" xfId="0" applyFont="1" applyFill="1" applyBorder="1" applyAlignment="1">
      <alignment horizontal="center" vertical="center"/>
    </xf>
    <xf numFmtId="0" fontId="40" fillId="7" borderId="25" xfId="0" applyFont="1" applyFill="1" applyBorder="1" applyAlignment="1">
      <alignment vertical="center"/>
    </xf>
    <xf numFmtId="43" fontId="40" fillId="8" borderId="26" xfId="1" applyFont="1" applyFill="1" applyBorder="1" applyAlignment="1">
      <alignment vertical="center"/>
    </xf>
    <xf numFmtId="0" fontId="40" fillId="7" borderId="27" xfId="0" applyFont="1" applyFill="1" applyBorder="1" applyAlignment="1">
      <alignment vertical="center"/>
    </xf>
    <xf numFmtId="43" fontId="40" fillId="8" borderId="0" xfId="1" applyFont="1" applyFill="1" applyBorder="1" applyAlignment="1">
      <alignment vertical="center"/>
    </xf>
    <xf numFmtId="0" fontId="40" fillId="7" borderId="33" xfId="0" applyFont="1" applyFill="1" applyBorder="1" applyAlignment="1">
      <alignment vertical="center"/>
    </xf>
    <xf numFmtId="43" fontId="40" fillId="8" borderId="35" xfId="1" applyFont="1" applyFill="1" applyBorder="1" applyAlignment="1">
      <alignment vertical="center"/>
    </xf>
    <xf numFmtId="0" fontId="40" fillId="7" borderId="36" xfId="0" applyFont="1" applyFill="1" applyBorder="1" applyAlignment="1">
      <alignment vertical="center"/>
    </xf>
    <xf numFmtId="0" fontId="39" fillId="7" borderId="28" xfId="0" applyFont="1" applyFill="1" applyBorder="1" applyAlignment="1">
      <alignment vertical="center"/>
    </xf>
    <xf numFmtId="43" fontId="40" fillId="8" borderId="0" xfId="0" applyNumberFormat="1" applyFont="1" applyFill="1" applyBorder="1" applyAlignment="1">
      <alignment horizontal="center" vertical="center"/>
    </xf>
    <xf numFmtId="10" fontId="40" fillId="8" borderId="35" xfId="4" applyNumberFormat="1" applyFont="1" applyFill="1" applyBorder="1" applyAlignment="1">
      <alignment horizontal="right" vertical="center"/>
    </xf>
    <xf numFmtId="0" fontId="39" fillId="7" borderId="36" xfId="0" applyFont="1" applyFill="1" applyBorder="1" applyAlignment="1">
      <alignment horizontal="center" vertical="center"/>
    </xf>
    <xf numFmtId="0" fontId="39" fillId="7" borderId="0" xfId="0" applyFont="1" applyFill="1" applyBorder="1" applyAlignment="1">
      <alignment horizontal="right" vertical="center"/>
    </xf>
    <xf numFmtId="0" fontId="39" fillId="7" borderId="0" xfId="0" applyFont="1" applyFill="1" applyBorder="1" applyAlignment="1">
      <alignment vertical="center"/>
    </xf>
    <xf numFmtId="0" fontId="40" fillId="0" borderId="29" xfId="0" applyFont="1" applyBorder="1" applyAlignment="1">
      <alignment vertical="center"/>
    </xf>
    <xf numFmtId="0" fontId="40" fillId="7" borderId="35" xfId="0" applyFont="1" applyFill="1" applyBorder="1" applyAlignment="1">
      <alignment vertical="center" wrapText="1"/>
    </xf>
    <xf numFmtId="0" fontId="2" fillId="0" borderId="0" xfId="0" applyFont="1"/>
    <xf numFmtId="0" fontId="42" fillId="0" borderId="0" xfId="0" applyFont="1"/>
    <xf numFmtId="0" fontId="39" fillId="7" borderId="33" xfId="0" applyFont="1" applyFill="1" applyBorder="1" applyAlignment="1">
      <alignment vertical="center"/>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0" fillId="0" borderId="5"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14" xfId="0" applyFill="1" applyBorder="1" applyAlignment="1">
      <alignment horizontal="center" vertical="center" wrapText="1"/>
    </xf>
    <xf numFmtId="0" fontId="26" fillId="0" borderId="22"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0" fillId="0" borderId="1" xfId="0" applyBorder="1" applyAlignment="1">
      <alignment horizontal="center" vertical="center" wrapText="1"/>
    </xf>
    <xf numFmtId="0" fontId="30" fillId="10" borderId="0" xfId="0" applyFont="1" applyFill="1" applyAlignment="1">
      <alignment horizontal="center"/>
    </xf>
    <xf numFmtId="0" fontId="29" fillId="0" borderId="0" xfId="0" applyFont="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1" fillId="3" borderId="6" xfId="0" applyFont="1" applyFill="1" applyBorder="1" applyAlignment="1">
      <alignment horizontal="lef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2" xfId="0" applyBorder="1" applyAlignment="1">
      <alignment horizontal="center" vertical="center"/>
    </xf>
    <xf numFmtId="0" fontId="1" fillId="2" borderId="40" xfId="0" applyFont="1" applyFill="1" applyBorder="1" applyAlignment="1">
      <alignment horizontal="center" vertical="center" wrapText="1"/>
    </xf>
    <xf numFmtId="0" fontId="0" fillId="12" borderId="5" xfId="0" applyFill="1" applyBorder="1" applyAlignment="1">
      <alignment horizontal="center" vertical="center" wrapText="1"/>
    </xf>
    <xf numFmtId="0" fontId="0" fillId="12" borderId="14" xfId="0"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3" borderId="7" xfId="0" applyFont="1" applyFill="1" applyBorder="1" applyAlignment="1">
      <alignment horizontal="left"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left" vertical="center" wrapText="1"/>
    </xf>
    <xf numFmtId="0" fontId="0" fillId="0" borderId="14" xfId="0" applyBorder="1" applyAlignment="1">
      <alignment horizontal="left"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0" borderId="13" xfId="0" applyBorder="1" applyAlignment="1">
      <alignment horizontal="right" vertical="center"/>
    </xf>
    <xf numFmtId="0" fontId="0" fillId="0" borderId="4" xfId="0" applyBorder="1" applyAlignment="1">
      <alignment horizontal="right" vertical="center"/>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15" xfId="0" applyFont="1" applyBorder="1" applyAlignment="1">
      <alignment horizontal="center" vertical="center" wrapText="1"/>
    </xf>
    <xf numFmtId="0" fontId="11" fillId="12" borderId="13"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37" fillId="2" borderId="10" xfId="0" applyFont="1" applyFill="1" applyBorder="1" applyAlignment="1">
      <alignment horizontal="center" vertical="center"/>
    </xf>
    <xf numFmtId="0" fontId="37" fillId="2" borderId="0" xfId="0" applyFont="1" applyFill="1" applyBorder="1" applyAlignment="1">
      <alignment horizontal="center" vertical="center"/>
    </xf>
    <xf numFmtId="0" fontId="11" fillId="12" borderId="13" xfId="0" applyFont="1" applyFill="1" applyBorder="1" applyAlignment="1">
      <alignment horizontal="left" vertical="center" wrapText="1"/>
    </xf>
    <xf numFmtId="0" fontId="11" fillId="12" borderId="1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 fillId="12" borderId="5" xfId="0" applyFont="1" applyFill="1" applyBorder="1" applyAlignment="1">
      <alignment horizontal="center" vertical="center" wrapText="1"/>
    </xf>
    <xf numFmtId="0" fontId="1" fillId="12" borderId="14" xfId="0" applyFont="1" applyFill="1" applyBorder="1" applyAlignment="1">
      <alignment horizontal="center" vertical="center" wrapText="1"/>
    </xf>
    <xf numFmtId="0" fontId="40" fillId="7" borderId="38" xfId="0" applyFont="1" applyFill="1" applyBorder="1" applyAlignment="1">
      <alignment vertical="center"/>
    </xf>
    <xf numFmtId="0" fontId="39" fillId="7" borderId="25" xfId="0" applyFont="1" applyFill="1" applyBorder="1" applyAlignment="1">
      <alignment vertical="center"/>
    </xf>
    <xf numFmtId="0" fontId="39" fillId="7" borderId="33" xfId="0" applyFont="1" applyFill="1" applyBorder="1" applyAlignment="1">
      <alignment vertical="center"/>
    </xf>
    <xf numFmtId="0" fontId="40" fillId="7" borderId="39" xfId="0" applyFont="1" applyFill="1" applyBorder="1" applyAlignment="1">
      <alignment vertical="center"/>
    </xf>
    <xf numFmtId="0" fontId="39" fillId="7" borderId="35" xfId="0" applyFont="1" applyFill="1" applyBorder="1" applyAlignment="1">
      <alignment vertical="center" wrapText="1"/>
    </xf>
    <xf numFmtId="0" fontId="39" fillId="7" borderId="34" xfId="0" applyFont="1" applyFill="1" applyBorder="1" applyAlignment="1">
      <alignment vertical="center" wrapText="1"/>
    </xf>
    <xf numFmtId="44" fontId="20" fillId="7" borderId="32" xfId="3" applyFont="1" applyFill="1" applyBorder="1" applyAlignment="1">
      <alignment horizontal="center" vertical="center" wrapText="1"/>
    </xf>
    <xf numFmtId="44" fontId="20" fillId="7" borderId="31" xfId="3" applyFont="1" applyFill="1" applyBorder="1" applyAlignment="1">
      <alignment horizontal="center" vertical="center" wrapText="1"/>
    </xf>
    <xf numFmtId="0" fontId="39" fillId="9" borderId="30" xfId="0" applyFont="1" applyFill="1" applyBorder="1" applyAlignment="1">
      <alignment horizontal="center" vertical="center"/>
    </xf>
    <xf numFmtId="0" fontId="39" fillId="9" borderId="32" xfId="0" applyFont="1" applyFill="1" applyBorder="1" applyAlignment="1">
      <alignment horizontal="center" vertical="center"/>
    </xf>
    <xf numFmtId="0" fontId="39" fillId="9" borderId="31" xfId="0" applyFont="1" applyFill="1" applyBorder="1" applyAlignment="1">
      <alignment horizontal="center" vertical="center"/>
    </xf>
    <xf numFmtId="0" fontId="39" fillId="7" borderId="26" xfId="0" applyFont="1" applyFill="1" applyBorder="1" applyAlignment="1">
      <alignment vertical="center" wrapText="1"/>
    </xf>
    <xf numFmtId="0" fontId="39" fillId="7" borderId="37" xfId="0" applyFont="1" applyFill="1" applyBorder="1" applyAlignment="1">
      <alignment vertical="center" wrapText="1"/>
    </xf>
    <xf numFmtId="0" fontId="39" fillId="7" borderId="0" xfId="0" applyFont="1" applyFill="1" applyBorder="1" applyAlignment="1">
      <alignment horizontal="center" vertical="center" wrapText="1"/>
    </xf>
    <xf numFmtId="0" fontId="39" fillId="7" borderId="2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view="pageBreakPreview" zoomScale="60" zoomScaleNormal="100" workbookViewId="0">
      <selection activeCell="H30" sqref="H30:L30"/>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 min="12" max="12" width="17.28515625" customWidth="1"/>
  </cols>
  <sheetData>
    <row r="2" spans="1:12" ht="39.75" customHeight="1" x14ac:dyDescent="0.35">
      <c r="A2" s="272" t="s">
        <v>87</v>
      </c>
      <c r="B2" s="272"/>
      <c r="C2" s="272"/>
      <c r="D2" s="272"/>
      <c r="E2" s="272"/>
      <c r="F2" s="272"/>
      <c r="G2" s="272"/>
      <c r="H2" s="272"/>
      <c r="I2" s="272"/>
      <c r="J2" s="272"/>
      <c r="K2" s="272"/>
      <c r="L2" s="272"/>
    </row>
    <row r="4" spans="1:12" ht="16.5" x14ac:dyDescent="0.25">
      <c r="A4" s="279" t="s">
        <v>64</v>
      </c>
      <c r="B4" s="279"/>
      <c r="C4" s="279"/>
      <c r="D4" s="279"/>
      <c r="E4" s="279"/>
      <c r="F4" s="279"/>
      <c r="G4" s="279"/>
      <c r="H4" s="279"/>
      <c r="I4" s="279"/>
      <c r="J4" s="279"/>
      <c r="K4" s="279"/>
      <c r="L4" s="279"/>
    </row>
    <row r="5" spans="1:12" ht="16.5" x14ac:dyDescent="0.25">
      <c r="A5" s="55"/>
    </row>
    <row r="6" spans="1:12" ht="16.5" x14ac:dyDescent="0.25">
      <c r="A6" s="279" t="s">
        <v>1114</v>
      </c>
      <c r="B6" s="279"/>
      <c r="C6" s="279"/>
      <c r="D6" s="279"/>
      <c r="E6" s="279"/>
      <c r="F6" s="279"/>
      <c r="G6" s="279"/>
      <c r="H6" s="279"/>
      <c r="I6" s="279"/>
      <c r="J6" s="279"/>
      <c r="K6" s="279"/>
      <c r="L6" s="279"/>
    </row>
    <row r="7" spans="1:12" ht="16.5" x14ac:dyDescent="0.25">
      <c r="A7" s="56"/>
    </row>
    <row r="8" spans="1:12" ht="109.5" customHeight="1" x14ac:dyDescent="0.25">
      <c r="A8" s="280" t="s">
        <v>160</v>
      </c>
      <c r="B8" s="280"/>
      <c r="C8" s="280"/>
      <c r="D8" s="280"/>
      <c r="E8" s="280"/>
      <c r="F8" s="280"/>
      <c r="G8" s="280"/>
      <c r="H8" s="280"/>
      <c r="I8" s="280"/>
      <c r="J8" s="280"/>
      <c r="K8" s="280"/>
      <c r="L8" s="280"/>
    </row>
    <row r="9" spans="1:12" ht="45.75" customHeight="1" x14ac:dyDescent="0.25">
      <c r="A9" s="280"/>
      <c r="B9" s="280"/>
      <c r="C9" s="280"/>
      <c r="D9" s="280"/>
      <c r="E9" s="280"/>
      <c r="F9" s="280"/>
      <c r="G9" s="280"/>
      <c r="H9" s="280"/>
      <c r="I9" s="280"/>
      <c r="J9" s="280"/>
      <c r="K9" s="280"/>
      <c r="L9" s="280"/>
    </row>
    <row r="10" spans="1:12" ht="28.5" customHeight="1" x14ac:dyDescent="0.25">
      <c r="A10" s="280" t="s">
        <v>89</v>
      </c>
      <c r="B10" s="280"/>
      <c r="C10" s="280"/>
      <c r="D10" s="280"/>
      <c r="E10" s="280"/>
      <c r="F10" s="280"/>
      <c r="G10" s="280"/>
      <c r="H10" s="280"/>
      <c r="I10" s="280"/>
      <c r="J10" s="280"/>
      <c r="K10" s="280"/>
      <c r="L10" s="280"/>
    </row>
    <row r="11" spans="1:12" ht="28.5" customHeight="1" x14ac:dyDescent="0.25">
      <c r="A11" s="280"/>
      <c r="B11" s="280"/>
      <c r="C11" s="280"/>
      <c r="D11" s="280"/>
      <c r="E11" s="280"/>
      <c r="F11" s="280"/>
      <c r="G11" s="280"/>
      <c r="H11" s="280"/>
      <c r="I11" s="280"/>
      <c r="J11" s="280"/>
      <c r="K11" s="280"/>
      <c r="L11" s="280"/>
    </row>
    <row r="12" spans="1:12" ht="15.75" thickBot="1" x14ac:dyDescent="0.3"/>
    <row r="13" spans="1:12" ht="15.75" thickBot="1" x14ac:dyDescent="0.3">
      <c r="A13" s="57" t="s">
        <v>65</v>
      </c>
      <c r="B13" s="281" t="s">
        <v>86</v>
      </c>
      <c r="C13" s="282"/>
      <c r="D13" s="282"/>
      <c r="E13" s="282"/>
      <c r="F13" s="282"/>
      <c r="G13" s="282"/>
      <c r="H13" s="282"/>
      <c r="I13" s="282"/>
      <c r="J13" s="282"/>
      <c r="K13" s="282"/>
      <c r="L13" s="282"/>
    </row>
    <row r="14" spans="1:12" ht="15.75" thickBot="1" x14ac:dyDescent="0.3">
      <c r="A14" s="58">
        <v>1</v>
      </c>
      <c r="B14" s="275" t="s">
        <v>157</v>
      </c>
      <c r="C14" s="275"/>
      <c r="D14" s="275"/>
      <c r="E14" s="275"/>
      <c r="F14" s="275"/>
      <c r="G14" s="275"/>
      <c r="H14" s="275"/>
      <c r="I14" s="275"/>
      <c r="J14" s="275"/>
      <c r="K14" s="275"/>
      <c r="L14" s="275"/>
    </row>
    <row r="15" spans="1:12" ht="15.75" thickBot="1" x14ac:dyDescent="0.3">
      <c r="A15" s="58">
        <v>2</v>
      </c>
      <c r="B15" s="275" t="s">
        <v>153</v>
      </c>
      <c r="C15" s="275"/>
      <c r="D15" s="275"/>
      <c r="E15" s="275"/>
      <c r="F15" s="275"/>
      <c r="G15" s="275"/>
      <c r="H15" s="275"/>
      <c r="I15" s="275"/>
      <c r="J15" s="275"/>
      <c r="K15" s="275"/>
      <c r="L15" s="275"/>
    </row>
    <row r="16" spans="1:12" ht="15.75" thickBot="1" x14ac:dyDescent="0.3">
      <c r="A16" s="58">
        <v>3</v>
      </c>
      <c r="B16" s="275" t="s">
        <v>154</v>
      </c>
      <c r="C16" s="275"/>
      <c r="D16" s="275"/>
      <c r="E16" s="275"/>
      <c r="F16" s="275"/>
      <c r="G16" s="275"/>
      <c r="H16" s="275"/>
      <c r="I16" s="275"/>
      <c r="J16" s="275"/>
      <c r="K16" s="275"/>
      <c r="L16" s="275"/>
    </row>
    <row r="17" spans="1:12" ht="15.75" thickBot="1" x14ac:dyDescent="0.3">
      <c r="A17" s="58">
        <v>4</v>
      </c>
      <c r="B17" s="275" t="s">
        <v>155</v>
      </c>
      <c r="C17" s="275"/>
      <c r="D17" s="275"/>
      <c r="E17" s="275"/>
      <c r="F17" s="275"/>
      <c r="G17" s="275"/>
      <c r="H17" s="275"/>
      <c r="I17" s="275"/>
      <c r="J17" s="275"/>
      <c r="K17" s="275"/>
      <c r="L17" s="275"/>
    </row>
    <row r="18" spans="1:12" ht="15.75" thickBot="1" x14ac:dyDescent="0.3">
      <c r="A18" s="58">
        <v>5</v>
      </c>
      <c r="B18" s="275" t="s">
        <v>156</v>
      </c>
      <c r="C18" s="275"/>
      <c r="D18" s="275"/>
      <c r="E18" s="275"/>
      <c r="F18" s="275"/>
      <c r="G18" s="275"/>
      <c r="H18" s="275"/>
      <c r="I18" s="275"/>
      <c r="J18" s="275"/>
      <c r="K18" s="275"/>
      <c r="L18" s="275"/>
    </row>
    <row r="19" spans="1:12" x14ac:dyDescent="0.25">
      <c r="A19" s="64"/>
      <c r="B19" s="64"/>
      <c r="C19" s="64"/>
      <c r="D19" s="64"/>
      <c r="E19" s="64"/>
      <c r="F19" s="64"/>
      <c r="G19" s="64"/>
      <c r="H19" s="64"/>
      <c r="I19" s="64"/>
      <c r="J19" s="64"/>
      <c r="K19" s="64"/>
      <c r="L19" s="64"/>
    </row>
    <row r="20" spans="1:12" x14ac:dyDescent="0.25">
      <c r="A20" s="65"/>
      <c r="B20" s="64"/>
      <c r="C20" s="64"/>
      <c r="D20" s="64"/>
      <c r="E20" s="64"/>
      <c r="F20" s="64"/>
      <c r="G20" s="64"/>
      <c r="H20" s="64"/>
      <c r="I20" s="64"/>
      <c r="J20" s="64"/>
      <c r="K20" s="64"/>
      <c r="L20" s="64"/>
    </row>
    <row r="21" spans="1:12" x14ac:dyDescent="0.25">
      <c r="A21" s="273" t="s">
        <v>1084</v>
      </c>
      <c r="B21" s="273"/>
      <c r="C21" s="273"/>
      <c r="D21" s="273"/>
      <c r="E21" s="273"/>
      <c r="F21" s="273"/>
      <c r="G21" s="273"/>
      <c r="H21" s="273"/>
      <c r="I21" s="273"/>
      <c r="J21" s="273"/>
      <c r="K21" s="273"/>
      <c r="L21" s="273"/>
    </row>
    <row r="22" spans="1:12" x14ac:dyDescent="0.25">
      <c r="A22" s="105"/>
      <c r="B22" s="105"/>
      <c r="C22" s="105"/>
      <c r="D22" s="105"/>
      <c r="E22" s="105"/>
      <c r="F22" s="105"/>
      <c r="G22" s="105"/>
      <c r="H22" s="105"/>
      <c r="I22" s="105"/>
      <c r="J22" s="105"/>
      <c r="K22" s="105"/>
      <c r="L22" s="105"/>
    </row>
    <row r="23" spans="1:12" ht="27" customHeight="1" x14ac:dyDescent="0.25">
      <c r="A23" s="274" t="s">
        <v>66</v>
      </c>
      <c r="B23" s="274"/>
      <c r="C23" s="274"/>
      <c r="D23" s="274"/>
      <c r="E23" s="59" t="s">
        <v>67</v>
      </c>
      <c r="F23" s="196" t="s">
        <v>68</v>
      </c>
      <c r="G23" s="196" t="s">
        <v>69</v>
      </c>
      <c r="H23" s="274" t="s">
        <v>3</v>
      </c>
      <c r="I23" s="274"/>
      <c r="J23" s="274"/>
      <c r="K23" s="274"/>
      <c r="L23" s="274"/>
    </row>
    <row r="24" spans="1:12" ht="30.75" customHeight="1" x14ac:dyDescent="0.25">
      <c r="A24" s="276" t="s">
        <v>92</v>
      </c>
      <c r="B24" s="277"/>
      <c r="C24" s="277"/>
      <c r="D24" s="278"/>
      <c r="E24" s="60" t="s">
        <v>1085</v>
      </c>
      <c r="F24" s="48" t="s">
        <v>161</v>
      </c>
      <c r="G24" s="48"/>
      <c r="H24" s="271"/>
      <c r="I24" s="271"/>
      <c r="J24" s="271"/>
      <c r="K24" s="271"/>
      <c r="L24" s="271"/>
    </row>
    <row r="25" spans="1:12" ht="35.25" customHeight="1" x14ac:dyDescent="0.25">
      <c r="A25" s="265" t="s">
        <v>93</v>
      </c>
      <c r="B25" s="266"/>
      <c r="C25" s="266"/>
      <c r="D25" s="267"/>
      <c r="E25" s="61">
        <v>53.54</v>
      </c>
      <c r="F25" s="48" t="s">
        <v>1086</v>
      </c>
      <c r="G25" s="48"/>
      <c r="H25" s="271"/>
      <c r="I25" s="271"/>
      <c r="J25" s="271"/>
      <c r="K25" s="271"/>
      <c r="L25" s="271"/>
    </row>
    <row r="26" spans="1:12" ht="24.75" customHeight="1" x14ac:dyDescent="0.25">
      <c r="A26" s="265" t="s">
        <v>130</v>
      </c>
      <c r="B26" s="266"/>
      <c r="C26" s="266"/>
      <c r="D26" s="267"/>
      <c r="E26" s="61" t="s">
        <v>1087</v>
      </c>
      <c r="F26" s="48" t="s">
        <v>1088</v>
      </c>
      <c r="G26" s="48"/>
      <c r="H26" s="271"/>
      <c r="I26" s="271"/>
      <c r="J26" s="271"/>
      <c r="K26" s="271"/>
      <c r="L26" s="271"/>
    </row>
    <row r="27" spans="1:12" ht="27" customHeight="1" x14ac:dyDescent="0.25">
      <c r="A27" s="268" t="s">
        <v>70</v>
      </c>
      <c r="B27" s="269"/>
      <c r="C27" s="269"/>
      <c r="D27" s="270"/>
      <c r="E27" s="62" t="s">
        <v>1089</v>
      </c>
      <c r="F27" s="48" t="s">
        <v>1090</v>
      </c>
      <c r="G27" s="48"/>
      <c r="H27" s="271"/>
      <c r="I27" s="271"/>
      <c r="J27" s="271"/>
      <c r="K27" s="271"/>
      <c r="L27" s="271"/>
    </row>
    <row r="28" spans="1:12" ht="20.25" customHeight="1" x14ac:dyDescent="0.25">
      <c r="A28" s="268" t="s">
        <v>88</v>
      </c>
      <c r="B28" s="269"/>
      <c r="C28" s="269"/>
      <c r="D28" s="270"/>
      <c r="E28" s="62"/>
      <c r="F28" s="48"/>
      <c r="G28" s="48"/>
      <c r="H28" s="256" t="s">
        <v>1091</v>
      </c>
      <c r="I28" s="257"/>
      <c r="J28" s="257"/>
      <c r="K28" s="257"/>
      <c r="L28" s="258"/>
    </row>
    <row r="29" spans="1:12" ht="28.5" customHeight="1" x14ac:dyDescent="0.25">
      <c r="A29" s="268" t="s">
        <v>131</v>
      </c>
      <c r="B29" s="269"/>
      <c r="C29" s="269"/>
      <c r="D29" s="270"/>
      <c r="E29" s="62" t="s">
        <v>1092</v>
      </c>
      <c r="F29" s="48" t="s">
        <v>161</v>
      </c>
      <c r="G29" s="48"/>
      <c r="H29" s="271"/>
      <c r="I29" s="271"/>
      <c r="J29" s="271"/>
      <c r="K29" s="271"/>
      <c r="L29" s="271"/>
    </row>
    <row r="30" spans="1:12" ht="28.5" customHeight="1" x14ac:dyDescent="0.25">
      <c r="A30" s="268" t="s">
        <v>91</v>
      </c>
      <c r="B30" s="269"/>
      <c r="C30" s="269"/>
      <c r="D30" s="270"/>
      <c r="E30" s="62"/>
      <c r="F30" s="48"/>
      <c r="G30" s="48"/>
      <c r="H30" s="256" t="s">
        <v>1091</v>
      </c>
      <c r="I30" s="257"/>
      <c r="J30" s="257"/>
      <c r="K30" s="257"/>
      <c r="L30" s="258"/>
    </row>
    <row r="31" spans="1:12" ht="15.75" customHeight="1" x14ac:dyDescent="0.25">
      <c r="A31" s="265" t="s">
        <v>71</v>
      </c>
      <c r="B31" s="266"/>
      <c r="C31" s="266"/>
      <c r="D31" s="267"/>
      <c r="E31" s="61" t="s">
        <v>1093</v>
      </c>
      <c r="F31" s="48" t="s">
        <v>1094</v>
      </c>
      <c r="G31" s="48"/>
      <c r="H31" s="271"/>
      <c r="I31" s="271"/>
      <c r="J31" s="271"/>
      <c r="K31" s="271"/>
      <c r="L31" s="271"/>
    </row>
    <row r="32" spans="1:12" ht="19.5" customHeight="1" x14ac:dyDescent="0.25">
      <c r="A32" s="265" t="s">
        <v>72</v>
      </c>
      <c r="B32" s="266"/>
      <c r="C32" s="266"/>
      <c r="D32" s="267"/>
      <c r="E32" s="61">
        <v>55</v>
      </c>
      <c r="F32" s="48" t="s">
        <v>159</v>
      </c>
      <c r="G32" s="48"/>
      <c r="H32" s="271"/>
      <c r="I32" s="271"/>
      <c r="J32" s="271"/>
      <c r="K32" s="271"/>
      <c r="L32" s="271"/>
    </row>
    <row r="33" spans="1:12" ht="27.75" customHeight="1" x14ac:dyDescent="0.25">
      <c r="A33" s="265" t="s">
        <v>73</v>
      </c>
      <c r="B33" s="266"/>
      <c r="C33" s="266"/>
      <c r="D33" s="267"/>
      <c r="E33" s="61">
        <v>52</v>
      </c>
      <c r="F33" s="48" t="s">
        <v>159</v>
      </c>
      <c r="G33" s="48"/>
      <c r="H33" s="271" t="s">
        <v>1095</v>
      </c>
      <c r="I33" s="271"/>
      <c r="J33" s="271"/>
      <c r="K33" s="271"/>
      <c r="L33" s="271"/>
    </row>
    <row r="34" spans="1:12" ht="61.5" customHeight="1" x14ac:dyDescent="0.25">
      <c r="A34" s="265" t="s">
        <v>74</v>
      </c>
      <c r="B34" s="266"/>
      <c r="C34" s="266"/>
      <c r="D34" s="267"/>
      <c r="E34" s="61" t="s">
        <v>1096</v>
      </c>
      <c r="F34" s="48" t="s">
        <v>159</v>
      </c>
      <c r="G34" s="48"/>
      <c r="H34" s="271"/>
      <c r="I34" s="271"/>
      <c r="J34" s="271"/>
      <c r="K34" s="271"/>
      <c r="L34" s="271"/>
    </row>
    <row r="35" spans="1:12" ht="17.25" customHeight="1" x14ac:dyDescent="0.25">
      <c r="A35" s="265" t="s">
        <v>75</v>
      </c>
      <c r="B35" s="266"/>
      <c r="C35" s="266"/>
      <c r="D35" s="267"/>
      <c r="E35" s="61">
        <v>49</v>
      </c>
      <c r="F35" s="48" t="s">
        <v>158</v>
      </c>
      <c r="G35" s="48"/>
      <c r="H35" s="271"/>
      <c r="I35" s="271"/>
      <c r="J35" s="271"/>
      <c r="K35" s="271"/>
      <c r="L35" s="271"/>
    </row>
    <row r="36" spans="1:12" ht="24" customHeight="1" x14ac:dyDescent="0.25">
      <c r="A36" s="262" t="s">
        <v>90</v>
      </c>
      <c r="B36" s="263"/>
      <c r="C36" s="263"/>
      <c r="D36" s="264"/>
      <c r="E36" s="220" t="s">
        <v>1097</v>
      </c>
      <c r="F36" s="113"/>
      <c r="G36" s="113"/>
      <c r="H36" s="259"/>
      <c r="I36" s="260"/>
      <c r="J36" s="260"/>
      <c r="K36" s="260"/>
      <c r="L36" s="261"/>
    </row>
    <row r="37" spans="1:12" ht="24" customHeight="1" x14ac:dyDescent="0.25">
      <c r="A37" s="265" t="s">
        <v>94</v>
      </c>
      <c r="B37" s="266"/>
      <c r="C37" s="266"/>
      <c r="D37" s="267"/>
      <c r="E37" s="61">
        <v>57.58</v>
      </c>
      <c r="F37" s="48" t="s">
        <v>161</v>
      </c>
      <c r="G37" s="48"/>
      <c r="H37" s="256"/>
      <c r="I37" s="257"/>
      <c r="J37" s="257"/>
      <c r="K37" s="257"/>
      <c r="L37" s="258"/>
    </row>
    <row r="38" spans="1:12" ht="28.5" customHeight="1" x14ac:dyDescent="0.25">
      <c r="A38" s="265" t="s">
        <v>95</v>
      </c>
      <c r="B38" s="266"/>
      <c r="C38" s="266"/>
      <c r="D38" s="267"/>
      <c r="E38" s="63"/>
      <c r="F38" s="48"/>
      <c r="G38" s="48"/>
      <c r="H38" s="271" t="s">
        <v>1091</v>
      </c>
      <c r="I38" s="271"/>
      <c r="J38" s="271"/>
      <c r="K38" s="271"/>
      <c r="L38" s="271"/>
    </row>
    <row r="39" spans="1:12" x14ac:dyDescent="0.25">
      <c r="A39" s="105"/>
      <c r="B39" s="105"/>
      <c r="C39" s="105"/>
      <c r="D39" s="105"/>
      <c r="E39" s="105"/>
      <c r="F39" s="105"/>
      <c r="G39" s="105"/>
      <c r="H39" s="105"/>
      <c r="I39" s="105"/>
      <c r="J39" s="105"/>
      <c r="K39" s="105"/>
      <c r="L39" s="105"/>
    </row>
  </sheetData>
  <mergeCells count="44">
    <mergeCell ref="A4:L4"/>
    <mergeCell ref="A6:L6"/>
    <mergeCell ref="A8:L9"/>
    <mergeCell ref="A10:L11"/>
    <mergeCell ref="B13:L13"/>
    <mergeCell ref="A23:D23"/>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H37:L37"/>
    <mergeCell ref="H36:L36"/>
    <mergeCell ref="A36:D36"/>
    <mergeCell ref="A37:D37"/>
    <mergeCell ref="A30:D30"/>
    <mergeCell ref="H30:L30"/>
    <mergeCell ref="A31:D31"/>
  </mergeCells>
  <pageMargins left="0.70866141732283472" right="0.70866141732283472" top="0.74803149606299213" bottom="0.74803149606299213" header="0.31496062992125984" footer="0.31496062992125984"/>
  <pageSetup scale="60"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Z151"/>
  <sheetViews>
    <sheetView topLeftCell="B2" zoomScale="68" zoomScaleNormal="68" workbookViewId="0">
      <pane ySplit="1" topLeftCell="A3" activePane="bottomLeft" state="frozen"/>
      <selection activeCell="A2" sqref="A2"/>
      <selection pane="bottomLeft" activeCell="B164" sqref="B164"/>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19.5703125" style="5" bestFit="1" customWidth="1"/>
    <col min="17" max="17" width="31.710937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1024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1018</v>
      </c>
      <c r="D10" s="291"/>
      <c r="E10" s="324"/>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15.75" x14ac:dyDescent="0.25">
      <c r="B12" s="9"/>
      <c r="C12" s="14"/>
      <c r="D12" s="15"/>
      <c r="E12" s="15"/>
      <c r="F12" s="15"/>
      <c r="G12" s="15"/>
      <c r="H12" s="15"/>
      <c r="I12" s="81"/>
      <c r="J12" s="81"/>
      <c r="K12" s="81"/>
      <c r="L12" s="81"/>
      <c r="M12" s="81"/>
      <c r="N12" s="15"/>
    </row>
    <row r="13" spans="2:16" x14ac:dyDescent="0.25">
      <c r="I13" s="81"/>
      <c r="J13" s="81"/>
      <c r="K13" s="81"/>
      <c r="L13" s="81"/>
      <c r="M13" s="81"/>
      <c r="N13" s="82"/>
    </row>
    <row r="14" spans="2:16" ht="45.75" customHeight="1" x14ac:dyDescent="0.25">
      <c r="B14" s="294" t="s">
        <v>96</v>
      </c>
      <c r="C14" s="294"/>
      <c r="D14" s="123" t="s">
        <v>12</v>
      </c>
      <c r="E14" s="123" t="s">
        <v>13</v>
      </c>
      <c r="F14" s="123" t="s">
        <v>29</v>
      </c>
      <c r="G14" s="66"/>
      <c r="I14" s="27"/>
      <c r="J14" s="27"/>
      <c r="K14" s="27"/>
      <c r="L14" s="27"/>
      <c r="M14" s="27"/>
      <c r="N14" s="82"/>
    </row>
    <row r="15" spans="2:16" x14ac:dyDescent="0.25">
      <c r="B15" s="294"/>
      <c r="C15" s="294"/>
      <c r="D15" s="123"/>
      <c r="E15" s="26"/>
      <c r="F15" s="104"/>
      <c r="G15" s="67"/>
      <c r="I15" s="28"/>
      <c r="J15" s="28"/>
      <c r="K15" s="28"/>
      <c r="L15" s="28"/>
      <c r="M15" s="28"/>
      <c r="N15" s="82"/>
    </row>
    <row r="16" spans="2:16" x14ac:dyDescent="0.25">
      <c r="B16" s="294"/>
      <c r="C16" s="294"/>
      <c r="D16" s="123"/>
      <c r="E16" s="26"/>
      <c r="F16" s="104"/>
      <c r="G16" s="67"/>
      <c r="I16" s="28"/>
      <c r="J16" s="28"/>
      <c r="K16" s="28"/>
      <c r="L16" s="28"/>
      <c r="M16" s="28"/>
      <c r="N16" s="82"/>
    </row>
    <row r="17" spans="1:14" x14ac:dyDescent="0.25">
      <c r="B17" s="294"/>
      <c r="C17" s="294"/>
      <c r="D17" s="123"/>
      <c r="E17" s="26"/>
      <c r="F17" s="104"/>
      <c r="G17" s="67"/>
      <c r="I17" s="28"/>
      <c r="J17" s="28"/>
      <c r="K17" s="28"/>
      <c r="L17" s="28"/>
      <c r="M17" s="28"/>
      <c r="N17" s="82"/>
    </row>
    <row r="18" spans="1:14" x14ac:dyDescent="0.25">
      <c r="B18" s="294"/>
      <c r="C18" s="294"/>
      <c r="D18" s="123"/>
      <c r="E18" s="26"/>
      <c r="F18" s="104"/>
      <c r="G18" s="67"/>
      <c r="H18" s="17"/>
      <c r="I18" s="28"/>
      <c r="J18" s="28"/>
      <c r="K18" s="28"/>
      <c r="L18" s="28"/>
      <c r="M18" s="28"/>
      <c r="N18" s="16"/>
    </row>
    <row r="19" spans="1:14" x14ac:dyDescent="0.25">
      <c r="B19" s="294"/>
      <c r="C19" s="294"/>
      <c r="D19" s="123"/>
      <c r="E19" s="26"/>
      <c r="F19" s="104"/>
      <c r="G19" s="67"/>
      <c r="H19" s="17"/>
      <c r="I19" s="30"/>
      <c r="J19" s="30"/>
      <c r="K19" s="30"/>
      <c r="L19" s="30"/>
      <c r="M19" s="30"/>
      <c r="N19" s="16"/>
    </row>
    <row r="20" spans="1:14" x14ac:dyDescent="0.25">
      <c r="B20" s="294"/>
      <c r="C20" s="294"/>
      <c r="D20" s="123"/>
      <c r="E20" s="26"/>
      <c r="F20" s="104"/>
      <c r="G20" s="67"/>
      <c r="H20" s="17"/>
      <c r="I20" s="81"/>
      <c r="J20" s="81"/>
      <c r="K20" s="81"/>
      <c r="L20" s="81"/>
      <c r="M20" s="81"/>
      <c r="N20" s="16"/>
    </row>
    <row r="21" spans="1:14" x14ac:dyDescent="0.25">
      <c r="B21" s="294"/>
      <c r="C21" s="294"/>
      <c r="D21" s="123"/>
      <c r="E21" s="26"/>
      <c r="F21" s="104"/>
      <c r="G21" s="67"/>
      <c r="H21" s="17"/>
      <c r="I21" s="81"/>
      <c r="J21" s="81"/>
      <c r="K21" s="81"/>
      <c r="L21" s="81"/>
      <c r="M21" s="81"/>
      <c r="N21" s="16"/>
    </row>
    <row r="22" spans="1:14" x14ac:dyDescent="0.25">
      <c r="B22" s="294"/>
      <c r="C22" s="294"/>
      <c r="D22" s="123"/>
      <c r="E22" s="26"/>
      <c r="F22" s="104"/>
      <c r="G22" s="67"/>
      <c r="H22" s="17"/>
      <c r="I22" s="81"/>
      <c r="J22" s="81"/>
      <c r="K22" s="81"/>
      <c r="L22" s="81"/>
      <c r="M22" s="81"/>
      <c r="N22" s="16"/>
    </row>
    <row r="23" spans="1:14" x14ac:dyDescent="0.25">
      <c r="B23" s="294"/>
      <c r="C23" s="294"/>
      <c r="D23" s="123">
        <v>13</v>
      </c>
      <c r="E23" s="26">
        <v>877985654</v>
      </c>
      <c r="F23" s="104">
        <f>268+117</f>
        <v>385</v>
      </c>
      <c r="G23" s="67"/>
      <c r="H23" s="17"/>
      <c r="I23" s="81"/>
      <c r="J23" s="81"/>
      <c r="K23" s="81"/>
      <c r="L23" s="81"/>
      <c r="M23" s="81"/>
      <c r="N23" s="16"/>
    </row>
    <row r="24" spans="1:14" ht="15" customHeight="1" thickBot="1" x14ac:dyDescent="0.3">
      <c r="B24" s="295" t="s">
        <v>14</v>
      </c>
      <c r="C24" s="296"/>
      <c r="D24" s="123"/>
      <c r="E24" s="26">
        <f>SUM(E15:E23)</f>
        <v>877985654</v>
      </c>
      <c r="F24" s="104">
        <f>SUM(F15:F23)</f>
        <v>385</v>
      </c>
      <c r="G24" s="67"/>
      <c r="H24" s="17"/>
      <c r="I24" s="81"/>
      <c r="J24" s="81"/>
      <c r="K24" s="81"/>
      <c r="L24" s="81"/>
      <c r="M24" s="81"/>
      <c r="N24" s="16"/>
    </row>
    <row r="25" spans="1:14" ht="45.75" thickBot="1" x14ac:dyDescent="0.3">
      <c r="A25" s="32"/>
      <c r="B25" s="38" t="s">
        <v>15</v>
      </c>
      <c r="C25" s="38" t="s">
        <v>97</v>
      </c>
      <c r="E25" s="27"/>
      <c r="F25" s="27"/>
      <c r="G25" s="27"/>
      <c r="H25" s="27"/>
      <c r="I25" s="6"/>
      <c r="J25" s="6"/>
      <c r="K25" s="6"/>
      <c r="L25" s="6"/>
      <c r="M25" s="6"/>
    </row>
    <row r="26" spans="1:14" ht="15.75" thickBot="1" x14ac:dyDescent="0.3">
      <c r="A26" s="33">
        <v>1</v>
      </c>
      <c r="C26" s="35">
        <f>+F24*80%</f>
        <v>308</v>
      </c>
      <c r="D26" s="31"/>
      <c r="E26" s="34">
        <f>E24</f>
        <v>877985654</v>
      </c>
      <c r="F26" s="29"/>
      <c r="G26" s="29"/>
      <c r="H26" s="29"/>
      <c r="I26" s="18"/>
      <c r="J26" s="18"/>
      <c r="K26" s="18"/>
      <c r="L26" s="18"/>
      <c r="M26" s="18"/>
    </row>
    <row r="27" spans="1:14" x14ac:dyDescent="0.25">
      <c r="A27" s="73"/>
      <c r="C27" s="74"/>
      <c r="D27" s="28"/>
      <c r="E27" s="75"/>
      <c r="F27" s="29"/>
      <c r="G27" s="29"/>
      <c r="H27" s="29"/>
      <c r="I27" s="18"/>
      <c r="J27" s="18"/>
      <c r="K27" s="18"/>
      <c r="L27" s="18"/>
      <c r="M27" s="18"/>
    </row>
    <row r="28" spans="1:14" x14ac:dyDescent="0.25">
      <c r="A28" s="73"/>
      <c r="C28" s="74"/>
      <c r="D28" s="28"/>
      <c r="E28" s="75"/>
      <c r="F28" s="29"/>
      <c r="G28" s="29"/>
      <c r="H28" s="29"/>
      <c r="I28" s="18"/>
      <c r="J28" s="18"/>
      <c r="K28" s="18"/>
      <c r="L28" s="18"/>
      <c r="M28" s="18"/>
    </row>
    <row r="29" spans="1:14" x14ac:dyDescent="0.25">
      <c r="A29" s="73"/>
      <c r="B29" s="96" t="s">
        <v>1019</v>
      </c>
      <c r="C29" s="78"/>
      <c r="D29" s="78"/>
      <c r="E29" s="78"/>
      <c r="F29" s="78"/>
      <c r="G29" s="78"/>
      <c r="H29" s="78"/>
      <c r="I29" s="81"/>
      <c r="J29" s="81"/>
      <c r="K29" s="81"/>
      <c r="L29" s="81"/>
      <c r="M29" s="81"/>
      <c r="N29" s="82"/>
    </row>
    <row r="30" spans="1:14" x14ac:dyDescent="0.25">
      <c r="A30" s="73"/>
      <c r="B30" s="78"/>
      <c r="C30" s="78"/>
      <c r="D30" s="78"/>
      <c r="E30" s="78"/>
      <c r="F30" s="78"/>
      <c r="G30" s="78"/>
      <c r="H30" s="78"/>
      <c r="I30" s="81"/>
      <c r="J30" s="81"/>
      <c r="K30" s="81"/>
      <c r="L30" s="81"/>
      <c r="M30" s="81"/>
      <c r="N30" s="82"/>
    </row>
    <row r="31" spans="1:14" x14ac:dyDescent="0.25">
      <c r="A31" s="73"/>
      <c r="B31" s="98" t="s">
        <v>33</v>
      </c>
      <c r="C31" s="98" t="s">
        <v>132</v>
      </c>
      <c r="D31" s="98" t="s">
        <v>133</v>
      </c>
      <c r="E31" s="78"/>
      <c r="F31" s="78"/>
      <c r="G31" s="78"/>
      <c r="H31" s="78"/>
      <c r="I31" s="81"/>
      <c r="J31" s="81"/>
      <c r="K31" s="81"/>
      <c r="L31" s="81"/>
      <c r="M31" s="81"/>
      <c r="N31" s="82"/>
    </row>
    <row r="32" spans="1:14" x14ac:dyDescent="0.25">
      <c r="A32" s="73"/>
      <c r="B32" s="95" t="s">
        <v>134</v>
      </c>
      <c r="C32" s="198"/>
      <c r="D32" s="198" t="s">
        <v>162</v>
      </c>
      <c r="E32" s="78"/>
      <c r="F32" s="78"/>
      <c r="G32" s="78"/>
      <c r="H32" s="78"/>
      <c r="I32" s="81"/>
      <c r="J32" s="81"/>
      <c r="K32" s="81"/>
      <c r="L32" s="81"/>
      <c r="M32" s="81"/>
      <c r="N32" s="82"/>
    </row>
    <row r="33" spans="1:26" x14ac:dyDescent="0.25">
      <c r="A33" s="73"/>
      <c r="B33" s="95" t="s">
        <v>135</v>
      </c>
      <c r="C33" s="198" t="s">
        <v>162</v>
      </c>
      <c r="D33" s="198"/>
      <c r="E33" s="78"/>
      <c r="F33" s="78"/>
      <c r="G33" s="78"/>
      <c r="H33" s="78"/>
      <c r="I33" s="81"/>
      <c r="J33" s="81"/>
      <c r="K33" s="81"/>
      <c r="L33" s="81"/>
      <c r="M33" s="81"/>
      <c r="N33" s="82"/>
    </row>
    <row r="34" spans="1:26" x14ac:dyDescent="0.25">
      <c r="A34" s="73"/>
      <c r="B34" s="95" t="s">
        <v>136</v>
      </c>
      <c r="C34" s="198" t="s">
        <v>162</v>
      </c>
      <c r="D34" s="198"/>
      <c r="E34" s="78"/>
      <c r="F34" s="78"/>
      <c r="G34" s="78"/>
      <c r="H34" s="78"/>
      <c r="I34" s="81"/>
      <c r="J34" s="81"/>
      <c r="K34" s="81"/>
      <c r="L34" s="81"/>
      <c r="M34" s="81"/>
      <c r="N34" s="82"/>
    </row>
    <row r="35" spans="1:26" x14ac:dyDescent="0.25">
      <c r="A35" s="73"/>
      <c r="B35" s="95" t="s">
        <v>137</v>
      </c>
      <c r="C35" s="95"/>
      <c r="D35" s="198" t="s">
        <v>162</v>
      </c>
      <c r="E35" s="78"/>
      <c r="F35" s="78"/>
      <c r="G35" s="78"/>
      <c r="H35" s="78"/>
      <c r="I35" s="81"/>
      <c r="J35" s="81"/>
      <c r="K35" s="81"/>
      <c r="L35" s="81"/>
      <c r="M35" s="81"/>
      <c r="N35" s="82"/>
    </row>
    <row r="36" spans="1:26" x14ac:dyDescent="0.25">
      <c r="A36" s="73"/>
      <c r="B36" s="78"/>
      <c r="C36" s="78"/>
      <c r="D36" s="78"/>
      <c r="E36" s="78"/>
      <c r="F36" s="78"/>
      <c r="G36" s="78"/>
      <c r="H36" s="78"/>
      <c r="I36" s="81"/>
      <c r="J36" s="81"/>
      <c r="K36" s="81"/>
      <c r="L36" s="81"/>
      <c r="M36" s="81"/>
      <c r="N36" s="82"/>
    </row>
    <row r="37" spans="1:26" x14ac:dyDescent="0.25">
      <c r="A37" s="73"/>
      <c r="B37" s="78"/>
      <c r="C37" s="78"/>
      <c r="D37" s="78"/>
      <c r="E37" s="78"/>
      <c r="F37" s="78"/>
      <c r="G37" s="78"/>
      <c r="H37" s="78"/>
      <c r="I37" s="81"/>
      <c r="J37" s="81"/>
      <c r="K37" s="81"/>
      <c r="L37" s="81"/>
      <c r="M37" s="81"/>
      <c r="N37" s="82"/>
    </row>
    <row r="38" spans="1:26" x14ac:dyDescent="0.25">
      <c r="A38" s="73"/>
      <c r="B38" s="96" t="s">
        <v>138</v>
      </c>
      <c r="C38" s="78"/>
      <c r="D38" s="78"/>
      <c r="E38" s="78"/>
      <c r="F38" s="78"/>
      <c r="G38" s="78"/>
      <c r="H38" s="78"/>
      <c r="I38" s="81"/>
      <c r="J38" s="81"/>
      <c r="K38" s="81"/>
      <c r="L38" s="81"/>
      <c r="M38" s="81"/>
      <c r="N38" s="82"/>
    </row>
    <row r="39" spans="1:26" x14ac:dyDescent="0.25">
      <c r="A39" s="73"/>
      <c r="B39" s="78"/>
      <c r="C39" s="78"/>
      <c r="D39" s="78"/>
      <c r="E39" s="78"/>
      <c r="F39" s="78"/>
      <c r="G39" s="78"/>
      <c r="H39" s="78"/>
      <c r="I39" s="81"/>
      <c r="J39" s="81"/>
      <c r="K39" s="81"/>
      <c r="L39" s="81"/>
      <c r="M39" s="81"/>
      <c r="N39" s="82"/>
    </row>
    <row r="40" spans="1:26" x14ac:dyDescent="0.25">
      <c r="B40" s="78"/>
      <c r="C40" s="78"/>
      <c r="D40" s="78"/>
      <c r="E40" s="78"/>
      <c r="F40" s="78"/>
      <c r="G40" s="78"/>
      <c r="H40" s="78"/>
      <c r="I40" s="81"/>
      <c r="J40" s="81"/>
      <c r="K40" s="81"/>
      <c r="L40" s="81"/>
      <c r="M40" s="81"/>
      <c r="N40" s="82"/>
    </row>
    <row r="41" spans="1:26" x14ac:dyDescent="0.25">
      <c r="B41" s="98" t="s">
        <v>33</v>
      </c>
      <c r="C41" s="98" t="s">
        <v>57</v>
      </c>
      <c r="D41" s="97" t="s">
        <v>50</v>
      </c>
      <c r="E41" s="97" t="s">
        <v>16</v>
      </c>
      <c r="F41" s="78"/>
      <c r="G41" s="78"/>
      <c r="H41" s="78"/>
      <c r="I41" s="81"/>
      <c r="J41" s="81"/>
      <c r="K41" s="81"/>
      <c r="L41" s="81"/>
      <c r="M41" s="81"/>
      <c r="N41" s="82"/>
    </row>
    <row r="42" spans="1:26" ht="28.5" x14ac:dyDescent="0.25">
      <c r="B42" s="79" t="s">
        <v>139</v>
      </c>
      <c r="C42" s="80">
        <v>40</v>
      </c>
      <c r="D42" s="122">
        <v>0</v>
      </c>
      <c r="E42" s="297">
        <f>+D42+D43</f>
        <v>0</v>
      </c>
      <c r="F42" s="78"/>
      <c r="G42" s="78"/>
      <c r="H42" s="78"/>
      <c r="I42" s="81"/>
      <c r="J42" s="81"/>
      <c r="K42" s="81"/>
      <c r="L42" s="81"/>
      <c r="M42" s="81"/>
      <c r="N42" s="82"/>
    </row>
    <row r="43" spans="1:26" s="81" customFormat="1" ht="109.5" customHeight="1" x14ac:dyDescent="0.25">
      <c r="B43" s="79" t="s">
        <v>140</v>
      </c>
      <c r="C43" s="80">
        <v>60</v>
      </c>
      <c r="D43" s="122">
        <f>+F150</f>
        <v>0</v>
      </c>
      <c r="E43" s="298"/>
      <c r="F43" s="78"/>
      <c r="G43" s="78"/>
      <c r="H43" s="78"/>
      <c r="N43" s="82"/>
      <c r="O43" s="5"/>
      <c r="P43" s="5"/>
      <c r="Q43" s="5"/>
    </row>
    <row r="44" spans="1:26" s="87" customFormat="1" x14ac:dyDescent="0.25">
      <c r="A44" s="36"/>
      <c r="B44" s="5"/>
      <c r="C44" s="74"/>
      <c r="D44" s="28"/>
      <c r="E44" s="75"/>
      <c r="F44" s="29"/>
      <c r="G44" s="29"/>
      <c r="H44" s="29"/>
      <c r="I44" s="18"/>
      <c r="J44" s="18"/>
      <c r="K44" s="18"/>
      <c r="L44" s="18"/>
      <c r="M44" s="18"/>
      <c r="N44" s="5"/>
      <c r="O44" s="5"/>
      <c r="P44" s="5"/>
      <c r="Q44" s="5"/>
      <c r="R44" s="86"/>
      <c r="S44" s="86"/>
      <c r="T44" s="86"/>
      <c r="U44" s="86"/>
      <c r="V44" s="86"/>
      <c r="W44" s="86"/>
      <c r="X44" s="86"/>
      <c r="Y44" s="86"/>
      <c r="Z44" s="86"/>
    </row>
    <row r="45" spans="1:26" s="87" customFormat="1" x14ac:dyDescent="0.25">
      <c r="A45" s="36"/>
      <c r="B45" s="5"/>
      <c r="C45" s="74"/>
      <c r="D45" s="28"/>
      <c r="E45" s="75"/>
      <c r="F45" s="29"/>
      <c r="G45" s="29"/>
      <c r="H45" s="29"/>
      <c r="I45" s="18"/>
      <c r="J45" s="18"/>
      <c r="K45" s="18"/>
      <c r="L45" s="18"/>
      <c r="M45" s="18"/>
      <c r="N45" s="5"/>
      <c r="O45" s="5"/>
      <c r="P45" s="5"/>
      <c r="Q45" s="5"/>
      <c r="R45" s="86"/>
      <c r="S45" s="86"/>
      <c r="T45" s="86"/>
      <c r="U45" s="86"/>
      <c r="V45" s="86"/>
      <c r="W45" s="86"/>
      <c r="X45" s="86"/>
      <c r="Y45" s="86"/>
      <c r="Z45" s="86"/>
    </row>
    <row r="46" spans="1:26" s="87" customFormat="1" x14ac:dyDescent="0.25">
      <c r="A46" s="36"/>
      <c r="B46" s="5"/>
      <c r="C46" s="74"/>
      <c r="D46" s="28"/>
      <c r="E46" s="75"/>
      <c r="F46" s="29"/>
      <c r="G46" s="29"/>
      <c r="H46" s="29"/>
      <c r="I46" s="18"/>
      <c r="J46" s="18"/>
      <c r="K46" s="18"/>
      <c r="L46" s="18"/>
      <c r="M46" s="18"/>
      <c r="N46" s="5"/>
      <c r="O46" s="5"/>
      <c r="P46" s="5"/>
      <c r="Q46" s="5"/>
      <c r="R46" s="86"/>
      <c r="S46" s="86"/>
      <c r="T46" s="86"/>
      <c r="U46" s="86"/>
      <c r="V46" s="86"/>
      <c r="W46" s="86"/>
      <c r="X46" s="86"/>
      <c r="Y46" s="86"/>
      <c r="Z46" s="86"/>
    </row>
    <row r="47" spans="1:26" s="87" customFormat="1" ht="15.75" thickBot="1" x14ac:dyDescent="0.3">
      <c r="A47" s="36"/>
      <c r="B47" s="5"/>
      <c r="C47" s="5"/>
      <c r="D47" s="5"/>
      <c r="E47" s="5"/>
      <c r="F47" s="5"/>
      <c r="G47" s="5"/>
      <c r="H47" s="5"/>
      <c r="I47" s="5"/>
      <c r="J47" s="5"/>
      <c r="K47" s="5"/>
      <c r="L47" s="5"/>
      <c r="M47" s="348" t="s">
        <v>35</v>
      </c>
      <c r="N47" s="348"/>
      <c r="O47" s="5"/>
      <c r="P47" s="5"/>
      <c r="Q47" s="5"/>
      <c r="R47" s="86"/>
      <c r="S47" s="86"/>
      <c r="T47" s="86"/>
      <c r="U47" s="86"/>
      <c r="V47" s="86"/>
      <c r="W47" s="86"/>
      <c r="X47" s="86"/>
      <c r="Y47" s="86"/>
      <c r="Z47" s="86"/>
    </row>
    <row r="48" spans="1:26" s="87" customFormat="1" x14ac:dyDescent="0.25">
      <c r="A48" s="36"/>
      <c r="B48" s="96" t="s">
        <v>30</v>
      </c>
      <c r="C48" s="5"/>
      <c r="D48" s="5"/>
      <c r="E48" s="5"/>
      <c r="F48" s="5"/>
      <c r="G48" s="5"/>
      <c r="H48" s="5"/>
      <c r="I48" s="5"/>
      <c r="J48" s="5"/>
      <c r="K48" s="5"/>
      <c r="L48" s="5"/>
      <c r="M48" s="45"/>
      <c r="N48" s="45"/>
      <c r="O48" s="5"/>
      <c r="P48" s="5"/>
      <c r="Q48" s="5"/>
      <c r="R48" s="86"/>
      <c r="S48" s="86"/>
      <c r="T48" s="86"/>
      <c r="U48" s="86"/>
      <c r="V48" s="86"/>
      <c r="W48" s="86"/>
      <c r="X48" s="86"/>
      <c r="Y48" s="86"/>
      <c r="Z48" s="86"/>
    </row>
    <row r="49" spans="1:26" s="87" customFormat="1" ht="15.75" thickBot="1" x14ac:dyDescent="0.3">
      <c r="A49" s="36"/>
      <c r="B49" s="5"/>
      <c r="C49" s="5"/>
      <c r="D49" s="5"/>
      <c r="E49" s="5"/>
      <c r="F49" s="5"/>
      <c r="G49" s="5"/>
      <c r="H49" s="5"/>
      <c r="I49" s="5"/>
      <c r="J49" s="5"/>
      <c r="K49" s="5"/>
      <c r="L49" s="5"/>
      <c r="M49" s="45"/>
      <c r="N49" s="45"/>
      <c r="O49" s="5"/>
      <c r="P49" s="5"/>
      <c r="Q49" s="5"/>
      <c r="R49" s="86"/>
      <c r="S49" s="86"/>
      <c r="T49" s="86"/>
      <c r="U49" s="86"/>
      <c r="V49" s="86"/>
      <c r="W49" s="86"/>
      <c r="X49" s="86"/>
      <c r="Y49" s="86"/>
      <c r="Z49" s="86"/>
    </row>
    <row r="50" spans="1:26" s="87" customFormat="1" ht="60" x14ac:dyDescent="0.25">
      <c r="A50" s="36">
        <f t="shared" ref="A50" si="0">+A49+1</f>
        <v>1</v>
      </c>
      <c r="B50" s="92" t="s">
        <v>141</v>
      </c>
      <c r="C50" s="92" t="s">
        <v>142</v>
      </c>
      <c r="D50" s="92" t="s">
        <v>143</v>
      </c>
      <c r="E50" s="92" t="s">
        <v>44</v>
      </c>
      <c r="F50" s="92" t="s">
        <v>22</v>
      </c>
      <c r="G50" s="92" t="s">
        <v>98</v>
      </c>
      <c r="H50" s="92" t="s">
        <v>17</v>
      </c>
      <c r="I50" s="92" t="s">
        <v>10</v>
      </c>
      <c r="J50" s="92" t="s">
        <v>31</v>
      </c>
      <c r="K50" s="92" t="s">
        <v>60</v>
      </c>
      <c r="L50" s="92" t="s">
        <v>20</v>
      </c>
      <c r="M50" s="77" t="s">
        <v>26</v>
      </c>
      <c r="N50" s="92" t="s">
        <v>144</v>
      </c>
      <c r="O50" s="92" t="s">
        <v>36</v>
      </c>
      <c r="P50" s="93" t="s">
        <v>11</v>
      </c>
      <c r="Q50" s="93" t="s">
        <v>19</v>
      </c>
      <c r="R50" s="86"/>
      <c r="S50" s="86"/>
      <c r="T50" s="86"/>
      <c r="U50" s="86"/>
      <c r="V50" s="86"/>
      <c r="W50" s="86"/>
      <c r="X50" s="86"/>
      <c r="Y50" s="86"/>
      <c r="Z50" s="86"/>
    </row>
    <row r="51" spans="1:26" s="20" customFormat="1" x14ac:dyDescent="0.25">
      <c r="B51" s="88" t="s">
        <v>154</v>
      </c>
      <c r="C51" s="88" t="s">
        <v>154</v>
      </c>
      <c r="D51" s="88" t="s">
        <v>164</v>
      </c>
      <c r="E51" s="116">
        <v>119</v>
      </c>
      <c r="F51" s="145" t="s">
        <v>132</v>
      </c>
      <c r="G51" s="84">
        <v>100</v>
      </c>
      <c r="H51" s="91">
        <v>41849</v>
      </c>
      <c r="I51" s="91">
        <v>42004</v>
      </c>
      <c r="J51" s="85" t="s">
        <v>24</v>
      </c>
      <c r="K51" s="197">
        <v>4</v>
      </c>
      <c r="L51" s="85"/>
      <c r="M51" s="116">
        <v>150</v>
      </c>
      <c r="N51" s="116">
        <v>150</v>
      </c>
      <c r="O51" s="19">
        <v>156023850</v>
      </c>
      <c r="P51" s="19" t="s">
        <v>1015</v>
      </c>
      <c r="Q51" s="102"/>
    </row>
    <row r="52" spans="1:26" s="20" customFormat="1" x14ac:dyDescent="0.25">
      <c r="B52" s="88" t="s">
        <v>154</v>
      </c>
      <c r="C52" s="88" t="s">
        <v>154</v>
      </c>
      <c r="D52" s="88" t="s">
        <v>164</v>
      </c>
      <c r="E52" s="116">
        <v>111</v>
      </c>
      <c r="F52" s="145" t="s">
        <v>132</v>
      </c>
      <c r="G52" s="84">
        <v>100</v>
      </c>
      <c r="H52" s="91">
        <v>41507</v>
      </c>
      <c r="I52" s="91">
        <v>41943</v>
      </c>
      <c r="J52" s="85" t="s">
        <v>24</v>
      </c>
      <c r="K52" s="197">
        <v>14</v>
      </c>
      <c r="L52" s="85"/>
      <c r="M52" s="116">
        <v>311</v>
      </c>
      <c r="N52" s="116">
        <v>235</v>
      </c>
      <c r="O52" s="19">
        <v>779661792</v>
      </c>
      <c r="P52" s="19" t="s">
        <v>1016</v>
      </c>
      <c r="Q52" s="102"/>
    </row>
    <row r="53" spans="1:26" ht="28.15" customHeight="1" x14ac:dyDescent="0.25">
      <c r="B53" s="37" t="s">
        <v>16</v>
      </c>
      <c r="C53" s="89"/>
      <c r="D53" s="88"/>
      <c r="E53" s="83"/>
      <c r="F53" s="84"/>
      <c r="G53" s="84"/>
      <c r="H53" s="84"/>
      <c r="I53" s="85"/>
      <c r="J53" s="85"/>
      <c r="K53" s="90">
        <f>SUM(K51:K52)</f>
        <v>18</v>
      </c>
      <c r="L53" s="90">
        <f>SUM(L51:L52)</f>
        <v>0</v>
      </c>
      <c r="M53" s="100">
        <f>SUM(M51:M52)</f>
        <v>461</v>
      </c>
      <c r="N53" s="90">
        <f>SUM(N51:N52)</f>
        <v>385</v>
      </c>
      <c r="O53" s="19"/>
      <c r="P53" s="19"/>
      <c r="Q53" s="103"/>
    </row>
    <row r="54" spans="1:26" x14ac:dyDescent="0.25">
      <c r="B54" s="20"/>
      <c r="C54" s="20"/>
      <c r="D54" s="20"/>
      <c r="E54" s="21"/>
      <c r="F54" s="20"/>
      <c r="G54" s="20"/>
      <c r="H54" s="20"/>
      <c r="I54" s="20"/>
      <c r="J54" s="20"/>
      <c r="K54" s="20"/>
      <c r="L54" s="20"/>
      <c r="M54" s="20"/>
      <c r="N54" s="20"/>
      <c r="O54" s="20"/>
      <c r="P54" s="20"/>
      <c r="Q54" s="20"/>
    </row>
    <row r="55" spans="1:26" ht="14.45" customHeight="1" x14ac:dyDescent="0.25">
      <c r="B55" s="299" t="s">
        <v>28</v>
      </c>
      <c r="C55" s="299" t="s">
        <v>27</v>
      </c>
      <c r="D55" s="301" t="s">
        <v>34</v>
      </c>
      <c r="E55" s="301"/>
      <c r="F55" s="20"/>
      <c r="G55" s="20"/>
      <c r="H55" s="20"/>
      <c r="I55" s="20"/>
      <c r="J55" s="20"/>
      <c r="K55" s="20"/>
      <c r="L55" s="20"/>
      <c r="M55" s="20"/>
      <c r="N55" s="20"/>
      <c r="O55" s="20"/>
      <c r="P55" s="20"/>
      <c r="Q55" s="20"/>
    </row>
    <row r="56" spans="1:26" ht="14.45" customHeight="1" x14ac:dyDescent="0.25">
      <c r="B56" s="300"/>
      <c r="C56" s="300"/>
      <c r="D56" s="124" t="s">
        <v>23</v>
      </c>
      <c r="E56" s="43" t="s">
        <v>24</v>
      </c>
      <c r="F56" s="20"/>
      <c r="G56" s="20"/>
      <c r="H56" s="20"/>
      <c r="I56" s="20"/>
      <c r="J56" s="20"/>
      <c r="K56" s="20"/>
      <c r="L56" s="20"/>
      <c r="M56" s="20"/>
      <c r="N56" s="20"/>
      <c r="O56" s="20"/>
      <c r="P56" s="20"/>
      <c r="Q56" s="20"/>
    </row>
    <row r="57" spans="1:26" ht="109.5" customHeight="1" x14ac:dyDescent="0.25">
      <c r="B57" s="41" t="s">
        <v>21</v>
      </c>
      <c r="C57" s="42">
        <f>+K53</f>
        <v>18</v>
      </c>
      <c r="D57" s="41"/>
      <c r="E57" s="41" t="s">
        <v>162</v>
      </c>
      <c r="F57" s="22"/>
      <c r="G57" s="22"/>
      <c r="H57" s="22"/>
      <c r="I57" s="22"/>
      <c r="J57" s="22"/>
      <c r="K57" s="22"/>
      <c r="L57" s="22"/>
      <c r="M57" s="22"/>
      <c r="N57" s="20"/>
      <c r="O57" s="20"/>
      <c r="P57" s="20"/>
      <c r="Q57" s="20"/>
    </row>
    <row r="58" spans="1:26" x14ac:dyDescent="0.25">
      <c r="B58" s="41" t="s">
        <v>25</v>
      </c>
      <c r="C58" s="42">
        <f>+M53</f>
        <v>461</v>
      </c>
      <c r="D58" s="41" t="s">
        <v>162</v>
      </c>
      <c r="E58" s="41"/>
      <c r="F58" s="20"/>
      <c r="G58" s="20"/>
      <c r="H58" s="20"/>
      <c r="I58" s="20"/>
      <c r="J58" s="20"/>
      <c r="K58" s="20"/>
      <c r="L58" s="20"/>
      <c r="M58" s="20"/>
      <c r="N58" s="20"/>
      <c r="O58" s="20"/>
      <c r="P58" s="20"/>
      <c r="Q58" s="20"/>
    </row>
    <row r="59" spans="1:26" x14ac:dyDescent="0.25">
      <c r="B59" s="23"/>
      <c r="C59" s="302"/>
      <c r="D59" s="302"/>
      <c r="E59" s="302"/>
      <c r="F59" s="302"/>
      <c r="G59" s="302"/>
      <c r="H59" s="302"/>
      <c r="I59" s="302"/>
      <c r="J59" s="302"/>
      <c r="K59" s="302"/>
      <c r="L59" s="302"/>
      <c r="M59" s="302"/>
      <c r="N59" s="302"/>
      <c r="O59" s="20"/>
      <c r="P59" s="20"/>
      <c r="Q59" s="20"/>
    </row>
    <row r="60" spans="1:26" ht="15.75" thickBot="1" x14ac:dyDescent="0.3"/>
    <row r="61" spans="1:26" ht="27" thickBot="1" x14ac:dyDescent="0.3">
      <c r="B61" s="303" t="s">
        <v>99</v>
      </c>
      <c r="C61" s="304"/>
      <c r="D61" s="304"/>
      <c r="E61" s="304"/>
      <c r="F61" s="304"/>
      <c r="G61" s="304"/>
      <c r="H61" s="304"/>
      <c r="I61" s="304"/>
      <c r="J61" s="304"/>
      <c r="K61" s="304"/>
      <c r="L61" s="304"/>
      <c r="M61" s="304"/>
      <c r="N61" s="305"/>
    </row>
    <row r="63" spans="1:26" ht="61.5" customHeight="1" x14ac:dyDescent="0.25">
      <c r="B63" s="94" t="s">
        <v>920</v>
      </c>
      <c r="C63" s="47" t="s">
        <v>2</v>
      </c>
      <c r="D63" s="47" t="s">
        <v>101</v>
      </c>
      <c r="E63" s="47" t="s">
        <v>100</v>
      </c>
      <c r="F63" s="47" t="s">
        <v>102</v>
      </c>
      <c r="G63" s="47" t="s">
        <v>103</v>
      </c>
      <c r="H63" s="47" t="s">
        <v>465</v>
      </c>
      <c r="I63" s="47" t="s">
        <v>104</v>
      </c>
      <c r="J63" s="47" t="s">
        <v>105</v>
      </c>
      <c r="K63" s="47" t="s">
        <v>106</v>
      </c>
      <c r="L63" s="47" t="s">
        <v>107</v>
      </c>
      <c r="M63" s="70" t="s">
        <v>108</v>
      </c>
      <c r="N63" s="70" t="s">
        <v>109</v>
      </c>
      <c r="O63" s="306" t="s">
        <v>3</v>
      </c>
      <c r="P63" s="307"/>
      <c r="Q63" s="47" t="s">
        <v>18</v>
      </c>
      <c r="R63" s="95"/>
    </row>
    <row r="64" spans="1:26" ht="15" customHeight="1" x14ac:dyDescent="0.25">
      <c r="B64" s="150" t="s">
        <v>921</v>
      </c>
      <c r="C64" s="137" t="s">
        <v>467</v>
      </c>
      <c r="D64" s="127" t="s">
        <v>922</v>
      </c>
      <c r="E64" s="127">
        <v>20</v>
      </c>
      <c r="F64" s="128" t="s">
        <v>133</v>
      </c>
      <c r="G64" s="128" t="s">
        <v>469</v>
      </c>
      <c r="H64" s="136" t="s">
        <v>23</v>
      </c>
      <c r="I64" s="128" t="s">
        <v>469</v>
      </c>
      <c r="J64" s="128" t="s">
        <v>132</v>
      </c>
      <c r="K64" s="136" t="s">
        <v>132</v>
      </c>
      <c r="L64" s="136" t="s">
        <v>132</v>
      </c>
      <c r="M64" s="136" t="s">
        <v>132</v>
      </c>
      <c r="N64" s="136" t="s">
        <v>132</v>
      </c>
      <c r="O64" s="312" t="s">
        <v>165</v>
      </c>
      <c r="P64" s="313"/>
      <c r="Q64" s="95" t="s">
        <v>132</v>
      </c>
      <c r="R64" s="95"/>
    </row>
    <row r="65" spans="2:18" ht="15" customHeight="1" x14ac:dyDescent="0.25">
      <c r="B65" s="150" t="s">
        <v>923</v>
      </c>
      <c r="C65" s="137" t="s">
        <v>467</v>
      </c>
      <c r="D65" s="127" t="s">
        <v>924</v>
      </c>
      <c r="E65" s="127">
        <v>97</v>
      </c>
      <c r="F65" s="128" t="s">
        <v>133</v>
      </c>
      <c r="G65" s="128" t="s">
        <v>469</v>
      </c>
      <c r="H65" s="136" t="s">
        <v>23</v>
      </c>
      <c r="I65" s="128" t="s">
        <v>469</v>
      </c>
      <c r="J65" s="128" t="s">
        <v>132</v>
      </c>
      <c r="K65" s="136" t="s">
        <v>132</v>
      </c>
      <c r="L65" s="136" t="s">
        <v>132</v>
      </c>
      <c r="M65" s="136" t="s">
        <v>132</v>
      </c>
      <c r="N65" s="136" t="s">
        <v>132</v>
      </c>
      <c r="O65" s="312" t="s">
        <v>165</v>
      </c>
      <c r="P65" s="313"/>
      <c r="Q65" s="95" t="s">
        <v>132</v>
      </c>
      <c r="R65" s="95"/>
    </row>
    <row r="66" spans="2:18" x14ac:dyDescent="0.25">
      <c r="B66" s="150" t="s">
        <v>925</v>
      </c>
      <c r="C66" s="151" t="s">
        <v>474</v>
      </c>
      <c r="D66" s="127" t="s">
        <v>926</v>
      </c>
      <c r="E66" s="127">
        <v>16</v>
      </c>
      <c r="F66" s="128" t="s">
        <v>469</v>
      </c>
      <c r="G66" s="128" t="s">
        <v>469</v>
      </c>
      <c r="H66" s="128" t="s">
        <v>469</v>
      </c>
      <c r="I66" s="128" t="s">
        <v>132</v>
      </c>
      <c r="J66" s="128" t="s">
        <v>132</v>
      </c>
      <c r="K66" s="136" t="s">
        <v>132</v>
      </c>
      <c r="L66" s="136" t="s">
        <v>132</v>
      </c>
      <c r="M66" s="136" t="s">
        <v>132</v>
      </c>
      <c r="N66" s="136" t="s">
        <v>132</v>
      </c>
      <c r="O66" s="312" t="s">
        <v>165</v>
      </c>
      <c r="P66" s="313"/>
      <c r="Q66" s="95" t="s">
        <v>132</v>
      </c>
      <c r="R66" s="95"/>
    </row>
    <row r="67" spans="2:18" x14ac:dyDescent="0.25">
      <c r="B67" s="150" t="s">
        <v>927</v>
      </c>
      <c r="C67" s="151" t="s">
        <v>474</v>
      </c>
      <c r="D67" s="127" t="s">
        <v>928</v>
      </c>
      <c r="E67" s="127">
        <v>16</v>
      </c>
      <c r="F67" s="128" t="s">
        <v>469</v>
      </c>
      <c r="G67" s="128" t="s">
        <v>469</v>
      </c>
      <c r="H67" s="128" t="s">
        <v>469</v>
      </c>
      <c r="I67" s="128" t="s">
        <v>132</v>
      </c>
      <c r="J67" s="128" t="s">
        <v>132</v>
      </c>
      <c r="K67" s="136" t="s">
        <v>132</v>
      </c>
      <c r="L67" s="136" t="s">
        <v>132</v>
      </c>
      <c r="M67" s="136" t="s">
        <v>132</v>
      </c>
      <c r="N67" s="136" t="s">
        <v>132</v>
      </c>
      <c r="O67" s="312" t="s">
        <v>165</v>
      </c>
      <c r="P67" s="313"/>
      <c r="Q67" s="95" t="s">
        <v>132</v>
      </c>
      <c r="R67" s="95"/>
    </row>
    <row r="68" spans="2:18" x14ac:dyDescent="0.25">
      <c r="B68" s="150" t="s">
        <v>929</v>
      </c>
      <c r="C68" s="151" t="s">
        <v>474</v>
      </c>
      <c r="D68" s="127" t="s">
        <v>930</v>
      </c>
      <c r="E68" s="127">
        <v>15</v>
      </c>
      <c r="F68" s="128" t="s">
        <v>469</v>
      </c>
      <c r="G68" s="128" t="s">
        <v>469</v>
      </c>
      <c r="H68" s="128" t="s">
        <v>469</v>
      </c>
      <c r="I68" s="128" t="s">
        <v>132</v>
      </c>
      <c r="J68" s="128" t="s">
        <v>132</v>
      </c>
      <c r="K68" s="136" t="s">
        <v>132</v>
      </c>
      <c r="L68" s="136" t="s">
        <v>132</v>
      </c>
      <c r="M68" s="136" t="s">
        <v>132</v>
      </c>
      <c r="N68" s="136" t="s">
        <v>132</v>
      </c>
      <c r="O68" s="312" t="s">
        <v>165</v>
      </c>
      <c r="P68" s="313"/>
      <c r="Q68" s="95" t="s">
        <v>132</v>
      </c>
      <c r="R68" s="95"/>
    </row>
    <row r="69" spans="2:18" x14ac:dyDescent="0.25">
      <c r="B69" s="150" t="s">
        <v>931</v>
      </c>
      <c r="C69" s="151" t="s">
        <v>474</v>
      </c>
      <c r="D69" s="127" t="s">
        <v>932</v>
      </c>
      <c r="E69" s="127">
        <v>16</v>
      </c>
      <c r="F69" s="128" t="s">
        <v>469</v>
      </c>
      <c r="G69" s="128" t="s">
        <v>469</v>
      </c>
      <c r="H69" s="128" t="s">
        <v>469</v>
      </c>
      <c r="I69" s="128" t="s">
        <v>132</v>
      </c>
      <c r="J69" s="128" t="s">
        <v>132</v>
      </c>
      <c r="K69" s="136" t="s">
        <v>132</v>
      </c>
      <c r="L69" s="136" t="s">
        <v>132</v>
      </c>
      <c r="M69" s="136" t="s">
        <v>132</v>
      </c>
      <c r="N69" s="136" t="s">
        <v>132</v>
      </c>
      <c r="O69" s="312" t="s">
        <v>165</v>
      </c>
      <c r="P69" s="313"/>
      <c r="Q69" s="95" t="s">
        <v>132</v>
      </c>
      <c r="R69" s="95"/>
    </row>
    <row r="70" spans="2:18" x14ac:dyDescent="0.25">
      <c r="B70" s="150" t="s">
        <v>933</v>
      </c>
      <c r="C70" s="151" t="s">
        <v>474</v>
      </c>
      <c r="D70" s="127" t="s">
        <v>934</v>
      </c>
      <c r="E70" s="127">
        <v>15</v>
      </c>
      <c r="F70" s="128" t="s">
        <v>469</v>
      </c>
      <c r="G70" s="128" t="s">
        <v>469</v>
      </c>
      <c r="H70" s="128" t="s">
        <v>469</v>
      </c>
      <c r="I70" s="128" t="s">
        <v>132</v>
      </c>
      <c r="J70" s="128" t="s">
        <v>132</v>
      </c>
      <c r="K70" s="136" t="s">
        <v>132</v>
      </c>
      <c r="L70" s="136" t="s">
        <v>132</v>
      </c>
      <c r="M70" s="136" t="s">
        <v>132</v>
      </c>
      <c r="N70" s="136" t="s">
        <v>132</v>
      </c>
      <c r="O70" s="312" t="s">
        <v>165</v>
      </c>
      <c r="P70" s="313"/>
      <c r="Q70" s="95" t="s">
        <v>132</v>
      </c>
      <c r="R70" s="95"/>
    </row>
    <row r="71" spans="2:18" x14ac:dyDescent="0.25">
      <c r="B71" s="150" t="s">
        <v>935</v>
      </c>
      <c r="C71" s="151" t="s">
        <v>474</v>
      </c>
      <c r="D71" s="127" t="s">
        <v>932</v>
      </c>
      <c r="E71" s="127">
        <v>17</v>
      </c>
      <c r="F71" s="128" t="s">
        <v>469</v>
      </c>
      <c r="G71" s="128" t="s">
        <v>469</v>
      </c>
      <c r="H71" s="128" t="s">
        <v>469</v>
      </c>
      <c r="I71" s="128" t="s">
        <v>132</v>
      </c>
      <c r="J71" s="128" t="s">
        <v>132</v>
      </c>
      <c r="K71" s="136" t="s">
        <v>132</v>
      </c>
      <c r="L71" s="136" t="s">
        <v>132</v>
      </c>
      <c r="M71" s="136" t="s">
        <v>132</v>
      </c>
      <c r="N71" s="136" t="s">
        <v>132</v>
      </c>
      <c r="O71" s="312" t="s">
        <v>165</v>
      </c>
      <c r="P71" s="313"/>
      <c r="Q71" s="95" t="s">
        <v>132</v>
      </c>
      <c r="R71" s="95"/>
    </row>
    <row r="72" spans="2:18" x14ac:dyDescent="0.25">
      <c r="B72" s="150" t="s">
        <v>936</v>
      </c>
      <c r="C72" s="151" t="s">
        <v>474</v>
      </c>
      <c r="D72" s="127" t="s">
        <v>934</v>
      </c>
      <c r="E72" s="127">
        <v>13</v>
      </c>
      <c r="F72" s="128" t="s">
        <v>469</v>
      </c>
      <c r="G72" s="128" t="s">
        <v>469</v>
      </c>
      <c r="H72" s="128" t="s">
        <v>469</v>
      </c>
      <c r="I72" s="128" t="s">
        <v>132</v>
      </c>
      <c r="J72" s="136" t="s">
        <v>132</v>
      </c>
      <c r="K72" s="136" t="s">
        <v>132</v>
      </c>
      <c r="L72" s="136" t="s">
        <v>132</v>
      </c>
      <c r="M72" s="136" t="s">
        <v>132</v>
      </c>
      <c r="N72" s="136" t="s">
        <v>132</v>
      </c>
      <c r="O72" s="312" t="s">
        <v>165</v>
      </c>
      <c r="P72" s="313"/>
      <c r="Q72" s="95" t="s">
        <v>132</v>
      </c>
      <c r="R72" s="95"/>
    </row>
    <row r="73" spans="2:18" x14ac:dyDescent="0.25">
      <c r="B73" s="150" t="s">
        <v>587</v>
      </c>
      <c r="C73" s="151" t="s">
        <v>474</v>
      </c>
      <c r="D73" s="127" t="s">
        <v>937</v>
      </c>
      <c r="E73" s="127">
        <v>15</v>
      </c>
      <c r="F73" s="128" t="s">
        <v>469</v>
      </c>
      <c r="G73" s="128" t="s">
        <v>469</v>
      </c>
      <c r="H73" s="128" t="s">
        <v>469</v>
      </c>
      <c r="I73" s="128" t="s">
        <v>132</v>
      </c>
      <c r="J73" s="136" t="s">
        <v>132</v>
      </c>
      <c r="K73" s="136" t="s">
        <v>132</v>
      </c>
      <c r="L73" s="136" t="s">
        <v>132</v>
      </c>
      <c r="M73" s="136" t="s">
        <v>132</v>
      </c>
      <c r="N73" s="136" t="s">
        <v>132</v>
      </c>
      <c r="O73" s="312" t="s">
        <v>165</v>
      </c>
      <c r="P73" s="313"/>
      <c r="Q73" s="95" t="s">
        <v>132</v>
      </c>
      <c r="R73" s="95"/>
    </row>
    <row r="74" spans="2:18" x14ac:dyDescent="0.25">
      <c r="B74" s="150" t="s">
        <v>938</v>
      </c>
      <c r="C74" s="151" t="s">
        <v>474</v>
      </c>
      <c r="D74" s="127" t="s">
        <v>930</v>
      </c>
      <c r="E74" s="127">
        <v>14</v>
      </c>
      <c r="F74" s="128" t="s">
        <v>469</v>
      </c>
      <c r="G74" s="128" t="s">
        <v>469</v>
      </c>
      <c r="H74" s="128" t="s">
        <v>469</v>
      </c>
      <c r="I74" s="128" t="s">
        <v>132</v>
      </c>
      <c r="J74" s="136" t="s">
        <v>132</v>
      </c>
      <c r="K74" s="136" t="s">
        <v>132</v>
      </c>
      <c r="L74" s="136" t="s">
        <v>132</v>
      </c>
      <c r="M74" s="136" t="s">
        <v>132</v>
      </c>
      <c r="N74" s="136" t="s">
        <v>132</v>
      </c>
      <c r="O74" s="312" t="s">
        <v>165</v>
      </c>
      <c r="P74" s="313"/>
      <c r="Q74" s="95" t="s">
        <v>132</v>
      </c>
      <c r="R74" s="95"/>
    </row>
    <row r="75" spans="2:18" x14ac:dyDescent="0.25">
      <c r="B75" s="150" t="s">
        <v>939</v>
      </c>
      <c r="C75" s="151" t="s">
        <v>474</v>
      </c>
      <c r="D75" s="127" t="s">
        <v>940</v>
      </c>
      <c r="E75" s="127">
        <v>15</v>
      </c>
      <c r="F75" s="128" t="s">
        <v>469</v>
      </c>
      <c r="G75" s="128" t="s">
        <v>469</v>
      </c>
      <c r="H75" s="128" t="s">
        <v>469</v>
      </c>
      <c r="I75" s="128" t="s">
        <v>132</v>
      </c>
      <c r="J75" s="136" t="s">
        <v>132</v>
      </c>
      <c r="K75" s="136" t="s">
        <v>132</v>
      </c>
      <c r="L75" s="136" t="s">
        <v>132</v>
      </c>
      <c r="M75" s="136" t="s">
        <v>132</v>
      </c>
      <c r="N75" s="136" t="s">
        <v>132</v>
      </c>
      <c r="O75" s="312" t="s">
        <v>165</v>
      </c>
      <c r="P75" s="313"/>
      <c r="Q75" s="95" t="s">
        <v>132</v>
      </c>
      <c r="R75" s="95"/>
    </row>
    <row r="76" spans="2:18" x14ac:dyDescent="0.25">
      <c r="B76" s="150" t="s">
        <v>941</v>
      </c>
      <c r="C76" s="151" t="s">
        <v>474</v>
      </c>
      <c r="D76" s="127" t="s">
        <v>942</v>
      </c>
      <c r="E76" s="127">
        <v>15</v>
      </c>
      <c r="F76" s="128" t="s">
        <v>469</v>
      </c>
      <c r="G76" s="128" t="s">
        <v>469</v>
      </c>
      <c r="H76" s="128" t="s">
        <v>469</v>
      </c>
      <c r="I76" s="128" t="s">
        <v>132</v>
      </c>
      <c r="J76" s="136" t="s">
        <v>132</v>
      </c>
      <c r="K76" s="136" t="s">
        <v>132</v>
      </c>
      <c r="L76" s="136" t="s">
        <v>132</v>
      </c>
      <c r="M76" s="136" t="s">
        <v>132</v>
      </c>
      <c r="N76" s="136" t="s">
        <v>132</v>
      </c>
      <c r="O76" s="312" t="s">
        <v>165</v>
      </c>
      <c r="P76" s="313"/>
      <c r="Q76" s="95" t="s">
        <v>132</v>
      </c>
      <c r="R76" s="95"/>
    </row>
    <row r="77" spans="2:18" x14ac:dyDescent="0.25">
      <c r="B77" s="150" t="s">
        <v>943</v>
      </c>
      <c r="C77" s="151" t="s">
        <v>474</v>
      </c>
      <c r="D77" s="127" t="s">
        <v>944</v>
      </c>
      <c r="E77" s="127">
        <v>14</v>
      </c>
      <c r="F77" s="128" t="s">
        <v>469</v>
      </c>
      <c r="G77" s="128" t="s">
        <v>469</v>
      </c>
      <c r="H77" s="128" t="s">
        <v>469</v>
      </c>
      <c r="I77" s="128" t="s">
        <v>132</v>
      </c>
      <c r="J77" s="136" t="s">
        <v>132</v>
      </c>
      <c r="K77" s="136" t="s">
        <v>132</v>
      </c>
      <c r="L77" s="136" t="s">
        <v>132</v>
      </c>
      <c r="M77" s="136" t="s">
        <v>132</v>
      </c>
      <c r="N77" s="136" t="s">
        <v>132</v>
      </c>
      <c r="O77" s="312" t="s">
        <v>165</v>
      </c>
      <c r="P77" s="313"/>
      <c r="Q77" s="95" t="s">
        <v>132</v>
      </c>
      <c r="R77" s="95"/>
    </row>
    <row r="78" spans="2:18" x14ac:dyDescent="0.25">
      <c r="B78" s="150" t="s">
        <v>943</v>
      </c>
      <c r="C78" s="151" t="s">
        <v>474</v>
      </c>
      <c r="D78" s="127" t="s">
        <v>945</v>
      </c>
      <c r="E78" s="127">
        <v>21</v>
      </c>
      <c r="F78" s="128" t="s">
        <v>469</v>
      </c>
      <c r="G78" s="128" t="s">
        <v>469</v>
      </c>
      <c r="H78" s="128" t="s">
        <v>469</v>
      </c>
      <c r="I78" s="128" t="s">
        <v>132</v>
      </c>
      <c r="J78" s="136" t="s">
        <v>132</v>
      </c>
      <c r="K78" s="136" t="s">
        <v>132</v>
      </c>
      <c r="L78" s="136" t="s">
        <v>132</v>
      </c>
      <c r="M78" s="136" t="s">
        <v>132</v>
      </c>
      <c r="N78" s="136" t="s">
        <v>132</v>
      </c>
      <c r="O78" s="312" t="s">
        <v>165</v>
      </c>
      <c r="P78" s="313"/>
      <c r="Q78" s="95" t="s">
        <v>132</v>
      </c>
      <c r="R78" s="95"/>
    </row>
    <row r="79" spans="2:18" x14ac:dyDescent="0.25">
      <c r="B79" s="150" t="s">
        <v>943</v>
      </c>
      <c r="C79" s="151" t="s">
        <v>474</v>
      </c>
      <c r="D79" s="127" t="s">
        <v>946</v>
      </c>
      <c r="E79" s="127">
        <v>10</v>
      </c>
      <c r="F79" s="128" t="s">
        <v>469</v>
      </c>
      <c r="G79" s="128" t="s">
        <v>469</v>
      </c>
      <c r="H79" s="128" t="s">
        <v>469</v>
      </c>
      <c r="I79" s="128" t="s">
        <v>132</v>
      </c>
      <c r="J79" s="136" t="s">
        <v>132</v>
      </c>
      <c r="K79" s="136" t="s">
        <v>132</v>
      </c>
      <c r="L79" s="136" t="s">
        <v>132</v>
      </c>
      <c r="M79" s="136" t="s">
        <v>132</v>
      </c>
      <c r="N79" s="136" t="s">
        <v>132</v>
      </c>
      <c r="O79" s="312" t="s">
        <v>165</v>
      </c>
      <c r="P79" s="313"/>
      <c r="Q79" s="95" t="s">
        <v>132</v>
      </c>
      <c r="R79" s="95"/>
    </row>
    <row r="80" spans="2:18" x14ac:dyDescent="0.25">
      <c r="B80" s="150" t="s">
        <v>947</v>
      </c>
      <c r="C80" s="151" t="s">
        <v>474</v>
      </c>
      <c r="D80" s="127" t="s">
        <v>948</v>
      </c>
      <c r="E80" s="127">
        <v>14</v>
      </c>
      <c r="F80" s="128" t="s">
        <v>469</v>
      </c>
      <c r="G80" s="128" t="s">
        <v>469</v>
      </c>
      <c r="H80" s="128" t="s">
        <v>469</v>
      </c>
      <c r="I80" s="128" t="s">
        <v>132</v>
      </c>
      <c r="J80" s="136" t="s">
        <v>132</v>
      </c>
      <c r="K80" s="136" t="s">
        <v>132</v>
      </c>
      <c r="L80" s="136" t="s">
        <v>132</v>
      </c>
      <c r="M80" s="136" t="s">
        <v>132</v>
      </c>
      <c r="N80" s="136" t="s">
        <v>132</v>
      </c>
      <c r="O80" s="312" t="s">
        <v>165</v>
      </c>
      <c r="P80" s="313"/>
      <c r="Q80" s="95" t="s">
        <v>132</v>
      </c>
      <c r="R80" s="95"/>
    </row>
    <row r="81" spans="1:18" x14ac:dyDescent="0.25">
      <c r="B81" s="150" t="s">
        <v>949</v>
      </c>
      <c r="C81" s="151" t="s">
        <v>474</v>
      </c>
      <c r="D81" s="127" t="s">
        <v>950</v>
      </c>
      <c r="E81" s="127">
        <v>15</v>
      </c>
      <c r="F81" s="128" t="s">
        <v>469</v>
      </c>
      <c r="G81" s="128" t="s">
        <v>469</v>
      </c>
      <c r="H81" s="128" t="s">
        <v>469</v>
      </c>
      <c r="I81" s="128" t="s">
        <v>132</v>
      </c>
      <c r="J81" s="136" t="s">
        <v>132</v>
      </c>
      <c r="K81" s="136" t="s">
        <v>132</v>
      </c>
      <c r="L81" s="136" t="s">
        <v>132</v>
      </c>
      <c r="M81" s="136" t="s">
        <v>132</v>
      </c>
      <c r="N81" s="136" t="s">
        <v>132</v>
      </c>
      <c r="O81" s="312" t="s">
        <v>165</v>
      </c>
      <c r="P81" s="313"/>
      <c r="Q81" s="95" t="s">
        <v>132</v>
      </c>
      <c r="R81" s="95"/>
    </row>
    <row r="82" spans="1:18" x14ac:dyDescent="0.25">
      <c r="B82" s="150" t="s">
        <v>951</v>
      </c>
      <c r="C82" s="151" t="s">
        <v>474</v>
      </c>
      <c r="D82" s="127" t="s">
        <v>952</v>
      </c>
      <c r="E82" s="127">
        <v>14</v>
      </c>
      <c r="F82" s="128" t="s">
        <v>469</v>
      </c>
      <c r="G82" s="128" t="s">
        <v>469</v>
      </c>
      <c r="H82" s="128" t="s">
        <v>469</v>
      </c>
      <c r="I82" s="128" t="s">
        <v>132</v>
      </c>
      <c r="J82" s="136" t="s">
        <v>132</v>
      </c>
      <c r="K82" s="136" t="s">
        <v>132</v>
      </c>
      <c r="L82" s="136" t="s">
        <v>132</v>
      </c>
      <c r="M82" s="136" t="s">
        <v>132</v>
      </c>
      <c r="N82" s="136" t="s">
        <v>132</v>
      </c>
      <c r="O82" s="312" t="s">
        <v>165</v>
      </c>
      <c r="P82" s="313"/>
      <c r="Q82" s="95" t="s">
        <v>132</v>
      </c>
      <c r="R82" s="95"/>
    </row>
    <row r="83" spans="1:18" x14ac:dyDescent="0.25">
      <c r="B83" s="150" t="s">
        <v>953</v>
      </c>
      <c r="C83" s="151" t="s">
        <v>474</v>
      </c>
      <c r="D83" s="127" t="s">
        <v>954</v>
      </c>
      <c r="E83" s="127">
        <v>14</v>
      </c>
      <c r="F83" s="128" t="s">
        <v>469</v>
      </c>
      <c r="G83" s="128" t="s">
        <v>469</v>
      </c>
      <c r="H83" s="128" t="s">
        <v>469</v>
      </c>
      <c r="I83" s="128" t="s">
        <v>132</v>
      </c>
      <c r="J83" s="136" t="s">
        <v>132</v>
      </c>
      <c r="K83" s="136" t="s">
        <v>132</v>
      </c>
      <c r="L83" s="136" t="s">
        <v>132</v>
      </c>
      <c r="M83" s="136" t="s">
        <v>132</v>
      </c>
      <c r="N83" s="136" t="s">
        <v>132</v>
      </c>
      <c r="O83" s="328" t="s">
        <v>165</v>
      </c>
      <c r="P83" s="329"/>
      <c r="Q83" s="95" t="s">
        <v>132</v>
      </c>
      <c r="R83" s="95"/>
    </row>
    <row r="85" spans="1:18" x14ac:dyDescent="0.25">
      <c r="B85" s="5" t="s">
        <v>1</v>
      </c>
    </row>
    <row r="86" spans="1:18" x14ac:dyDescent="0.25">
      <c r="B86" s="5" t="s">
        <v>37</v>
      </c>
    </row>
    <row r="87" spans="1:18" x14ac:dyDescent="0.25">
      <c r="B87" s="5" t="s">
        <v>61</v>
      </c>
    </row>
    <row r="88" spans="1:18" ht="17.25" customHeight="1" thickBot="1" x14ac:dyDescent="0.3"/>
    <row r="89" spans="1:18" ht="33.6" customHeight="1" thickBot="1" x14ac:dyDescent="0.3">
      <c r="B89" s="303" t="s">
        <v>38</v>
      </c>
      <c r="C89" s="304"/>
      <c r="D89" s="304"/>
      <c r="E89" s="304"/>
      <c r="F89" s="304"/>
      <c r="G89" s="304"/>
      <c r="H89" s="304"/>
      <c r="I89" s="304"/>
      <c r="J89" s="304"/>
      <c r="K89" s="304"/>
      <c r="L89" s="304"/>
      <c r="M89" s="304"/>
      <c r="N89" s="305"/>
    </row>
    <row r="92" spans="1:18" x14ac:dyDescent="0.25">
      <c r="A92" s="125"/>
    </row>
    <row r="94" spans="1:18" ht="75" x14ac:dyDescent="0.25">
      <c r="B94" s="94" t="s">
        <v>0</v>
      </c>
      <c r="C94" s="94" t="s">
        <v>39</v>
      </c>
      <c r="D94" s="94" t="s">
        <v>40</v>
      </c>
      <c r="E94" s="94" t="s">
        <v>110</v>
      </c>
      <c r="F94" s="94" t="s">
        <v>112</v>
      </c>
      <c r="G94" s="94" t="s">
        <v>113</v>
      </c>
      <c r="H94" s="94" t="s">
        <v>114</v>
      </c>
      <c r="I94" s="94" t="s">
        <v>111</v>
      </c>
      <c r="J94" s="306" t="s">
        <v>115</v>
      </c>
      <c r="K94" s="309"/>
      <c r="L94" s="307"/>
      <c r="M94" s="94" t="s">
        <v>119</v>
      </c>
      <c r="N94" s="94" t="s">
        <v>41</v>
      </c>
      <c r="O94" s="94" t="s">
        <v>42</v>
      </c>
      <c r="P94" s="306" t="s">
        <v>3</v>
      </c>
      <c r="Q94" s="307"/>
    </row>
    <row r="95" spans="1:18" s="105" customFormat="1" ht="26.45" customHeight="1" x14ac:dyDescent="0.25">
      <c r="B95" s="121" t="s">
        <v>43</v>
      </c>
      <c r="C95" s="110" t="s">
        <v>303</v>
      </c>
      <c r="D95" s="121" t="s">
        <v>304</v>
      </c>
      <c r="E95" s="119">
        <v>69026130</v>
      </c>
      <c r="F95" s="121" t="s">
        <v>305</v>
      </c>
      <c r="G95" s="121" t="s">
        <v>306</v>
      </c>
      <c r="H95" s="114">
        <v>38695</v>
      </c>
      <c r="I95" s="72" t="s">
        <v>23</v>
      </c>
      <c r="J95" s="72" t="s">
        <v>373</v>
      </c>
      <c r="K95" s="112" t="s">
        <v>374</v>
      </c>
      <c r="L95" s="72" t="s">
        <v>375</v>
      </c>
      <c r="M95" s="48" t="s">
        <v>132</v>
      </c>
      <c r="N95" s="48" t="s">
        <v>132</v>
      </c>
      <c r="O95" s="48"/>
      <c r="P95" s="256" t="s">
        <v>165</v>
      </c>
      <c r="Q95" s="258"/>
    </row>
    <row r="96" spans="1:18" s="105" customFormat="1" ht="36.75" customHeight="1" x14ac:dyDescent="0.25">
      <c r="B96" s="121" t="s">
        <v>168</v>
      </c>
      <c r="C96" s="110"/>
      <c r="D96" s="121" t="s">
        <v>307</v>
      </c>
      <c r="E96" s="119">
        <v>1123208274</v>
      </c>
      <c r="F96" s="121" t="s">
        <v>166</v>
      </c>
      <c r="G96" s="121" t="s">
        <v>212</v>
      </c>
      <c r="H96" s="114">
        <v>41509</v>
      </c>
      <c r="I96" s="72" t="s">
        <v>132</v>
      </c>
      <c r="J96" s="72" t="s">
        <v>370</v>
      </c>
      <c r="K96" s="72" t="s">
        <v>371</v>
      </c>
      <c r="L96" s="72" t="s">
        <v>372</v>
      </c>
      <c r="M96" s="48" t="s">
        <v>132</v>
      </c>
      <c r="N96" s="48" t="s">
        <v>132</v>
      </c>
      <c r="O96" s="48"/>
      <c r="P96" s="256" t="s">
        <v>165</v>
      </c>
      <c r="Q96" s="258"/>
    </row>
    <row r="97" spans="1:26" s="105" customFormat="1" ht="46.9" customHeight="1" x14ac:dyDescent="0.25">
      <c r="B97" s="121" t="s">
        <v>278</v>
      </c>
      <c r="C97" s="121" t="s">
        <v>308</v>
      </c>
      <c r="D97" s="121" t="s">
        <v>309</v>
      </c>
      <c r="E97" s="121">
        <v>76331774</v>
      </c>
      <c r="F97" s="121" t="s">
        <v>310</v>
      </c>
      <c r="G97" s="121"/>
      <c r="H97" s="121"/>
      <c r="I97" s="72"/>
      <c r="J97" s="72"/>
      <c r="K97" s="72"/>
      <c r="L97" s="72"/>
      <c r="M97" s="48"/>
      <c r="N97" s="48"/>
      <c r="O97" s="48" t="s">
        <v>133</v>
      </c>
      <c r="P97" s="256" t="s">
        <v>311</v>
      </c>
      <c r="Q97" s="258"/>
    </row>
    <row r="98" spans="1:26" s="109" customFormat="1" ht="46.9" customHeight="1" x14ac:dyDescent="0.25">
      <c r="B98" s="72" t="s">
        <v>168</v>
      </c>
      <c r="C98" s="72"/>
      <c r="D98" s="72" t="s">
        <v>312</v>
      </c>
      <c r="E98" s="72">
        <v>1014190068</v>
      </c>
      <c r="F98" s="72" t="s">
        <v>166</v>
      </c>
      <c r="G98" s="72" t="s">
        <v>313</v>
      </c>
      <c r="H98" s="112">
        <v>40753</v>
      </c>
      <c r="I98" s="72" t="s">
        <v>132</v>
      </c>
      <c r="J98" s="72" t="s">
        <v>367</v>
      </c>
      <c r="K98" s="72" t="s">
        <v>368</v>
      </c>
      <c r="L98" s="72" t="s">
        <v>369</v>
      </c>
      <c r="M98" s="113" t="s">
        <v>132</v>
      </c>
      <c r="N98" s="113" t="s">
        <v>132</v>
      </c>
      <c r="O98" s="113"/>
      <c r="P98" s="259" t="s">
        <v>165</v>
      </c>
      <c r="Q98" s="261"/>
    </row>
    <row r="99" spans="1:26" s="109" customFormat="1" ht="46.9" customHeight="1" x14ac:dyDescent="0.25">
      <c r="B99" s="72" t="s">
        <v>168</v>
      </c>
      <c r="C99" s="72"/>
      <c r="D99" s="72" t="s">
        <v>314</v>
      </c>
      <c r="E99" s="72">
        <v>1014194151</v>
      </c>
      <c r="F99" s="72" t="s">
        <v>204</v>
      </c>
      <c r="G99" s="72" t="s">
        <v>315</v>
      </c>
      <c r="H99" s="112">
        <v>41089</v>
      </c>
      <c r="I99" s="72" t="s">
        <v>132</v>
      </c>
      <c r="J99" s="72" t="s">
        <v>154</v>
      </c>
      <c r="K99" s="72" t="s">
        <v>207</v>
      </c>
      <c r="L99" s="72" t="s">
        <v>316</v>
      </c>
      <c r="M99" s="113" t="s">
        <v>132</v>
      </c>
      <c r="N99" s="113" t="s">
        <v>132</v>
      </c>
      <c r="O99" s="113"/>
      <c r="P99" s="259" t="s">
        <v>165</v>
      </c>
      <c r="Q99" s="261"/>
    </row>
    <row r="100" spans="1:26" s="109" customFormat="1" ht="46.9" customHeight="1" x14ac:dyDescent="0.25">
      <c r="B100" s="72"/>
      <c r="C100" s="72"/>
      <c r="D100" s="72"/>
      <c r="E100" s="72"/>
      <c r="F100" s="72"/>
      <c r="G100" s="72"/>
      <c r="H100" s="72"/>
      <c r="I100" s="72"/>
      <c r="J100" s="72"/>
      <c r="K100" s="72"/>
      <c r="L100" s="72"/>
      <c r="M100" s="113"/>
      <c r="N100" s="113"/>
      <c r="O100" s="113"/>
      <c r="P100" s="259"/>
      <c r="Q100" s="261"/>
    </row>
    <row r="101" spans="1:26" s="20" customFormat="1" x14ac:dyDescent="0.25">
      <c r="B101" s="40"/>
      <c r="C101" s="40"/>
      <c r="D101" s="40"/>
      <c r="E101" s="40"/>
      <c r="F101" s="40"/>
      <c r="G101" s="40"/>
      <c r="H101" s="40"/>
      <c r="I101" s="40"/>
      <c r="J101" s="113"/>
      <c r="K101" s="113"/>
      <c r="L101" s="113"/>
      <c r="M101" s="40"/>
      <c r="N101" s="40"/>
      <c r="O101" s="40"/>
      <c r="P101" s="256"/>
      <c r="Q101" s="258"/>
    </row>
    <row r="102" spans="1:26" ht="15.75" thickBot="1" x14ac:dyDescent="0.3">
      <c r="B102" s="106"/>
      <c r="C102" s="106"/>
      <c r="D102" s="106"/>
      <c r="E102" s="106"/>
      <c r="F102" s="106"/>
      <c r="G102" s="106"/>
      <c r="H102" s="106"/>
      <c r="I102" s="107"/>
      <c r="J102" s="107"/>
      <c r="K102" s="107"/>
      <c r="L102" s="107"/>
      <c r="M102" s="108"/>
      <c r="N102" s="108"/>
      <c r="O102" s="108"/>
      <c r="P102" s="73"/>
      <c r="Q102" s="73"/>
    </row>
    <row r="103" spans="1:26" ht="27" thickBot="1" x14ac:dyDescent="0.3">
      <c r="B103" s="303" t="s">
        <v>45</v>
      </c>
      <c r="C103" s="304"/>
      <c r="D103" s="304"/>
      <c r="E103" s="304"/>
      <c r="F103" s="304"/>
      <c r="G103" s="304"/>
      <c r="H103" s="304"/>
      <c r="I103" s="304"/>
      <c r="J103" s="304"/>
      <c r="K103" s="304"/>
      <c r="L103" s="304"/>
      <c r="M103" s="304"/>
      <c r="N103" s="305"/>
    </row>
    <row r="106" spans="1:26" ht="30" x14ac:dyDescent="0.25">
      <c r="B106" s="47" t="s">
        <v>33</v>
      </c>
      <c r="C106" s="47" t="s">
        <v>46</v>
      </c>
      <c r="D106" s="306" t="s">
        <v>3</v>
      </c>
      <c r="E106" s="307"/>
    </row>
    <row r="107" spans="1:26" x14ac:dyDescent="0.25">
      <c r="B107" s="48" t="s">
        <v>120</v>
      </c>
      <c r="C107" s="95" t="s">
        <v>132</v>
      </c>
      <c r="D107" s="325"/>
      <c r="E107" s="325"/>
    </row>
    <row r="109" spans="1:26" s="81" customFormat="1" ht="48.75" customHeight="1" x14ac:dyDescent="0.25">
      <c r="B109" s="5"/>
      <c r="C109" s="5"/>
      <c r="D109" s="5"/>
      <c r="E109" s="5"/>
      <c r="F109" s="5"/>
      <c r="G109" s="5"/>
      <c r="H109" s="5"/>
      <c r="I109" s="5"/>
      <c r="J109" s="5"/>
      <c r="K109" s="5"/>
      <c r="L109" s="5"/>
      <c r="M109" s="5"/>
      <c r="N109" s="5"/>
      <c r="O109" s="5"/>
      <c r="P109" s="5"/>
      <c r="Q109" s="5"/>
    </row>
    <row r="110" spans="1:26" s="87" customFormat="1" ht="26.25" x14ac:dyDescent="0.25">
      <c r="A110" s="36">
        <v>1</v>
      </c>
      <c r="B110" s="285" t="s">
        <v>63</v>
      </c>
      <c r="C110" s="286"/>
      <c r="D110" s="286"/>
      <c r="E110" s="286"/>
      <c r="F110" s="286"/>
      <c r="G110" s="286"/>
      <c r="H110" s="286"/>
      <c r="I110" s="286"/>
      <c r="J110" s="286"/>
      <c r="K110" s="286"/>
      <c r="L110" s="286"/>
      <c r="M110" s="286"/>
      <c r="N110" s="286"/>
      <c r="O110" s="286"/>
      <c r="P110" s="286"/>
      <c r="Q110" s="5"/>
      <c r="R110" s="86"/>
      <c r="S110" s="86"/>
      <c r="T110" s="86"/>
      <c r="U110" s="86"/>
      <c r="V110" s="86"/>
      <c r="W110" s="86"/>
      <c r="X110" s="86"/>
      <c r="Y110" s="86"/>
      <c r="Z110" s="86"/>
    </row>
    <row r="111" spans="1:26" s="87" customFormat="1" x14ac:dyDescent="0.25">
      <c r="A111" s="36">
        <f>+A110+1</f>
        <v>2</v>
      </c>
      <c r="B111" s="5"/>
      <c r="C111" s="5"/>
      <c r="D111" s="5"/>
      <c r="E111" s="5"/>
      <c r="F111" s="5"/>
      <c r="G111" s="5"/>
      <c r="H111" s="5"/>
      <c r="I111" s="5"/>
      <c r="J111" s="5"/>
      <c r="K111" s="5"/>
      <c r="L111" s="5"/>
      <c r="M111" s="5"/>
      <c r="N111" s="5"/>
      <c r="O111" s="5"/>
      <c r="P111" s="5"/>
      <c r="Q111" s="5"/>
      <c r="R111" s="86"/>
      <c r="S111" s="86"/>
      <c r="T111" s="86"/>
      <c r="U111" s="86"/>
      <c r="V111" s="86"/>
      <c r="W111" s="86"/>
      <c r="X111" s="86"/>
      <c r="Y111" s="86"/>
      <c r="Z111" s="86"/>
    </row>
    <row r="112" spans="1:26" s="87" customFormat="1" ht="15.75" thickBot="1" x14ac:dyDescent="0.3">
      <c r="A112" s="36">
        <f t="shared" ref="A112:A116" si="1">+A111+1</f>
        <v>3</v>
      </c>
      <c r="B112" s="5"/>
      <c r="C112" s="5"/>
      <c r="D112" s="5"/>
      <c r="E112" s="5"/>
      <c r="F112" s="5"/>
      <c r="G112" s="5"/>
      <c r="H112" s="5"/>
      <c r="I112" s="5"/>
      <c r="J112" s="5"/>
      <c r="K112" s="5"/>
      <c r="L112" s="5"/>
      <c r="M112" s="5"/>
      <c r="N112" s="5"/>
      <c r="O112" s="5"/>
      <c r="P112" s="5"/>
      <c r="Q112" s="5"/>
      <c r="R112" s="86"/>
      <c r="S112" s="86"/>
      <c r="T112" s="86"/>
      <c r="U112" s="86"/>
      <c r="V112" s="86"/>
      <c r="W112" s="86"/>
      <c r="X112" s="86"/>
      <c r="Y112" s="86"/>
      <c r="Z112" s="86"/>
    </row>
    <row r="113" spans="1:26" s="87" customFormat="1" ht="27" thickBot="1" x14ac:dyDescent="0.3">
      <c r="A113" s="36">
        <f t="shared" si="1"/>
        <v>4</v>
      </c>
      <c r="B113" s="303" t="s">
        <v>53</v>
      </c>
      <c r="C113" s="304"/>
      <c r="D113" s="304"/>
      <c r="E113" s="304"/>
      <c r="F113" s="304"/>
      <c r="G113" s="304"/>
      <c r="H113" s="304"/>
      <c r="I113" s="304"/>
      <c r="J113" s="304"/>
      <c r="K113" s="304"/>
      <c r="L113" s="304"/>
      <c r="M113" s="304"/>
      <c r="N113" s="305"/>
      <c r="O113" s="5"/>
      <c r="P113" s="5"/>
      <c r="Q113" s="5"/>
      <c r="R113" s="86"/>
      <c r="S113" s="86"/>
      <c r="T113" s="86"/>
      <c r="U113" s="86"/>
      <c r="V113" s="86"/>
      <c r="W113" s="86"/>
      <c r="X113" s="86"/>
      <c r="Y113" s="86"/>
      <c r="Z113" s="86"/>
    </row>
    <row r="114" spans="1:26" s="87" customFormat="1" x14ac:dyDescent="0.25">
      <c r="A114" s="36">
        <f t="shared" si="1"/>
        <v>5</v>
      </c>
      <c r="B114" s="5"/>
      <c r="C114" s="5"/>
      <c r="D114" s="5"/>
      <c r="E114" s="5"/>
      <c r="F114" s="5"/>
      <c r="G114" s="5"/>
      <c r="H114" s="5"/>
      <c r="I114" s="5"/>
      <c r="J114" s="5"/>
      <c r="K114" s="5"/>
      <c r="L114" s="5"/>
      <c r="M114" s="5"/>
      <c r="N114" s="5"/>
      <c r="O114" s="5"/>
      <c r="P114" s="5"/>
      <c r="Q114" s="5"/>
      <c r="R114" s="86"/>
      <c r="S114" s="86"/>
      <c r="T114" s="86"/>
      <c r="U114" s="86"/>
      <c r="V114" s="86"/>
      <c r="W114" s="86"/>
      <c r="X114" s="86"/>
      <c r="Y114" s="86"/>
      <c r="Z114" s="86"/>
    </row>
    <row r="115" spans="1:26" s="87" customFormat="1" ht="15.75" thickBot="1" x14ac:dyDescent="0.3">
      <c r="A115" s="36">
        <f t="shared" si="1"/>
        <v>6</v>
      </c>
      <c r="B115" s="5"/>
      <c r="C115" s="5"/>
      <c r="D115" s="5"/>
      <c r="E115" s="5"/>
      <c r="F115" s="5"/>
      <c r="G115" s="5"/>
      <c r="H115" s="5"/>
      <c r="I115" s="5"/>
      <c r="J115" s="5"/>
      <c r="K115" s="5"/>
      <c r="L115" s="5"/>
      <c r="M115" s="45"/>
      <c r="N115" s="45"/>
      <c r="O115" s="5"/>
      <c r="P115" s="5"/>
      <c r="Q115" s="5"/>
      <c r="R115" s="86"/>
      <c r="S115" s="86"/>
      <c r="T115" s="86"/>
      <c r="U115" s="86"/>
      <c r="V115" s="86"/>
      <c r="W115" s="86"/>
      <c r="X115" s="86"/>
      <c r="Y115" s="86"/>
      <c r="Z115" s="86"/>
    </row>
    <row r="116" spans="1:26" s="87" customFormat="1" ht="60" x14ac:dyDescent="0.25">
      <c r="A116" s="36">
        <f t="shared" si="1"/>
        <v>7</v>
      </c>
      <c r="B116" s="92" t="s">
        <v>141</v>
      </c>
      <c r="C116" s="92" t="s">
        <v>142</v>
      </c>
      <c r="D116" s="92" t="s">
        <v>143</v>
      </c>
      <c r="E116" s="92" t="s">
        <v>44</v>
      </c>
      <c r="F116" s="92" t="s">
        <v>22</v>
      </c>
      <c r="G116" s="92" t="s">
        <v>98</v>
      </c>
      <c r="H116" s="92" t="s">
        <v>17</v>
      </c>
      <c r="I116" s="92" t="s">
        <v>10</v>
      </c>
      <c r="J116" s="92" t="s">
        <v>31</v>
      </c>
      <c r="K116" s="92" t="s">
        <v>60</v>
      </c>
      <c r="L116" s="92" t="s">
        <v>20</v>
      </c>
      <c r="M116" s="77" t="s">
        <v>26</v>
      </c>
      <c r="N116" s="92" t="s">
        <v>144</v>
      </c>
      <c r="O116" s="92" t="s">
        <v>36</v>
      </c>
      <c r="P116" s="93" t="s">
        <v>11</v>
      </c>
      <c r="Q116" s="93" t="s">
        <v>19</v>
      </c>
      <c r="R116" s="86"/>
      <c r="S116" s="86"/>
      <c r="T116" s="86"/>
      <c r="U116" s="86"/>
      <c r="V116" s="86"/>
      <c r="W116" s="86"/>
      <c r="X116" s="86"/>
      <c r="Y116" s="86"/>
      <c r="Z116" s="86"/>
    </row>
    <row r="117" spans="1:26" ht="23.25" customHeight="1" x14ac:dyDescent="0.25">
      <c r="B117" s="88"/>
      <c r="C117" s="89"/>
      <c r="D117" s="88"/>
      <c r="E117" s="83"/>
      <c r="F117" s="84"/>
      <c r="G117" s="84"/>
      <c r="H117" s="84"/>
      <c r="I117" s="85"/>
      <c r="J117" s="85"/>
      <c r="K117" s="85"/>
      <c r="L117" s="85"/>
      <c r="M117" s="76"/>
      <c r="N117" s="76"/>
      <c r="O117" s="19"/>
      <c r="P117" s="19"/>
      <c r="Q117" s="345" t="s">
        <v>1113</v>
      </c>
    </row>
    <row r="118" spans="1:26" ht="31.5" customHeight="1" x14ac:dyDescent="0.25">
      <c r="B118" s="88"/>
      <c r="C118" s="89"/>
      <c r="D118" s="88"/>
      <c r="E118" s="83"/>
      <c r="F118" s="84"/>
      <c r="G118" s="84"/>
      <c r="H118" s="84"/>
      <c r="I118" s="85"/>
      <c r="J118" s="85"/>
      <c r="K118" s="85"/>
      <c r="L118" s="85"/>
      <c r="M118" s="76"/>
      <c r="N118" s="76"/>
      <c r="O118" s="19"/>
      <c r="P118" s="19"/>
      <c r="Q118" s="346"/>
    </row>
    <row r="119" spans="1:26" ht="47.25" customHeight="1" x14ac:dyDescent="0.25">
      <c r="B119" s="37" t="s">
        <v>16</v>
      </c>
      <c r="C119" s="89"/>
      <c r="D119" s="88"/>
      <c r="E119" s="83"/>
      <c r="F119" s="84"/>
      <c r="G119" s="84"/>
      <c r="H119" s="84"/>
      <c r="I119" s="85"/>
      <c r="J119" s="85"/>
      <c r="K119" s="100">
        <f>SUM(K117:K118)</f>
        <v>0</v>
      </c>
      <c r="L119" s="90">
        <f>SUM(L51:L118)</f>
        <v>0</v>
      </c>
      <c r="M119" s="100">
        <f>SUM(M117:M118)</f>
        <v>0</v>
      </c>
      <c r="N119" s="100">
        <f>SUM(N117:N118)</f>
        <v>0</v>
      </c>
      <c r="O119" s="19"/>
      <c r="P119" s="19"/>
      <c r="Q119" s="347"/>
    </row>
    <row r="120" spans="1:26" x14ac:dyDescent="0.25">
      <c r="B120" s="20"/>
      <c r="C120" s="20"/>
      <c r="D120" s="20"/>
      <c r="E120" s="21"/>
      <c r="F120" s="20"/>
      <c r="G120" s="20"/>
      <c r="H120" s="20"/>
      <c r="I120" s="20"/>
      <c r="J120" s="20"/>
      <c r="K120" s="20"/>
      <c r="L120" s="20"/>
      <c r="M120" s="20"/>
      <c r="N120" s="20"/>
      <c r="O120" s="20"/>
      <c r="P120" s="20"/>
    </row>
    <row r="121" spans="1:26" ht="18.75" x14ac:dyDescent="0.25">
      <c r="B121" s="41" t="s">
        <v>32</v>
      </c>
      <c r="C121" s="51">
        <f>+K119</f>
        <v>0</v>
      </c>
      <c r="H121" s="22"/>
      <c r="I121" s="22"/>
      <c r="J121" s="22"/>
      <c r="K121" s="22"/>
      <c r="L121" s="22"/>
      <c r="M121" s="22"/>
      <c r="N121" s="20"/>
      <c r="O121" s="20"/>
      <c r="P121" s="20"/>
    </row>
    <row r="123" spans="1:26" ht="15.75" thickBot="1" x14ac:dyDescent="0.3"/>
    <row r="124" spans="1:26" ht="30.75" thickBot="1" x14ac:dyDescent="0.3">
      <c r="B124" s="53" t="s">
        <v>48</v>
      </c>
      <c r="C124" s="54" t="s">
        <v>49</v>
      </c>
      <c r="D124" s="53" t="s">
        <v>50</v>
      </c>
      <c r="E124" s="54" t="s">
        <v>54</v>
      </c>
    </row>
    <row r="125" spans="1:26" x14ac:dyDescent="0.25">
      <c r="B125" s="46" t="s">
        <v>121</v>
      </c>
      <c r="C125" s="49">
        <v>20</v>
      </c>
      <c r="D125" s="49">
        <v>0</v>
      </c>
      <c r="E125" s="326">
        <f>+D125+D126+D127</f>
        <v>0</v>
      </c>
    </row>
    <row r="126" spans="1:26" x14ac:dyDescent="0.25">
      <c r="B126" s="46" t="s">
        <v>122</v>
      </c>
      <c r="C126" s="39">
        <v>30</v>
      </c>
      <c r="D126" s="122">
        <v>0</v>
      </c>
      <c r="E126" s="308"/>
    </row>
    <row r="127" spans="1:26" ht="15.75" thickBot="1" x14ac:dyDescent="0.3">
      <c r="B127" s="46" t="s">
        <v>123</v>
      </c>
      <c r="C127" s="50">
        <v>40</v>
      </c>
      <c r="D127" s="50">
        <v>0</v>
      </c>
      <c r="E127" s="327"/>
    </row>
    <row r="128" spans="1:26" ht="33.6" customHeight="1" x14ac:dyDescent="0.25"/>
    <row r="129" spans="2:17" ht="15.75" thickBot="1" x14ac:dyDescent="0.3"/>
    <row r="130" spans="2:17" ht="27" thickBot="1" x14ac:dyDescent="0.3">
      <c r="B130" s="303" t="s">
        <v>51</v>
      </c>
      <c r="C130" s="304"/>
      <c r="D130" s="304"/>
      <c r="E130" s="304"/>
      <c r="F130" s="304"/>
      <c r="G130" s="304"/>
      <c r="H130" s="304"/>
      <c r="I130" s="304"/>
      <c r="J130" s="304"/>
      <c r="K130" s="304"/>
      <c r="L130" s="304"/>
      <c r="M130" s="304"/>
      <c r="N130" s="305"/>
    </row>
    <row r="132" spans="2:17" ht="54" customHeight="1" x14ac:dyDescent="0.25">
      <c r="B132" s="94" t="s">
        <v>0</v>
      </c>
      <c r="C132" s="94" t="s">
        <v>39</v>
      </c>
      <c r="D132" s="94" t="s">
        <v>40</v>
      </c>
      <c r="E132" s="94" t="s">
        <v>110</v>
      </c>
      <c r="F132" s="94" t="s">
        <v>112</v>
      </c>
      <c r="G132" s="94" t="s">
        <v>113</v>
      </c>
      <c r="H132" s="94" t="s">
        <v>114</v>
      </c>
      <c r="I132" s="94" t="s">
        <v>111</v>
      </c>
      <c r="J132" s="306" t="s">
        <v>115</v>
      </c>
      <c r="K132" s="309"/>
      <c r="L132" s="307"/>
      <c r="M132" s="94" t="s">
        <v>119</v>
      </c>
      <c r="N132" s="94" t="s">
        <v>41</v>
      </c>
      <c r="O132" s="94" t="s">
        <v>42</v>
      </c>
      <c r="P132" s="306" t="s">
        <v>3</v>
      </c>
      <c r="Q132" s="307"/>
    </row>
    <row r="133" spans="2:17" ht="41.25" customHeight="1" x14ac:dyDescent="0.25">
      <c r="B133" s="121" t="s">
        <v>1021</v>
      </c>
      <c r="C133" s="121" t="s">
        <v>1022</v>
      </c>
      <c r="D133" s="2"/>
      <c r="E133" s="2"/>
      <c r="F133" s="2"/>
      <c r="G133" s="2"/>
      <c r="H133" s="2"/>
      <c r="I133" s="3"/>
      <c r="J133" s="1" t="s">
        <v>116</v>
      </c>
      <c r="K133" s="72" t="s">
        <v>117</v>
      </c>
      <c r="L133" s="71" t="s">
        <v>118</v>
      </c>
      <c r="M133" s="95"/>
      <c r="N133" s="95"/>
      <c r="O133" s="95"/>
      <c r="P133" s="312" t="s">
        <v>1020</v>
      </c>
      <c r="Q133" s="313"/>
    </row>
    <row r="134" spans="2:17" ht="37.5" customHeight="1" x14ac:dyDescent="0.25">
      <c r="B134" s="121" t="s">
        <v>128</v>
      </c>
      <c r="C134" s="142" t="s">
        <v>1022</v>
      </c>
      <c r="D134" s="2"/>
      <c r="E134" s="2"/>
      <c r="F134" s="2"/>
      <c r="G134" s="2"/>
      <c r="H134" s="2"/>
      <c r="I134" s="3"/>
      <c r="J134" s="1"/>
      <c r="K134" s="72"/>
      <c r="L134" s="71"/>
      <c r="M134" s="95"/>
      <c r="N134" s="95"/>
      <c r="O134" s="95"/>
      <c r="P134" s="314"/>
      <c r="Q134" s="315"/>
    </row>
    <row r="135" spans="2:17" ht="34.5" customHeight="1" x14ac:dyDescent="0.25">
      <c r="B135" s="121" t="s">
        <v>129</v>
      </c>
      <c r="C135" s="121" t="s">
        <v>1023</v>
      </c>
      <c r="D135" s="2"/>
      <c r="E135" s="2"/>
      <c r="F135" s="2"/>
      <c r="G135" s="2"/>
      <c r="H135" s="2"/>
      <c r="I135" s="3"/>
      <c r="J135" s="1"/>
      <c r="K135" s="71"/>
      <c r="L135" s="71"/>
      <c r="M135" s="95"/>
      <c r="N135" s="95"/>
      <c r="O135" s="95"/>
      <c r="P135" s="316"/>
      <c r="Q135" s="317"/>
    </row>
    <row r="138" spans="2:17" ht="15.75" thickBot="1" x14ac:dyDescent="0.3"/>
    <row r="139" spans="2:17" ht="30" x14ac:dyDescent="0.25">
      <c r="B139" s="97" t="s">
        <v>33</v>
      </c>
      <c r="C139" s="97" t="s">
        <v>48</v>
      </c>
      <c r="D139" s="94" t="s">
        <v>49</v>
      </c>
      <c r="E139" s="97" t="s">
        <v>50</v>
      </c>
      <c r="F139" s="54" t="s">
        <v>55</v>
      </c>
      <c r="G139" s="68"/>
    </row>
    <row r="140" spans="2:17" ht="108" x14ac:dyDescent="0.2">
      <c r="B140" s="318" t="s">
        <v>52</v>
      </c>
      <c r="C140" s="4" t="s">
        <v>124</v>
      </c>
      <c r="D140" s="122">
        <v>25</v>
      </c>
      <c r="E140" s="122">
        <v>0</v>
      </c>
      <c r="F140" s="321">
        <f>+E140+E141+E142</f>
        <v>0</v>
      </c>
      <c r="G140" s="69"/>
    </row>
    <row r="141" spans="2:17" ht="96" x14ac:dyDescent="0.2">
      <c r="B141" s="319"/>
      <c r="C141" s="4" t="s">
        <v>125</v>
      </c>
      <c r="D141" s="52">
        <v>25</v>
      </c>
      <c r="E141" s="122">
        <v>0</v>
      </c>
      <c r="F141" s="322"/>
      <c r="G141" s="69"/>
    </row>
    <row r="142" spans="2:17" ht="60" x14ac:dyDescent="0.2">
      <c r="B142" s="320"/>
      <c r="C142" s="4" t="s">
        <v>126</v>
      </c>
      <c r="D142" s="122">
        <v>10</v>
      </c>
      <c r="E142" s="122">
        <v>0</v>
      </c>
      <c r="F142" s="323"/>
      <c r="G142" s="69"/>
    </row>
    <row r="143" spans="2:17" x14ac:dyDescent="0.25">
      <c r="C143" s="78"/>
    </row>
    <row r="146" spans="2:5" x14ac:dyDescent="0.25">
      <c r="B146" s="96" t="s">
        <v>56</v>
      </c>
    </row>
    <row r="149" spans="2:5" x14ac:dyDescent="0.25">
      <c r="B149" s="98" t="s">
        <v>33</v>
      </c>
      <c r="C149" s="98" t="s">
        <v>57</v>
      </c>
      <c r="D149" s="97" t="s">
        <v>50</v>
      </c>
      <c r="E149" s="97" t="s">
        <v>16</v>
      </c>
    </row>
    <row r="150" spans="2:5" ht="28.5" x14ac:dyDescent="0.25">
      <c r="B150" s="79" t="s">
        <v>58</v>
      </c>
      <c r="C150" s="80">
        <v>40</v>
      </c>
      <c r="D150" s="122">
        <f>+E125</f>
        <v>0</v>
      </c>
      <c r="E150" s="297">
        <f>+D150+D151</f>
        <v>0</v>
      </c>
    </row>
    <row r="151" spans="2:5" ht="42.75" x14ac:dyDescent="0.25">
      <c r="B151" s="79" t="s">
        <v>59</v>
      </c>
      <c r="C151" s="80">
        <v>60</v>
      </c>
      <c r="D151" s="122">
        <f>+F140</f>
        <v>0</v>
      </c>
      <c r="E151" s="298"/>
    </row>
  </sheetData>
  <mergeCells count="61">
    <mergeCell ref="P101:Q101"/>
    <mergeCell ref="P133:Q135"/>
    <mergeCell ref="B140:B142"/>
    <mergeCell ref="F140:F142"/>
    <mergeCell ref="E150:E151"/>
    <mergeCell ref="B110:P110"/>
    <mergeCell ref="B113:N113"/>
    <mergeCell ref="E125:E127"/>
    <mergeCell ref="B130:N130"/>
    <mergeCell ref="J132:L132"/>
    <mergeCell ref="P132:Q132"/>
    <mergeCell ref="Q117:Q119"/>
    <mergeCell ref="O63:P63"/>
    <mergeCell ref="O64:P64"/>
    <mergeCell ref="D107:E107"/>
    <mergeCell ref="B89:N89"/>
    <mergeCell ref="J94:L94"/>
    <mergeCell ref="P94:Q94"/>
    <mergeCell ref="B103:N103"/>
    <mergeCell ref="D106:E106"/>
    <mergeCell ref="P95:Q95"/>
    <mergeCell ref="P96:Q96"/>
    <mergeCell ref="P97:Q97"/>
    <mergeCell ref="P98:Q98"/>
    <mergeCell ref="P99:Q99"/>
    <mergeCell ref="P100:Q100"/>
    <mergeCell ref="O65:P65"/>
    <mergeCell ref="O66:P66"/>
    <mergeCell ref="B55:B56"/>
    <mergeCell ref="C55:C56"/>
    <mergeCell ref="D55:E55"/>
    <mergeCell ref="C59:N59"/>
    <mergeCell ref="B61:N61"/>
    <mergeCell ref="C10:E10"/>
    <mergeCell ref="B14:C23"/>
    <mergeCell ref="B24:C24"/>
    <mergeCell ref="E42:E43"/>
    <mergeCell ref="M47:N47"/>
    <mergeCell ref="C9:N9"/>
    <mergeCell ref="B2:P2"/>
    <mergeCell ref="B4:P4"/>
    <mergeCell ref="C6:N6"/>
    <mergeCell ref="C7:N7"/>
    <mergeCell ref="C8:N8"/>
    <mergeCell ref="O67:P67"/>
    <mergeCell ref="O68:P68"/>
    <mergeCell ref="O69:P69"/>
    <mergeCell ref="O70:P70"/>
    <mergeCell ref="O71:P71"/>
    <mergeCell ref="O72:P72"/>
    <mergeCell ref="O73:P73"/>
    <mergeCell ref="O74:P74"/>
    <mergeCell ref="O80:P80"/>
    <mergeCell ref="O81:P81"/>
    <mergeCell ref="O82:P82"/>
    <mergeCell ref="O83:P83"/>
    <mergeCell ref="O75:P75"/>
    <mergeCell ref="O76:P76"/>
    <mergeCell ref="O77:P77"/>
    <mergeCell ref="O78:P78"/>
    <mergeCell ref="O79:P79"/>
  </mergeCells>
  <dataValidations count="2">
    <dataValidation type="list" allowBlank="1" showInputMessage="1" showErrorMessage="1" sqref="WVE983060 A65556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A131092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A196628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A262164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A327700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A393236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A458772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A524308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A589844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A655380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A720916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A786452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A851988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A917524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A983060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WVE26:WVE39 WLI26:WLI39 WBM26:WBM39 VRQ26:VRQ39 VHU26:VHU39 UXY26:UXY39 UOC26:UOC39 UEG26:UEG39 TUK26:TUK39 TKO26:TKO39 TAS26:TAS39 SQW26:SQW39 SHA26:SHA39 RXE26:RXE39 RNI26:RNI39 RDM26:RDM39 QTQ26:QTQ39 QJU26:QJU39 PZY26:PZY39 PQC26:PQC39 PGG26:PGG39 OWK26:OWK39 OMO26:OMO39 OCS26:OCS39 NSW26:NSW39 NJA26:NJA39 MZE26:MZE39 MPI26:MPI39 MFM26:MFM39 LVQ26:LVQ39 LLU26:LLU39 LBY26:LBY39 KSC26:KSC39 KIG26:KIG39 JYK26:JYK39 JOO26:JOO39 JES26:JES39 IUW26:IUW39 ILA26:ILA39 IBE26:IBE39 HRI26:HRI39 HHM26:HHM39 GXQ26:GXQ39 GNU26:GNU39 GDY26:GDY39 FUC26:FUC39 FKG26:FKG39 FAK26:FAK39 EQO26:EQO39 EGS26:EGS39 DWW26:DWW39 DNA26:DNA39 DDE26:DDE39 CTI26:CTI39 CJM26:CJM39 BZQ26:BZQ39 BPU26:BPU39 BFY26:BFY39 AWC26:AWC39 AMG26:AMG39 ACK26:ACK39 SO26:SO39 IS26:IS39 A26:A39">
      <formula1>"1,2,3,4,5"</formula1>
    </dataValidation>
    <dataValidation type="decimal" allowBlank="1" showInputMessage="1" showErrorMessage="1" sqref="WVH983060 WLL983060 C65563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9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35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71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7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43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9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15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51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7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23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9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95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31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7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VH26:WVH39 WLL26:WLL39 WBP26:WBP39 VRT26:VRT39 VHX26:VHX39 UYB26:UYB39 UOF26:UOF39 UEJ26:UEJ39 TUN26:TUN39 TKR26:TKR39 TAV26:TAV39 SQZ26:SQZ39 SHD26:SHD39 RXH26:RXH39 RNL26:RNL39 RDP26:RDP39 QTT26:QTT39 QJX26:QJX39 QAB26:QAB39 PQF26:PQF39 PGJ26:PGJ39 OWN26:OWN39 OMR26:OMR39 OCV26:OCV39 NSZ26:NSZ39 NJD26:NJD39 MZH26:MZH39 MPL26:MPL39 MFP26:MFP39 LVT26:LVT39 LLX26:LLX39 LCB26:LCB39 KSF26:KSF39 KIJ26:KIJ39 JYN26:JYN39 JOR26:JOR39 JEV26:JEV39 IUZ26:IUZ39 ILD26:ILD39 IBH26:IBH39 HRL26:HRL39 HHP26:HHP39 GXT26:GXT39 GNX26:GNX39 GEB26:GEB39 FUF26:FUF39 FKJ26:FKJ39 FAN26:FAN39 EQR26:EQR39 EGV26:EGV39 DWZ26:DWZ39 DND26:DND39 DDH26:DDH39 CTL26:CTL39 CJP26:CJP39 BZT26:BZT39 BPX26:BPX39 BGB26:BGB39 AWF26:AWF39 AMJ26:AMJ39 ACN26:ACN39 SR26:SR39 IV26:IV39">
      <formula1>0</formula1>
      <formula2>1</formula2>
    </dataValidation>
  </dataValidations>
  <pageMargins left="0.7" right="0.7" top="0.75" bottom="0.75" header="0.3" footer="0.3"/>
  <pageSetup orientation="portrait" horizontalDpi="4294967295" verticalDpi="4294967295"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I12" sqref="I12"/>
    </sheetView>
  </sheetViews>
  <sheetFormatPr baseColWidth="10" defaultColWidth="11.42578125" defaultRowHeight="15.75" x14ac:dyDescent="0.25"/>
  <cols>
    <col min="1" max="1" width="11.42578125" style="99"/>
    <col min="2" max="2" width="37.42578125" style="99" customWidth="1"/>
    <col min="3" max="3" width="28.85546875" style="99" customWidth="1"/>
    <col min="4" max="4" width="21" style="99" customWidth="1"/>
    <col min="5" max="5" width="11.42578125" style="99"/>
    <col min="6" max="16384" width="11.42578125" style="78"/>
  </cols>
  <sheetData>
    <row r="1" spans="1:5" thickBot="1" x14ac:dyDescent="0.3">
      <c r="A1" s="253"/>
      <c r="B1" s="253"/>
      <c r="C1" s="253"/>
      <c r="D1" s="253"/>
      <c r="E1" s="253"/>
    </row>
    <row r="2" spans="1:5" ht="15" customHeight="1" x14ac:dyDescent="0.25">
      <c r="A2" s="221"/>
      <c r="B2" s="373" t="s">
        <v>1098</v>
      </c>
      <c r="C2" s="373"/>
      <c r="D2" s="373"/>
      <c r="E2" s="222"/>
    </row>
    <row r="3" spans="1:5" ht="15" customHeight="1" x14ac:dyDescent="0.25">
      <c r="A3" s="223"/>
      <c r="B3" s="372" t="s">
        <v>76</v>
      </c>
      <c r="C3" s="372"/>
      <c r="D3" s="372"/>
      <c r="E3" s="224"/>
    </row>
    <row r="4" spans="1:5" ht="15" customHeight="1" x14ac:dyDescent="0.25">
      <c r="A4" s="225"/>
      <c r="B4" s="372" t="s">
        <v>145</v>
      </c>
      <c r="C4" s="372"/>
      <c r="D4" s="372"/>
      <c r="E4" s="226"/>
    </row>
    <row r="5" spans="1:5" thickBot="1" x14ac:dyDescent="0.3">
      <c r="A5" s="227"/>
      <c r="B5" s="228"/>
      <c r="C5" s="228"/>
      <c r="D5" s="228"/>
      <c r="E5" s="229"/>
    </row>
    <row r="6" spans="1:5" thickBot="1" x14ac:dyDescent="0.3">
      <c r="A6" s="227"/>
      <c r="B6" s="230" t="s">
        <v>1099</v>
      </c>
      <c r="C6" s="231"/>
      <c r="D6" s="232"/>
      <c r="E6" s="229"/>
    </row>
    <row r="7" spans="1:5" thickBot="1" x14ac:dyDescent="0.3">
      <c r="A7" s="227"/>
      <c r="B7" s="233" t="s">
        <v>1100</v>
      </c>
      <c r="C7" s="376"/>
      <c r="D7" s="377"/>
      <c r="E7" s="229"/>
    </row>
    <row r="8" spans="1:5" ht="15.75" customHeight="1" thickBot="1" x14ac:dyDescent="0.3">
      <c r="A8" s="227"/>
      <c r="B8" s="233" t="s">
        <v>146</v>
      </c>
      <c r="C8" s="374" t="s">
        <v>147</v>
      </c>
      <c r="D8" s="375"/>
      <c r="E8" s="229"/>
    </row>
    <row r="9" spans="1:5" thickBot="1" x14ac:dyDescent="0.3">
      <c r="A9" s="227"/>
      <c r="B9" s="234" t="s">
        <v>1101</v>
      </c>
      <c r="C9" s="365">
        <v>1668892264</v>
      </c>
      <c r="D9" s="366"/>
      <c r="E9" s="229"/>
    </row>
    <row r="10" spans="1:5" thickBot="1" x14ac:dyDescent="0.3">
      <c r="A10" s="227"/>
      <c r="B10" s="234" t="s">
        <v>1102</v>
      </c>
      <c r="C10" s="365">
        <v>1978369260</v>
      </c>
      <c r="D10" s="366"/>
      <c r="E10" s="229"/>
    </row>
    <row r="11" spans="1:5" thickBot="1" x14ac:dyDescent="0.3">
      <c r="A11" s="227"/>
      <c r="B11" s="234" t="s">
        <v>1103</v>
      </c>
      <c r="C11" s="365">
        <v>1209614941</v>
      </c>
      <c r="D11" s="366"/>
      <c r="E11" s="229"/>
    </row>
    <row r="12" spans="1:5" thickBot="1" x14ac:dyDescent="0.3">
      <c r="A12" s="227"/>
      <c r="B12" s="234" t="s">
        <v>1104</v>
      </c>
      <c r="C12" s="365">
        <v>1226951016</v>
      </c>
      <c r="D12" s="366"/>
      <c r="E12" s="229"/>
    </row>
    <row r="13" spans="1:5" thickBot="1" x14ac:dyDescent="0.3">
      <c r="A13" s="227"/>
      <c r="B13" s="234" t="s">
        <v>1105</v>
      </c>
      <c r="C13" s="365">
        <v>3223311221</v>
      </c>
      <c r="D13" s="366"/>
      <c r="E13" s="229"/>
    </row>
    <row r="14" spans="1:5" thickBot="1" x14ac:dyDescent="0.3">
      <c r="A14" s="227"/>
      <c r="B14" s="234" t="s">
        <v>1106</v>
      </c>
      <c r="C14" s="365">
        <v>1451607014</v>
      </c>
      <c r="D14" s="366"/>
      <c r="E14" s="229"/>
    </row>
    <row r="15" spans="1:5" thickBot="1" x14ac:dyDescent="0.3">
      <c r="A15" s="227"/>
      <c r="B15" s="234" t="s">
        <v>1107</v>
      </c>
      <c r="C15" s="365">
        <v>1933441497</v>
      </c>
      <c r="D15" s="366"/>
      <c r="E15" s="229"/>
    </row>
    <row r="16" spans="1:5" thickBot="1" x14ac:dyDescent="0.3">
      <c r="A16" s="227"/>
      <c r="B16" s="234" t="s">
        <v>1108</v>
      </c>
      <c r="C16" s="365">
        <v>3066349260</v>
      </c>
      <c r="D16" s="366"/>
      <c r="E16" s="229"/>
    </row>
    <row r="17" spans="1:5" thickBot="1" x14ac:dyDescent="0.3">
      <c r="A17" s="227"/>
      <c r="B17" s="234" t="s">
        <v>1109</v>
      </c>
      <c r="C17" s="365">
        <v>1568813116</v>
      </c>
      <c r="D17" s="366"/>
      <c r="E17" s="229"/>
    </row>
    <row r="18" spans="1:5" thickBot="1" x14ac:dyDescent="0.3">
      <c r="A18" s="227"/>
      <c r="B18" s="234" t="s">
        <v>1110</v>
      </c>
      <c r="C18" s="365">
        <v>877985654</v>
      </c>
      <c r="D18" s="366"/>
      <c r="E18" s="229"/>
    </row>
    <row r="19" spans="1:5" ht="63" customHeight="1" thickBot="1" x14ac:dyDescent="0.3">
      <c r="A19" s="227"/>
      <c r="B19" s="235" t="s">
        <v>148</v>
      </c>
      <c r="C19" s="365">
        <f>SUM(C9:D18)</f>
        <v>18205335243</v>
      </c>
      <c r="D19" s="366"/>
      <c r="E19" s="229"/>
    </row>
    <row r="20" spans="1:5" ht="55.5" customHeight="1" thickBot="1" x14ac:dyDescent="0.3">
      <c r="A20" s="227"/>
      <c r="B20" s="235" t="s">
        <v>149</v>
      </c>
      <c r="C20" s="365">
        <f>+C19/616000</f>
        <v>29554.115654220779</v>
      </c>
      <c r="D20" s="366"/>
      <c r="E20" s="229"/>
    </row>
    <row r="21" spans="1:5" ht="15" x14ac:dyDescent="0.25">
      <c r="A21" s="227"/>
      <c r="B21" s="228"/>
      <c r="C21" s="236"/>
      <c r="D21" s="237"/>
      <c r="E21" s="229"/>
    </row>
    <row r="22" spans="1:5" thickBot="1" x14ac:dyDescent="0.3">
      <c r="A22" s="227"/>
      <c r="B22" s="228" t="s">
        <v>150</v>
      </c>
      <c r="C22" s="236"/>
      <c r="D22" s="237"/>
      <c r="E22" s="229"/>
    </row>
    <row r="23" spans="1:5" ht="15" x14ac:dyDescent="0.25">
      <c r="A23" s="227"/>
      <c r="B23" s="238" t="s">
        <v>77</v>
      </c>
      <c r="C23" s="239">
        <v>1273862857</v>
      </c>
      <c r="D23" s="240"/>
      <c r="E23" s="229"/>
    </row>
    <row r="24" spans="1:5" ht="15" x14ac:dyDescent="0.25">
      <c r="A24" s="227"/>
      <c r="B24" s="227" t="s">
        <v>78</v>
      </c>
      <c r="C24" s="241">
        <v>1654212857</v>
      </c>
      <c r="D24" s="229"/>
      <c r="E24" s="229"/>
    </row>
    <row r="25" spans="1:5" ht="15" x14ac:dyDescent="0.25">
      <c r="A25" s="227"/>
      <c r="B25" s="227" t="s">
        <v>79</v>
      </c>
      <c r="C25" s="241">
        <v>69121390</v>
      </c>
      <c r="D25" s="229"/>
      <c r="E25" s="229"/>
    </row>
    <row r="26" spans="1:5" thickBot="1" x14ac:dyDescent="0.3">
      <c r="A26" s="227"/>
      <c r="B26" s="242" t="s">
        <v>80</v>
      </c>
      <c r="C26" s="243">
        <v>969212857</v>
      </c>
      <c r="D26" s="244"/>
      <c r="E26" s="229"/>
    </row>
    <row r="27" spans="1:5" thickBot="1" x14ac:dyDescent="0.3">
      <c r="A27" s="227"/>
      <c r="B27" s="367" t="s">
        <v>81</v>
      </c>
      <c r="C27" s="368"/>
      <c r="D27" s="369"/>
      <c r="E27" s="229"/>
    </row>
    <row r="28" spans="1:5" thickBot="1" x14ac:dyDescent="0.3">
      <c r="A28" s="227"/>
      <c r="B28" s="367" t="s">
        <v>82</v>
      </c>
      <c r="C28" s="368"/>
      <c r="D28" s="369"/>
      <c r="E28" s="229"/>
    </row>
    <row r="29" spans="1:5" ht="15" x14ac:dyDescent="0.25">
      <c r="A29" s="227"/>
      <c r="B29" s="245" t="s">
        <v>151</v>
      </c>
      <c r="C29" s="246">
        <f>+C23/C25</f>
        <v>18.429358220371437</v>
      </c>
      <c r="D29" s="237" t="s">
        <v>68</v>
      </c>
      <c r="E29" s="229"/>
    </row>
    <row r="30" spans="1:5" thickBot="1" x14ac:dyDescent="0.3">
      <c r="A30" s="227"/>
      <c r="B30" s="255" t="s">
        <v>83</v>
      </c>
      <c r="C30" s="247">
        <f>+C26/C24</f>
        <v>0.58590576956203644</v>
      </c>
      <c r="D30" s="248" t="s">
        <v>68</v>
      </c>
      <c r="E30" s="229"/>
    </row>
    <row r="31" spans="1:5" thickBot="1" x14ac:dyDescent="0.3">
      <c r="A31" s="227"/>
      <c r="B31" s="249"/>
      <c r="C31" s="250"/>
      <c r="D31" s="228"/>
      <c r="E31" s="251"/>
    </row>
    <row r="32" spans="1:5" ht="15" customHeight="1" x14ac:dyDescent="0.25">
      <c r="A32" s="359"/>
      <c r="B32" s="360" t="s">
        <v>84</v>
      </c>
      <c r="C32" s="370" t="s">
        <v>1111</v>
      </c>
      <c r="D32" s="371"/>
      <c r="E32" s="362"/>
    </row>
    <row r="33" spans="1:5" ht="15.75" customHeight="1" thickBot="1" x14ac:dyDescent="0.3">
      <c r="A33" s="359"/>
      <c r="B33" s="361"/>
      <c r="C33" s="363" t="s">
        <v>85</v>
      </c>
      <c r="D33" s="364"/>
      <c r="E33" s="362"/>
    </row>
    <row r="34" spans="1:5" thickBot="1" x14ac:dyDescent="0.3">
      <c r="A34" s="242"/>
      <c r="B34" s="252"/>
      <c r="C34" s="252"/>
      <c r="D34" s="252"/>
      <c r="E34" s="244"/>
    </row>
    <row r="35" spans="1:5" ht="15" x14ac:dyDescent="0.25">
      <c r="A35" s="253"/>
      <c r="B35" s="254" t="s">
        <v>152</v>
      </c>
      <c r="C35" s="253"/>
      <c r="D35" s="253"/>
      <c r="E35" s="253"/>
    </row>
  </sheetData>
  <mergeCells count="24">
    <mergeCell ref="B4:D4"/>
    <mergeCell ref="C19:D19"/>
    <mergeCell ref="B2:D2"/>
    <mergeCell ref="B3:D3"/>
    <mergeCell ref="C18:D18"/>
    <mergeCell ref="C13:D13"/>
    <mergeCell ref="C8:D8"/>
    <mergeCell ref="C7:D7"/>
    <mergeCell ref="C9:D9"/>
    <mergeCell ref="C10:D10"/>
    <mergeCell ref="C11:D11"/>
    <mergeCell ref="C12:D12"/>
    <mergeCell ref="A32:A33"/>
    <mergeCell ref="B32:B33"/>
    <mergeCell ref="E32:E33"/>
    <mergeCell ref="C33:D33"/>
    <mergeCell ref="C14:D14"/>
    <mergeCell ref="C15:D15"/>
    <mergeCell ref="C16:D16"/>
    <mergeCell ref="C17:D17"/>
    <mergeCell ref="C20:D20"/>
    <mergeCell ref="B27:D27"/>
    <mergeCell ref="C32:D32"/>
    <mergeCell ref="B28:D2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Z106"/>
  <sheetViews>
    <sheetView topLeftCell="A59" zoomScale="82" zoomScaleNormal="82" workbookViewId="0">
      <selection activeCell="J113" sqref="J113"/>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6" width="33.5703125" style="5" customWidth="1"/>
    <col min="7" max="7" width="29.7109375" style="5" customWidth="1"/>
    <col min="8" max="8" width="24.5703125" style="5" customWidth="1"/>
    <col min="9" max="9" width="24" style="5" customWidth="1"/>
    <col min="10" max="10" width="31.7109375" style="5" customWidth="1"/>
    <col min="11" max="11" width="31.42578125" style="5" customWidth="1"/>
    <col min="12" max="13" width="18.7109375" style="5" customWidth="1"/>
    <col min="14" max="14" width="22.140625" style="5" customWidth="1"/>
    <col min="15" max="15" width="26.140625" style="5" customWidth="1"/>
    <col min="16" max="16" width="32.42578125" style="5" customWidth="1"/>
    <col min="17" max="17" width="41"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1046</v>
      </c>
      <c r="D10" s="292"/>
      <c r="E10" s="293"/>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x14ac:dyDescent="0.25">
      <c r="B12" s="294" t="s">
        <v>96</v>
      </c>
      <c r="C12" s="294"/>
      <c r="D12" s="139" t="s">
        <v>12</v>
      </c>
      <c r="E12" s="139" t="s">
        <v>13</v>
      </c>
      <c r="F12" s="139" t="s">
        <v>29</v>
      </c>
      <c r="G12" s="66"/>
      <c r="I12" s="27"/>
      <c r="J12" s="27"/>
      <c r="K12" s="27"/>
      <c r="L12" s="27"/>
      <c r="M12" s="27"/>
      <c r="N12" s="82"/>
    </row>
    <row r="13" spans="2:16" x14ac:dyDescent="0.25">
      <c r="B13" s="294"/>
      <c r="C13" s="294"/>
      <c r="D13" s="139">
        <v>1</v>
      </c>
      <c r="E13" s="26">
        <v>1668892264</v>
      </c>
      <c r="F13" s="104">
        <f>454+247</f>
        <v>701</v>
      </c>
      <c r="G13" s="67"/>
      <c r="I13" s="28"/>
      <c r="J13" s="28"/>
      <c r="K13" s="28"/>
      <c r="L13" s="28"/>
      <c r="M13" s="28"/>
      <c r="N13" s="82"/>
    </row>
    <row r="14" spans="2:16" x14ac:dyDescent="0.25">
      <c r="B14" s="294"/>
      <c r="C14" s="294"/>
      <c r="D14" s="139"/>
      <c r="E14" s="26"/>
      <c r="F14" s="104"/>
      <c r="G14" s="67"/>
      <c r="I14" s="28"/>
      <c r="J14" s="28"/>
      <c r="K14" s="28"/>
      <c r="L14" s="28"/>
      <c r="M14" s="28"/>
      <c r="N14" s="82"/>
    </row>
    <row r="15" spans="2:16" x14ac:dyDescent="0.25">
      <c r="B15" s="294"/>
      <c r="C15" s="294"/>
      <c r="D15" s="139"/>
      <c r="E15" s="26"/>
      <c r="F15" s="104"/>
      <c r="G15" s="67"/>
      <c r="I15" s="28"/>
      <c r="J15" s="28"/>
      <c r="K15" s="28"/>
      <c r="L15" s="28"/>
      <c r="M15" s="28"/>
      <c r="N15" s="82"/>
    </row>
    <row r="16" spans="2:16" x14ac:dyDescent="0.25">
      <c r="B16" s="294"/>
      <c r="C16" s="294"/>
      <c r="D16" s="139"/>
      <c r="E16" s="26"/>
      <c r="F16" s="104"/>
      <c r="G16" s="67"/>
      <c r="H16" s="17"/>
      <c r="I16" s="28"/>
      <c r="J16" s="28"/>
      <c r="K16" s="28"/>
      <c r="L16" s="28"/>
      <c r="M16" s="28"/>
      <c r="N16" s="16"/>
    </row>
    <row r="17" spans="1:14" x14ac:dyDescent="0.25">
      <c r="B17" s="294"/>
      <c r="C17" s="294"/>
      <c r="D17" s="139"/>
      <c r="E17" s="26"/>
      <c r="F17" s="104"/>
      <c r="G17" s="67"/>
      <c r="H17" s="17"/>
      <c r="I17" s="30"/>
      <c r="J17" s="30"/>
      <c r="K17" s="30"/>
      <c r="L17" s="30"/>
      <c r="M17" s="30"/>
      <c r="N17" s="16"/>
    </row>
    <row r="18" spans="1:14" x14ac:dyDescent="0.25">
      <c r="B18" s="294"/>
      <c r="C18" s="294"/>
      <c r="D18" s="139"/>
      <c r="E18" s="26"/>
      <c r="F18" s="104"/>
      <c r="G18" s="67"/>
      <c r="H18" s="17"/>
      <c r="I18" s="81"/>
      <c r="J18" s="81"/>
      <c r="K18" s="81"/>
      <c r="L18" s="81"/>
      <c r="M18" s="81"/>
      <c r="N18" s="16"/>
    </row>
    <row r="19" spans="1:14" x14ac:dyDescent="0.25">
      <c r="B19" s="294"/>
      <c r="C19" s="294"/>
      <c r="D19" s="139"/>
      <c r="E19" s="26"/>
      <c r="F19" s="104"/>
      <c r="G19" s="67"/>
      <c r="H19" s="17"/>
      <c r="I19" s="81"/>
      <c r="J19" s="81"/>
      <c r="K19" s="81"/>
      <c r="L19" s="81"/>
      <c r="M19" s="81"/>
      <c r="N19" s="16"/>
    </row>
    <row r="20" spans="1:14" x14ac:dyDescent="0.25">
      <c r="B20" s="294"/>
      <c r="C20" s="294"/>
      <c r="D20" s="139"/>
      <c r="E20" s="26"/>
      <c r="F20" s="104"/>
      <c r="G20" s="67"/>
      <c r="H20" s="17"/>
      <c r="I20" s="81"/>
      <c r="J20" s="81"/>
      <c r="K20" s="81"/>
      <c r="L20" s="81"/>
      <c r="M20" s="81"/>
      <c r="N20" s="16"/>
    </row>
    <row r="21" spans="1:14" x14ac:dyDescent="0.25">
      <c r="B21" s="294"/>
      <c r="C21" s="294"/>
      <c r="D21" s="139"/>
      <c r="E21" s="26"/>
      <c r="F21" s="104"/>
      <c r="G21" s="67"/>
      <c r="H21" s="17"/>
      <c r="I21" s="81"/>
      <c r="J21" s="81"/>
      <c r="K21" s="81"/>
      <c r="L21" s="81"/>
      <c r="M21" s="81"/>
      <c r="N21" s="16"/>
    </row>
    <row r="22" spans="1:14" ht="15.75" thickBot="1" x14ac:dyDescent="0.3">
      <c r="B22" s="295" t="s">
        <v>14</v>
      </c>
      <c r="C22" s="296"/>
      <c r="D22" s="139"/>
      <c r="E22" s="26">
        <f>SUM(E13:E21)</f>
        <v>1668892264</v>
      </c>
      <c r="F22" s="104">
        <f>SUM(F13:F21)</f>
        <v>701</v>
      </c>
      <c r="G22" s="67"/>
      <c r="H22" s="17"/>
      <c r="I22" s="81"/>
      <c r="J22" s="81"/>
      <c r="K22" s="81"/>
      <c r="L22" s="81"/>
      <c r="M22" s="81"/>
      <c r="N22" s="16"/>
    </row>
    <row r="23" spans="1:14" ht="45.75" thickBot="1" x14ac:dyDescent="0.3">
      <c r="A23" s="32"/>
      <c r="B23" s="38" t="s">
        <v>15</v>
      </c>
      <c r="C23" s="38" t="s">
        <v>97</v>
      </c>
      <c r="E23" s="27"/>
      <c r="F23" s="27"/>
      <c r="G23" s="27"/>
      <c r="H23" s="27"/>
      <c r="I23" s="6"/>
      <c r="J23" s="6"/>
      <c r="K23" s="6"/>
      <c r="L23" s="6"/>
      <c r="M23" s="6"/>
    </row>
    <row r="24" spans="1:14" ht="15.75" thickBot="1" x14ac:dyDescent="0.3">
      <c r="A24" s="33">
        <v>1</v>
      </c>
      <c r="C24" s="35">
        <f>F13*0.8</f>
        <v>560.80000000000007</v>
      </c>
      <c r="D24" s="31"/>
      <c r="E24" s="34">
        <f>E22</f>
        <v>1668892264</v>
      </c>
      <c r="F24" s="29"/>
      <c r="G24" s="29"/>
      <c r="H24" s="29"/>
      <c r="I24" s="18"/>
      <c r="J24" s="18"/>
      <c r="K24" s="18"/>
      <c r="L24" s="18"/>
      <c r="M24" s="18"/>
    </row>
    <row r="25" spans="1:14" x14ac:dyDescent="0.25">
      <c r="A25" s="73"/>
      <c r="B25" s="96" t="s">
        <v>172</v>
      </c>
      <c r="C25" s="78"/>
      <c r="D25" s="78"/>
      <c r="E25" s="78"/>
      <c r="F25" s="78"/>
      <c r="G25" s="78"/>
      <c r="H25" s="78"/>
      <c r="I25" s="81"/>
      <c r="J25" s="81"/>
      <c r="K25" s="81"/>
      <c r="L25" s="81"/>
      <c r="M25" s="81"/>
      <c r="N25" s="82"/>
    </row>
    <row r="26" spans="1:14" x14ac:dyDescent="0.25">
      <c r="A26" s="73"/>
      <c r="B26" s="98" t="s">
        <v>33</v>
      </c>
      <c r="C26" s="98" t="s">
        <v>132</v>
      </c>
      <c r="D26" s="98" t="s">
        <v>133</v>
      </c>
      <c r="E26" s="78"/>
      <c r="F26" s="78"/>
      <c r="G26" s="78"/>
      <c r="H26" s="78"/>
      <c r="I26" s="81"/>
      <c r="J26" s="81"/>
      <c r="K26" s="81"/>
      <c r="L26" s="81"/>
      <c r="M26" s="81"/>
      <c r="N26" s="82"/>
    </row>
    <row r="27" spans="1:14" x14ac:dyDescent="0.25">
      <c r="A27" s="73"/>
      <c r="B27" s="95" t="s">
        <v>134</v>
      </c>
      <c r="C27" s="138"/>
      <c r="D27" s="198" t="s">
        <v>162</v>
      </c>
      <c r="E27" s="78"/>
      <c r="F27" s="78"/>
      <c r="G27" s="78"/>
      <c r="H27" s="78"/>
      <c r="I27" s="81"/>
      <c r="J27" s="81"/>
      <c r="K27" s="81"/>
      <c r="L27" s="81"/>
      <c r="M27" s="81"/>
      <c r="N27" s="82"/>
    </row>
    <row r="28" spans="1:14" x14ac:dyDescent="0.25">
      <c r="A28" s="73"/>
      <c r="B28" s="95" t="s">
        <v>135</v>
      </c>
      <c r="C28" s="138"/>
      <c r="D28" s="198" t="s">
        <v>162</v>
      </c>
      <c r="E28" s="78"/>
      <c r="F28" s="78"/>
      <c r="G28" s="78"/>
      <c r="H28" s="78"/>
      <c r="I28" s="81"/>
      <c r="J28" s="81"/>
      <c r="K28" s="81"/>
      <c r="L28" s="81"/>
      <c r="M28" s="81"/>
      <c r="N28" s="82"/>
    </row>
    <row r="29" spans="1:14" x14ac:dyDescent="0.25">
      <c r="A29" s="73"/>
      <c r="B29" s="95" t="s">
        <v>136</v>
      </c>
      <c r="C29" s="198" t="s">
        <v>162</v>
      </c>
      <c r="D29" s="198"/>
      <c r="E29" s="78"/>
      <c r="F29" s="78"/>
      <c r="G29" s="78"/>
      <c r="H29" s="78"/>
      <c r="I29" s="81"/>
      <c r="J29" s="81"/>
      <c r="K29" s="81"/>
      <c r="L29" s="81"/>
      <c r="M29" s="81"/>
      <c r="N29" s="82"/>
    </row>
    <row r="30" spans="1:14" x14ac:dyDescent="0.25">
      <c r="A30" s="73"/>
      <c r="B30" s="95" t="s">
        <v>137</v>
      </c>
      <c r="C30" s="138"/>
      <c r="D30" s="198" t="s">
        <v>162</v>
      </c>
      <c r="E30" s="78"/>
      <c r="F30" s="78"/>
      <c r="G30" s="78"/>
      <c r="H30" s="78"/>
      <c r="I30" s="81"/>
      <c r="J30" s="81"/>
      <c r="K30" s="81"/>
      <c r="L30" s="81"/>
      <c r="M30" s="81"/>
      <c r="N30" s="82"/>
    </row>
    <row r="31" spans="1:14" x14ac:dyDescent="0.25">
      <c r="A31" s="73"/>
      <c r="B31" s="78"/>
      <c r="C31" s="78"/>
      <c r="D31" s="78"/>
      <c r="E31" s="78"/>
      <c r="F31" s="78"/>
      <c r="G31" s="78"/>
      <c r="H31" s="78"/>
      <c r="I31" s="81"/>
      <c r="J31" s="81"/>
      <c r="K31" s="81"/>
      <c r="L31" s="81"/>
      <c r="M31" s="81"/>
      <c r="N31" s="82"/>
    </row>
    <row r="32" spans="1:14" x14ac:dyDescent="0.25">
      <c r="A32" s="73"/>
      <c r="B32" s="96" t="s">
        <v>138</v>
      </c>
      <c r="C32" s="78"/>
      <c r="D32" s="78"/>
      <c r="E32" s="78"/>
      <c r="F32" s="78"/>
      <c r="G32" s="78"/>
      <c r="H32" s="78"/>
      <c r="I32" s="81"/>
      <c r="J32" s="81"/>
      <c r="K32" s="81"/>
      <c r="L32" s="81"/>
      <c r="M32" s="81"/>
      <c r="N32" s="82"/>
    </row>
    <row r="33" spans="1:26" x14ac:dyDescent="0.25">
      <c r="B33" s="98" t="s">
        <v>33</v>
      </c>
      <c r="C33" s="98" t="s">
        <v>57</v>
      </c>
      <c r="D33" s="97" t="s">
        <v>50</v>
      </c>
      <c r="E33" s="97" t="s">
        <v>16</v>
      </c>
      <c r="F33" s="78"/>
      <c r="G33" s="78"/>
      <c r="H33" s="78"/>
      <c r="I33" s="81"/>
      <c r="J33" s="81"/>
      <c r="K33" s="81"/>
      <c r="L33" s="81"/>
      <c r="M33" s="81"/>
      <c r="N33" s="82"/>
    </row>
    <row r="34" spans="1:26" ht="28.5" x14ac:dyDescent="0.25">
      <c r="B34" s="79" t="s">
        <v>139</v>
      </c>
      <c r="C34" s="80">
        <v>40</v>
      </c>
      <c r="D34" s="138">
        <v>0</v>
      </c>
      <c r="E34" s="297">
        <f>+D34+D35</f>
        <v>0</v>
      </c>
      <c r="F34" s="78"/>
      <c r="G34" s="78"/>
      <c r="H34" s="78"/>
      <c r="I34" s="81"/>
      <c r="J34" s="81"/>
      <c r="K34" s="81"/>
      <c r="L34" s="81"/>
      <c r="M34" s="81"/>
      <c r="N34" s="82"/>
    </row>
    <row r="35" spans="1:26" s="81" customFormat="1" ht="42.75" x14ac:dyDescent="0.25">
      <c r="B35" s="79" t="s">
        <v>140</v>
      </c>
      <c r="C35" s="80">
        <v>60</v>
      </c>
      <c r="D35" s="138">
        <f>+F105</f>
        <v>0</v>
      </c>
      <c r="E35" s="298"/>
      <c r="F35" s="78"/>
      <c r="G35" s="78"/>
      <c r="H35" s="78"/>
      <c r="N35" s="82"/>
      <c r="O35" s="5"/>
      <c r="P35" s="5"/>
      <c r="Q35" s="5"/>
    </row>
    <row r="36" spans="1:26" s="87" customFormat="1" ht="15.75" thickBot="1" x14ac:dyDescent="0.3">
      <c r="A36" s="36" t="e">
        <f>+#REF!+1</f>
        <v>#REF!</v>
      </c>
      <c r="B36" s="96" t="s">
        <v>30</v>
      </c>
      <c r="C36" s="5"/>
      <c r="D36" s="5"/>
      <c r="E36" s="5"/>
      <c r="F36" s="5"/>
      <c r="G36" s="5"/>
      <c r="H36" s="5"/>
      <c r="I36" s="5"/>
      <c r="J36" s="5"/>
      <c r="K36" s="5"/>
      <c r="L36" s="5"/>
      <c r="M36" s="45"/>
      <c r="N36" s="45"/>
      <c r="O36" s="5"/>
      <c r="P36" s="5"/>
      <c r="Q36" s="5"/>
      <c r="R36" s="86"/>
      <c r="S36" s="86"/>
      <c r="T36" s="86"/>
      <c r="U36" s="86"/>
      <c r="V36" s="86"/>
      <c r="W36" s="86"/>
      <c r="X36" s="86"/>
      <c r="Y36" s="86"/>
      <c r="Z36" s="86"/>
    </row>
    <row r="37" spans="1:26" s="87" customFormat="1" ht="60" x14ac:dyDescent="0.25">
      <c r="A37" s="36" t="e">
        <f>+#REF!+1</f>
        <v>#REF!</v>
      </c>
      <c r="B37" s="92" t="s">
        <v>141</v>
      </c>
      <c r="C37" s="92" t="s">
        <v>142</v>
      </c>
      <c r="D37" s="92" t="s">
        <v>143</v>
      </c>
      <c r="E37" s="92" t="s">
        <v>44</v>
      </c>
      <c r="F37" s="92" t="s">
        <v>22</v>
      </c>
      <c r="G37" s="92" t="s">
        <v>98</v>
      </c>
      <c r="H37" s="92" t="s">
        <v>17</v>
      </c>
      <c r="I37" s="92" t="s">
        <v>10</v>
      </c>
      <c r="J37" s="92" t="s">
        <v>31</v>
      </c>
      <c r="K37" s="92" t="s">
        <v>60</v>
      </c>
      <c r="L37" s="92" t="s">
        <v>20</v>
      </c>
      <c r="M37" s="77" t="s">
        <v>26</v>
      </c>
      <c r="N37" s="92" t="s">
        <v>144</v>
      </c>
      <c r="O37" s="92" t="s">
        <v>36</v>
      </c>
      <c r="P37" s="93" t="s">
        <v>11</v>
      </c>
      <c r="Q37" s="93" t="s">
        <v>19</v>
      </c>
      <c r="R37" s="86"/>
      <c r="S37" s="86"/>
      <c r="T37" s="86"/>
      <c r="U37" s="86"/>
      <c r="V37" s="86"/>
      <c r="W37" s="86"/>
      <c r="X37" s="86"/>
      <c r="Y37" s="86"/>
      <c r="Z37" s="86"/>
    </row>
    <row r="38" spans="1:26" s="20" customFormat="1" x14ac:dyDescent="0.25">
      <c r="B38" s="88" t="s">
        <v>154</v>
      </c>
      <c r="C38" s="88" t="s">
        <v>154</v>
      </c>
      <c r="D38" s="88" t="s">
        <v>164</v>
      </c>
      <c r="E38" s="200" t="s">
        <v>550</v>
      </c>
      <c r="F38" s="145" t="s">
        <v>23</v>
      </c>
      <c r="G38" s="84">
        <v>100</v>
      </c>
      <c r="H38" s="91">
        <v>41872</v>
      </c>
      <c r="I38" s="91">
        <v>41943</v>
      </c>
      <c r="J38" s="85" t="s">
        <v>24</v>
      </c>
      <c r="K38" s="76">
        <v>2</v>
      </c>
      <c r="L38" s="76">
        <v>0</v>
      </c>
      <c r="M38" s="76">
        <v>858</v>
      </c>
      <c r="N38" s="76">
        <v>100</v>
      </c>
      <c r="O38" s="19">
        <v>2982405758</v>
      </c>
      <c r="P38" s="19">
        <v>767</v>
      </c>
      <c r="Q38" s="102"/>
      <c r="S38" s="20">
        <f>858-561</f>
        <v>297</v>
      </c>
    </row>
    <row r="39" spans="1:26" s="20" customFormat="1" x14ac:dyDescent="0.25">
      <c r="B39" s="88"/>
      <c r="C39" s="88"/>
      <c r="D39" s="88"/>
      <c r="E39" s="83"/>
      <c r="F39" s="84"/>
      <c r="G39" s="84"/>
      <c r="H39" s="91"/>
      <c r="I39" s="85"/>
      <c r="J39" s="85"/>
      <c r="K39" s="76"/>
      <c r="L39" s="76"/>
      <c r="M39" s="76"/>
      <c r="N39" s="76"/>
      <c r="O39" s="19"/>
      <c r="P39" s="19"/>
      <c r="Q39" s="102"/>
    </row>
    <row r="40" spans="1:26" x14ac:dyDescent="0.25">
      <c r="B40" s="37" t="s">
        <v>16</v>
      </c>
      <c r="C40" s="89"/>
      <c r="D40" s="88"/>
      <c r="E40" s="83"/>
      <c r="F40" s="84"/>
      <c r="G40" s="84"/>
      <c r="H40" s="84"/>
      <c r="I40" s="85"/>
      <c r="J40" s="85"/>
      <c r="K40" s="90">
        <f>SUM(K38:K39)</f>
        <v>2</v>
      </c>
      <c r="L40" s="90">
        <f>SUM(L38:L39)</f>
        <v>0</v>
      </c>
      <c r="M40" s="100">
        <f>SUM(M38:M39)</f>
        <v>858</v>
      </c>
      <c r="N40" s="90">
        <f>SUM(N38:N39)</f>
        <v>100</v>
      </c>
      <c r="O40" s="19"/>
      <c r="P40" s="19"/>
      <c r="Q40" s="103"/>
    </row>
    <row r="41" spans="1:26" x14ac:dyDescent="0.25">
      <c r="B41" s="299" t="s">
        <v>28</v>
      </c>
      <c r="C41" s="299" t="s">
        <v>27</v>
      </c>
      <c r="D41" s="301" t="s">
        <v>34</v>
      </c>
      <c r="E41" s="301"/>
      <c r="F41" s="20"/>
      <c r="G41" s="20"/>
      <c r="H41" s="20"/>
      <c r="I41" s="20"/>
      <c r="J41" s="20"/>
      <c r="K41" s="20"/>
      <c r="L41" s="20"/>
      <c r="M41" s="20"/>
      <c r="N41" s="20"/>
      <c r="O41" s="20"/>
      <c r="P41" s="20"/>
      <c r="Q41" s="20"/>
    </row>
    <row r="42" spans="1:26" x14ac:dyDescent="0.25">
      <c r="B42" s="300"/>
      <c r="C42" s="300"/>
      <c r="D42" s="140" t="s">
        <v>23</v>
      </c>
      <c r="E42" s="43" t="s">
        <v>24</v>
      </c>
      <c r="F42" s="20"/>
      <c r="G42" s="20"/>
      <c r="H42" s="20"/>
      <c r="I42" s="20"/>
      <c r="J42" s="20"/>
      <c r="K42" s="20"/>
      <c r="L42" s="20"/>
      <c r="M42" s="20"/>
      <c r="N42" s="20"/>
      <c r="O42" s="20"/>
      <c r="P42" s="20"/>
      <c r="Q42" s="20"/>
    </row>
    <row r="43" spans="1:26" ht="18.75" x14ac:dyDescent="0.25">
      <c r="B43" s="41" t="s">
        <v>21</v>
      </c>
      <c r="C43" s="42">
        <f>+K40</f>
        <v>2</v>
      </c>
      <c r="D43" s="140"/>
      <c r="E43" s="140" t="s">
        <v>162</v>
      </c>
      <c r="F43" s="22"/>
      <c r="G43" s="22"/>
      <c r="H43" s="22"/>
      <c r="I43" s="22"/>
      <c r="J43" s="22"/>
      <c r="K43" s="22"/>
      <c r="L43" s="22"/>
      <c r="M43" s="22"/>
      <c r="N43" s="20"/>
      <c r="O43" s="20"/>
      <c r="P43" s="20"/>
      <c r="Q43" s="20"/>
    </row>
    <row r="44" spans="1:26" x14ac:dyDescent="0.25">
      <c r="B44" s="41" t="s">
        <v>25</v>
      </c>
      <c r="C44" s="42">
        <f>+M40</f>
        <v>858</v>
      </c>
      <c r="D44" s="140" t="s">
        <v>162</v>
      </c>
      <c r="E44" s="140"/>
      <c r="F44" s="20"/>
      <c r="G44" s="20"/>
      <c r="H44" s="20"/>
      <c r="I44" s="20"/>
      <c r="J44" s="20"/>
      <c r="K44" s="20"/>
      <c r="L44" s="20"/>
      <c r="M44" s="20"/>
      <c r="N44" s="20"/>
      <c r="O44" s="20"/>
      <c r="P44" s="20"/>
      <c r="Q44" s="20"/>
    </row>
    <row r="45" spans="1:26" ht="15.75" thickBot="1" x14ac:dyDescent="0.3">
      <c r="B45" s="23"/>
      <c r="C45" s="302"/>
      <c r="D45" s="302"/>
      <c r="E45" s="302"/>
      <c r="F45" s="302"/>
      <c r="G45" s="302"/>
      <c r="H45" s="302"/>
      <c r="I45" s="302"/>
      <c r="J45" s="302"/>
      <c r="K45" s="302"/>
      <c r="L45" s="302"/>
      <c r="M45" s="302"/>
      <c r="N45" s="302"/>
      <c r="O45" s="20"/>
      <c r="P45" s="20"/>
      <c r="Q45" s="20"/>
    </row>
    <row r="46" spans="1:26" ht="27" thickBot="1" x14ac:dyDescent="0.3">
      <c r="B46" s="303" t="s">
        <v>99</v>
      </c>
      <c r="C46" s="304"/>
      <c r="D46" s="304"/>
      <c r="E46" s="304"/>
      <c r="F46" s="304"/>
      <c r="G46" s="304"/>
      <c r="H46" s="304"/>
      <c r="I46" s="304"/>
      <c r="J46" s="304"/>
      <c r="K46" s="304"/>
      <c r="L46" s="304"/>
      <c r="M46" s="304"/>
      <c r="N46" s="305"/>
    </row>
    <row r="47" spans="1:26" s="20" customFormat="1" ht="90" x14ac:dyDescent="0.25">
      <c r="B47" s="94" t="s">
        <v>955</v>
      </c>
      <c r="C47" s="47" t="s">
        <v>2</v>
      </c>
      <c r="D47" s="47" t="s">
        <v>101</v>
      </c>
      <c r="E47" s="47" t="s">
        <v>100</v>
      </c>
      <c r="F47" s="47" t="s">
        <v>102</v>
      </c>
      <c r="G47" s="47" t="s">
        <v>103</v>
      </c>
      <c r="H47" s="47" t="s">
        <v>465</v>
      </c>
      <c r="I47" s="47" t="s">
        <v>104</v>
      </c>
      <c r="J47" s="47" t="s">
        <v>105</v>
      </c>
      <c r="K47" s="47" t="s">
        <v>106</v>
      </c>
      <c r="L47" s="47" t="s">
        <v>107</v>
      </c>
      <c r="M47" s="70" t="s">
        <v>108</v>
      </c>
      <c r="N47" s="70" t="s">
        <v>109</v>
      </c>
      <c r="O47" s="306" t="s">
        <v>3</v>
      </c>
      <c r="P47" s="307"/>
      <c r="Q47" s="47" t="s">
        <v>18</v>
      </c>
    </row>
    <row r="48" spans="1:26" s="20" customFormat="1" x14ac:dyDescent="0.25">
      <c r="B48" s="126" t="s">
        <v>956</v>
      </c>
      <c r="C48" s="71" t="s">
        <v>467</v>
      </c>
      <c r="D48" s="126" t="s">
        <v>957</v>
      </c>
      <c r="E48" s="127">
        <v>91</v>
      </c>
      <c r="F48" s="128" t="s">
        <v>133</v>
      </c>
      <c r="G48" s="128" t="s">
        <v>132</v>
      </c>
      <c r="H48" s="128" t="s">
        <v>469</v>
      </c>
      <c r="I48" s="128" t="s">
        <v>469</v>
      </c>
      <c r="J48" s="128" t="s">
        <v>132</v>
      </c>
      <c r="K48" s="39" t="s">
        <v>132</v>
      </c>
      <c r="L48" s="39" t="s">
        <v>132</v>
      </c>
      <c r="M48" s="39" t="s">
        <v>132</v>
      </c>
      <c r="N48" s="39" t="s">
        <v>132</v>
      </c>
      <c r="O48" s="289" t="s">
        <v>165</v>
      </c>
      <c r="P48" s="290"/>
      <c r="Q48" s="39" t="s">
        <v>132</v>
      </c>
    </row>
    <row r="49" spans="2:17" s="20" customFormat="1" x14ac:dyDescent="0.25">
      <c r="B49" s="126" t="s">
        <v>958</v>
      </c>
      <c r="C49" s="71" t="s">
        <v>467</v>
      </c>
      <c r="D49" s="126" t="s">
        <v>959</v>
      </c>
      <c r="E49" s="127">
        <v>91</v>
      </c>
      <c r="F49" s="128" t="s">
        <v>133</v>
      </c>
      <c r="G49" s="128" t="s">
        <v>132</v>
      </c>
      <c r="H49" s="128" t="s">
        <v>469</v>
      </c>
      <c r="I49" s="128" t="s">
        <v>469</v>
      </c>
      <c r="J49" s="128" t="s">
        <v>132</v>
      </c>
      <c r="K49" s="39" t="s">
        <v>132</v>
      </c>
      <c r="L49" s="39" t="s">
        <v>132</v>
      </c>
      <c r="M49" s="39" t="s">
        <v>132</v>
      </c>
      <c r="N49" s="39" t="s">
        <v>132</v>
      </c>
      <c r="O49" s="289" t="s">
        <v>165</v>
      </c>
      <c r="P49" s="290"/>
      <c r="Q49" s="39" t="s">
        <v>132</v>
      </c>
    </row>
    <row r="50" spans="2:17" s="20" customFormat="1" x14ac:dyDescent="0.25">
      <c r="B50" s="126" t="s">
        <v>960</v>
      </c>
      <c r="C50" s="129" t="s">
        <v>474</v>
      </c>
      <c r="D50" s="126" t="s">
        <v>961</v>
      </c>
      <c r="E50" s="127">
        <v>14</v>
      </c>
      <c r="F50" s="128" t="s">
        <v>469</v>
      </c>
      <c r="G50" s="128" t="s">
        <v>469</v>
      </c>
      <c r="H50" s="128" t="s">
        <v>469</v>
      </c>
      <c r="I50" s="128" t="s">
        <v>132</v>
      </c>
      <c r="J50" s="128" t="s">
        <v>132</v>
      </c>
      <c r="K50" s="39" t="s">
        <v>132</v>
      </c>
      <c r="L50" s="39" t="s">
        <v>132</v>
      </c>
      <c r="M50" s="39" t="s">
        <v>132</v>
      </c>
      <c r="N50" s="39" t="s">
        <v>132</v>
      </c>
      <c r="O50" s="287" t="s">
        <v>165</v>
      </c>
      <c r="P50" s="288"/>
      <c r="Q50" s="39" t="s">
        <v>132</v>
      </c>
    </row>
    <row r="51" spans="2:17" s="20" customFormat="1" x14ac:dyDescent="0.25">
      <c r="B51" s="126" t="s">
        <v>962</v>
      </c>
      <c r="C51" s="129" t="s">
        <v>474</v>
      </c>
      <c r="D51" s="126" t="s">
        <v>961</v>
      </c>
      <c r="E51" s="127">
        <v>13</v>
      </c>
      <c r="F51" s="128" t="s">
        <v>469</v>
      </c>
      <c r="G51" s="128" t="s">
        <v>469</v>
      </c>
      <c r="H51" s="128" t="s">
        <v>469</v>
      </c>
      <c r="I51" s="128" t="s">
        <v>132</v>
      </c>
      <c r="J51" s="128" t="s">
        <v>132</v>
      </c>
      <c r="K51" s="39" t="s">
        <v>132</v>
      </c>
      <c r="L51" s="39" t="s">
        <v>132</v>
      </c>
      <c r="M51" s="39" t="s">
        <v>132</v>
      </c>
      <c r="N51" s="39" t="s">
        <v>132</v>
      </c>
      <c r="O51" s="287" t="s">
        <v>165</v>
      </c>
      <c r="P51" s="288"/>
      <c r="Q51" s="39" t="s">
        <v>132</v>
      </c>
    </row>
    <row r="52" spans="2:17" s="20" customFormat="1" x14ac:dyDescent="0.25">
      <c r="B52" s="126" t="s">
        <v>562</v>
      </c>
      <c r="C52" s="129" t="s">
        <v>474</v>
      </c>
      <c r="D52" s="126" t="s">
        <v>963</v>
      </c>
      <c r="E52" s="127">
        <v>16</v>
      </c>
      <c r="F52" s="128" t="s">
        <v>469</v>
      </c>
      <c r="G52" s="128" t="s">
        <v>469</v>
      </c>
      <c r="H52" s="128" t="s">
        <v>469</v>
      </c>
      <c r="I52" s="128" t="s">
        <v>132</v>
      </c>
      <c r="J52" s="128" t="s">
        <v>132</v>
      </c>
      <c r="K52" s="39" t="s">
        <v>132</v>
      </c>
      <c r="L52" s="39" t="s">
        <v>132</v>
      </c>
      <c r="M52" s="39" t="s">
        <v>132</v>
      </c>
      <c r="N52" s="39" t="s">
        <v>132</v>
      </c>
      <c r="O52" s="287" t="s">
        <v>165</v>
      </c>
      <c r="P52" s="288"/>
      <c r="Q52" s="39" t="s">
        <v>132</v>
      </c>
    </row>
    <row r="53" spans="2:17" s="20" customFormat="1" x14ac:dyDescent="0.25">
      <c r="B53" s="126" t="s">
        <v>964</v>
      </c>
      <c r="C53" s="129" t="s">
        <v>474</v>
      </c>
      <c r="D53" s="126" t="s">
        <v>965</v>
      </c>
      <c r="E53" s="127">
        <v>16</v>
      </c>
      <c r="F53" s="128" t="s">
        <v>469</v>
      </c>
      <c r="G53" s="128" t="s">
        <v>469</v>
      </c>
      <c r="H53" s="128" t="s">
        <v>469</v>
      </c>
      <c r="I53" s="128" t="s">
        <v>132</v>
      </c>
      <c r="J53" s="128" t="s">
        <v>132</v>
      </c>
      <c r="K53" s="39" t="s">
        <v>132</v>
      </c>
      <c r="L53" s="39" t="s">
        <v>132</v>
      </c>
      <c r="M53" s="39" t="s">
        <v>132</v>
      </c>
      <c r="N53" s="39" t="s">
        <v>132</v>
      </c>
      <c r="O53" s="287" t="s">
        <v>165</v>
      </c>
      <c r="P53" s="288"/>
      <c r="Q53" s="39" t="s">
        <v>132</v>
      </c>
    </row>
    <row r="54" spans="2:17" s="20" customFormat="1" x14ac:dyDescent="0.25">
      <c r="B54" s="126" t="s">
        <v>966</v>
      </c>
      <c r="C54" s="129" t="s">
        <v>474</v>
      </c>
      <c r="D54" s="126" t="s">
        <v>967</v>
      </c>
      <c r="E54" s="127">
        <v>16</v>
      </c>
      <c r="F54" s="128" t="s">
        <v>469</v>
      </c>
      <c r="G54" s="128" t="s">
        <v>469</v>
      </c>
      <c r="H54" s="128" t="s">
        <v>469</v>
      </c>
      <c r="I54" s="128" t="s">
        <v>132</v>
      </c>
      <c r="J54" s="128" t="s">
        <v>132</v>
      </c>
      <c r="K54" s="39" t="s">
        <v>132</v>
      </c>
      <c r="L54" s="39" t="s">
        <v>132</v>
      </c>
      <c r="M54" s="39" t="s">
        <v>132</v>
      </c>
      <c r="N54" s="39" t="s">
        <v>132</v>
      </c>
      <c r="O54" s="287" t="s">
        <v>165</v>
      </c>
      <c r="P54" s="288"/>
      <c r="Q54" s="39" t="s">
        <v>132</v>
      </c>
    </row>
    <row r="55" spans="2:17" s="20" customFormat="1" x14ac:dyDescent="0.25">
      <c r="B55" s="126" t="s">
        <v>968</v>
      </c>
      <c r="C55" s="129" t="s">
        <v>474</v>
      </c>
      <c r="D55" s="126" t="s">
        <v>967</v>
      </c>
      <c r="E55" s="127">
        <v>16</v>
      </c>
      <c r="F55" s="128" t="s">
        <v>469</v>
      </c>
      <c r="G55" s="128" t="s">
        <v>469</v>
      </c>
      <c r="H55" s="128" t="s">
        <v>469</v>
      </c>
      <c r="I55" s="128" t="s">
        <v>132</v>
      </c>
      <c r="J55" s="128" t="s">
        <v>132</v>
      </c>
      <c r="K55" s="39" t="s">
        <v>132</v>
      </c>
      <c r="L55" s="39" t="s">
        <v>132</v>
      </c>
      <c r="M55" s="39" t="s">
        <v>132</v>
      </c>
      <c r="N55" s="39" t="s">
        <v>132</v>
      </c>
      <c r="O55" s="287" t="s">
        <v>165</v>
      </c>
      <c r="P55" s="288"/>
      <c r="Q55" s="39" t="s">
        <v>132</v>
      </c>
    </row>
    <row r="56" spans="2:17" s="20" customFormat="1" x14ac:dyDescent="0.25">
      <c r="B56" s="126" t="s">
        <v>969</v>
      </c>
      <c r="C56" s="129" t="s">
        <v>474</v>
      </c>
      <c r="D56" s="126" t="s">
        <v>970</v>
      </c>
      <c r="E56" s="127">
        <v>20</v>
      </c>
      <c r="F56" s="128" t="s">
        <v>469</v>
      </c>
      <c r="G56" s="128" t="s">
        <v>469</v>
      </c>
      <c r="H56" s="128" t="s">
        <v>469</v>
      </c>
      <c r="I56" s="128" t="s">
        <v>132</v>
      </c>
      <c r="J56" s="128" t="s">
        <v>132</v>
      </c>
      <c r="K56" s="39" t="s">
        <v>132</v>
      </c>
      <c r="L56" s="39" t="s">
        <v>132</v>
      </c>
      <c r="M56" s="39" t="s">
        <v>132</v>
      </c>
      <c r="N56" s="39" t="s">
        <v>132</v>
      </c>
      <c r="O56" s="287" t="s">
        <v>165</v>
      </c>
      <c r="P56" s="288"/>
      <c r="Q56" s="39" t="s">
        <v>132</v>
      </c>
    </row>
    <row r="57" spans="2:17" s="20" customFormat="1" x14ac:dyDescent="0.25">
      <c r="B57" s="126" t="s">
        <v>971</v>
      </c>
      <c r="C57" s="129" t="s">
        <v>474</v>
      </c>
      <c r="D57" s="126" t="s">
        <v>475</v>
      </c>
      <c r="E57" s="127">
        <v>16</v>
      </c>
      <c r="F57" s="128" t="s">
        <v>469</v>
      </c>
      <c r="G57" s="128" t="s">
        <v>469</v>
      </c>
      <c r="H57" s="128" t="s">
        <v>469</v>
      </c>
      <c r="I57" s="128" t="s">
        <v>132</v>
      </c>
      <c r="J57" s="128" t="s">
        <v>132</v>
      </c>
      <c r="K57" s="39" t="s">
        <v>132</v>
      </c>
      <c r="L57" s="39" t="s">
        <v>132</v>
      </c>
      <c r="M57" s="39" t="s">
        <v>132</v>
      </c>
      <c r="N57" s="39" t="s">
        <v>132</v>
      </c>
      <c r="O57" s="287" t="s">
        <v>165</v>
      </c>
      <c r="P57" s="288"/>
      <c r="Q57" s="39" t="s">
        <v>132</v>
      </c>
    </row>
    <row r="58" spans="2:17" s="20" customFormat="1" x14ac:dyDescent="0.25">
      <c r="B58" s="126" t="s">
        <v>972</v>
      </c>
      <c r="C58" s="129" t="s">
        <v>474</v>
      </c>
      <c r="D58" s="126" t="s">
        <v>973</v>
      </c>
      <c r="E58" s="127">
        <v>21</v>
      </c>
      <c r="F58" s="128" t="s">
        <v>469</v>
      </c>
      <c r="G58" s="128" t="s">
        <v>469</v>
      </c>
      <c r="H58" s="128" t="s">
        <v>469</v>
      </c>
      <c r="I58" s="128" t="s">
        <v>132</v>
      </c>
      <c r="J58" s="128" t="s">
        <v>132</v>
      </c>
      <c r="K58" s="39" t="s">
        <v>132</v>
      </c>
      <c r="L58" s="39" t="s">
        <v>132</v>
      </c>
      <c r="M58" s="39" t="s">
        <v>132</v>
      </c>
      <c r="N58" s="39" t="s">
        <v>132</v>
      </c>
      <c r="O58" s="287" t="s">
        <v>165</v>
      </c>
      <c r="P58" s="288"/>
      <c r="Q58" s="39" t="s">
        <v>132</v>
      </c>
    </row>
    <row r="59" spans="2:17" s="20" customFormat="1" x14ac:dyDescent="0.25">
      <c r="B59" s="126" t="s">
        <v>974</v>
      </c>
      <c r="C59" s="129" t="s">
        <v>474</v>
      </c>
      <c r="D59" s="126" t="s">
        <v>963</v>
      </c>
      <c r="E59" s="127">
        <v>17</v>
      </c>
      <c r="F59" s="128" t="s">
        <v>469</v>
      </c>
      <c r="G59" s="128" t="s">
        <v>469</v>
      </c>
      <c r="H59" s="128" t="s">
        <v>469</v>
      </c>
      <c r="I59" s="128" t="s">
        <v>132</v>
      </c>
      <c r="J59" s="128" t="s">
        <v>132</v>
      </c>
      <c r="K59" s="39" t="s">
        <v>132</v>
      </c>
      <c r="L59" s="39" t="s">
        <v>132</v>
      </c>
      <c r="M59" s="39" t="s">
        <v>132</v>
      </c>
      <c r="N59" s="39" t="s">
        <v>132</v>
      </c>
      <c r="O59" s="287" t="s">
        <v>165</v>
      </c>
      <c r="P59" s="288"/>
      <c r="Q59" s="39" t="s">
        <v>132</v>
      </c>
    </row>
    <row r="60" spans="2:17" s="20" customFormat="1" x14ac:dyDescent="0.25">
      <c r="B60" s="126" t="s">
        <v>975</v>
      </c>
      <c r="C60" s="129" t="s">
        <v>474</v>
      </c>
      <c r="D60" s="126" t="s">
        <v>965</v>
      </c>
      <c r="E60" s="127">
        <v>17</v>
      </c>
      <c r="F60" s="128" t="s">
        <v>469</v>
      </c>
      <c r="G60" s="128" t="s">
        <v>469</v>
      </c>
      <c r="H60" s="128" t="s">
        <v>469</v>
      </c>
      <c r="I60" s="128" t="s">
        <v>132</v>
      </c>
      <c r="J60" s="128" t="s">
        <v>132</v>
      </c>
      <c r="K60" s="39" t="s">
        <v>132</v>
      </c>
      <c r="L60" s="39" t="s">
        <v>132</v>
      </c>
      <c r="M60" s="39" t="s">
        <v>132</v>
      </c>
      <c r="N60" s="39" t="s">
        <v>132</v>
      </c>
      <c r="O60" s="287" t="s">
        <v>165</v>
      </c>
      <c r="P60" s="288"/>
      <c r="Q60" s="39" t="s">
        <v>132</v>
      </c>
    </row>
    <row r="61" spans="2:17" s="20" customFormat="1" x14ac:dyDescent="0.25">
      <c r="B61" s="126" t="s">
        <v>976</v>
      </c>
      <c r="C61" s="129" t="s">
        <v>474</v>
      </c>
      <c r="D61" s="126" t="s">
        <v>977</v>
      </c>
      <c r="E61" s="127">
        <v>16</v>
      </c>
      <c r="F61" s="128" t="s">
        <v>469</v>
      </c>
      <c r="G61" s="128" t="s">
        <v>469</v>
      </c>
      <c r="H61" s="128" t="s">
        <v>469</v>
      </c>
      <c r="I61" s="128" t="s">
        <v>132</v>
      </c>
      <c r="J61" s="128" t="s">
        <v>132</v>
      </c>
      <c r="K61" s="39" t="s">
        <v>132</v>
      </c>
      <c r="L61" s="39" t="s">
        <v>132</v>
      </c>
      <c r="M61" s="39" t="s">
        <v>132</v>
      </c>
      <c r="N61" s="39" t="s">
        <v>132</v>
      </c>
      <c r="O61" s="287" t="s">
        <v>165</v>
      </c>
      <c r="P61" s="288"/>
      <c r="Q61" s="39" t="s">
        <v>132</v>
      </c>
    </row>
    <row r="62" spans="2:17" s="20" customFormat="1" x14ac:dyDescent="0.25">
      <c r="B62" s="126" t="s">
        <v>978</v>
      </c>
      <c r="C62" s="71" t="s">
        <v>467</v>
      </c>
      <c r="D62" s="126" t="s">
        <v>979</v>
      </c>
      <c r="E62" s="127">
        <v>65</v>
      </c>
      <c r="F62" s="128" t="s">
        <v>133</v>
      </c>
      <c r="G62" s="128" t="s">
        <v>469</v>
      </c>
      <c r="H62" s="128" t="s">
        <v>132</v>
      </c>
      <c r="I62" s="128" t="s">
        <v>469</v>
      </c>
      <c r="J62" s="128" t="s">
        <v>132</v>
      </c>
      <c r="K62" s="39" t="s">
        <v>132</v>
      </c>
      <c r="L62" s="39" t="s">
        <v>132</v>
      </c>
      <c r="M62" s="39" t="s">
        <v>132</v>
      </c>
      <c r="N62" s="39" t="s">
        <v>132</v>
      </c>
      <c r="O62" s="287" t="s">
        <v>165</v>
      </c>
      <c r="P62" s="288"/>
      <c r="Q62" s="39" t="s">
        <v>132</v>
      </c>
    </row>
    <row r="63" spans="2:17" s="20" customFormat="1" x14ac:dyDescent="0.25">
      <c r="B63" s="126" t="s">
        <v>980</v>
      </c>
      <c r="C63" s="129" t="s">
        <v>474</v>
      </c>
      <c r="D63" s="126" t="s">
        <v>981</v>
      </c>
      <c r="E63" s="127">
        <v>20</v>
      </c>
      <c r="F63" s="128" t="s">
        <v>469</v>
      </c>
      <c r="G63" s="128" t="s">
        <v>469</v>
      </c>
      <c r="H63" s="128" t="s">
        <v>469</v>
      </c>
      <c r="I63" s="128" t="s">
        <v>132</v>
      </c>
      <c r="J63" s="128" t="s">
        <v>132</v>
      </c>
      <c r="K63" s="39" t="s">
        <v>132</v>
      </c>
      <c r="L63" s="39" t="s">
        <v>132</v>
      </c>
      <c r="M63" s="39" t="s">
        <v>132</v>
      </c>
      <c r="N63" s="39" t="s">
        <v>132</v>
      </c>
      <c r="O63" s="287" t="s">
        <v>165</v>
      </c>
      <c r="P63" s="288"/>
      <c r="Q63" s="39" t="s">
        <v>132</v>
      </c>
    </row>
    <row r="64" spans="2:17" s="20" customFormat="1" x14ac:dyDescent="0.25">
      <c r="B64" s="126" t="s">
        <v>960</v>
      </c>
      <c r="C64" s="129" t="s">
        <v>474</v>
      </c>
      <c r="D64" s="126" t="s">
        <v>982</v>
      </c>
      <c r="E64" s="127">
        <v>14</v>
      </c>
      <c r="F64" s="128" t="s">
        <v>469</v>
      </c>
      <c r="G64" s="128" t="s">
        <v>469</v>
      </c>
      <c r="H64" s="128" t="s">
        <v>469</v>
      </c>
      <c r="I64" s="128" t="s">
        <v>132</v>
      </c>
      <c r="J64" s="128" t="s">
        <v>132</v>
      </c>
      <c r="K64" s="39" t="s">
        <v>132</v>
      </c>
      <c r="L64" s="39" t="s">
        <v>132</v>
      </c>
      <c r="M64" s="39" t="s">
        <v>132</v>
      </c>
      <c r="N64" s="39" t="s">
        <v>132</v>
      </c>
      <c r="O64" s="287" t="s">
        <v>165</v>
      </c>
      <c r="P64" s="288"/>
      <c r="Q64" s="39" t="s">
        <v>132</v>
      </c>
    </row>
    <row r="65" spans="2:17" s="20" customFormat="1" x14ac:dyDescent="0.25">
      <c r="B65" s="126" t="s">
        <v>983</v>
      </c>
      <c r="C65" s="129" t="s">
        <v>474</v>
      </c>
      <c r="D65" s="126" t="s">
        <v>984</v>
      </c>
      <c r="E65" s="127">
        <v>16</v>
      </c>
      <c r="F65" s="128" t="s">
        <v>469</v>
      </c>
      <c r="G65" s="128" t="s">
        <v>469</v>
      </c>
      <c r="H65" s="128" t="s">
        <v>469</v>
      </c>
      <c r="I65" s="128" t="s">
        <v>132</v>
      </c>
      <c r="J65" s="128" t="s">
        <v>132</v>
      </c>
      <c r="K65" s="39" t="s">
        <v>132</v>
      </c>
      <c r="L65" s="39" t="s">
        <v>132</v>
      </c>
      <c r="M65" s="39" t="s">
        <v>132</v>
      </c>
      <c r="N65" s="39" t="s">
        <v>132</v>
      </c>
      <c r="O65" s="287" t="s">
        <v>165</v>
      </c>
      <c r="P65" s="288"/>
      <c r="Q65" s="39" t="s">
        <v>132</v>
      </c>
    </row>
    <row r="66" spans="2:17" s="20" customFormat="1" x14ac:dyDescent="0.25">
      <c r="B66" s="126" t="s">
        <v>985</v>
      </c>
      <c r="C66" s="129" t="s">
        <v>474</v>
      </c>
      <c r="D66" s="126" t="s">
        <v>986</v>
      </c>
      <c r="E66" s="127">
        <v>19</v>
      </c>
      <c r="F66" s="128" t="s">
        <v>469</v>
      </c>
      <c r="G66" s="128" t="s">
        <v>469</v>
      </c>
      <c r="H66" s="128" t="s">
        <v>469</v>
      </c>
      <c r="I66" s="128" t="s">
        <v>132</v>
      </c>
      <c r="J66" s="128" t="s">
        <v>132</v>
      </c>
      <c r="K66" s="39" t="s">
        <v>132</v>
      </c>
      <c r="L66" s="39" t="s">
        <v>132</v>
      </c>
      <c r="M66" s="39" t="s">
        <v>132</v>
      </c>
      <c r="N66" s="39" t="s">
        <v>132</v>
      </c>
      <c r="O66" s="287" t="s">
        <v>165</v>
      </c>
      <c r="P66" s="288"/>
      <c r="Q66" s="39" t="s">
        <v>132</v>
      </c>
    </row>
    <row r="67" spans="2:17" s="20" customFormat="1" x14ac:dyDescent="0.25">
      <c r="B67" s="126" t="s">
        <v>987</v>
      </c>
      <c r="C67" s="129" t="s">
        <v>474</v>
      </c>
      <c r="D67" s="126" t="s">
        <v>988</v>
      </c>
      <c r="E67" s="127">
        <v>16</v>
      </c>
      <c r="F67" s="128" t="s">
        <v>469</v>
      </c>
      <c r="G67" s="128" t="s">
        <v>469</v>
      </c>
      <c r="H67" s="128" t="s">
        <v>469</v>
      </c>
      <c r="I67" s="128" t="s">
        <v>132</v>
      </c>
      <c r="J67" s="128" t="s">
        <v>132</v>
      </c>
      <c r="K67" s="39" t="s">
        <v>132</v>
      </c>
      <c r="L67" s="39" t="s">
        <v>132</v>
      </c>
      <c r="M67" s="39" t="s">
        <v>132</v>
      </c>
      <c r="N67" s="39" t="s">
        <v>132</v>
      </c>
      <c r="O67" s="287" t="s">
        <v>165</v>
      </c>
      <c r="P67" s="288"/>
      <c r="Q67" s="39" t="s">
        <v>132</v>
      </c>
    </row>
    <row r="68" spans="2:17" s="20" customFormat="1" x14ac:dyDescent="0.25">
      <c r="B68" s="126" t="s">
        <v>987</v>
      </c>
      <c r="C68" s="129" t="s">
        <v>474</v>
      </c>
      <c r="D68" s="126" t="s">
        <v>989</v>
      </c>
      <c r="E68" s="127">
        <v>18</v>
      </c>
      <c r="F68" s="128" t="s">
        <v>469</v>
      </c>
      <c r="G68" s="128" t="s">
        <v>469</v>
      </c>
      <c r="H68" s="128" t="s">
        <v>469</v>
      </c>
      <c r="I68" s="128" t="s">
        <v>132</v>
      </c>
      <c r="J68" s="128" t="s">
        <v>132</v>
      </c>
      <c r="K68" s="39" t="s">
        <v>132</v>
      </c>
      <c r="L68" s="39" t="s">
        <v>132</v>
      </c>
      <c r="M68" s="39" t="s">
        <v>132</v>
      </c>
      <c r="N68" s="39" t="s">
        <v>132</v>
      </c>
      <c r="O68" s="287" t="s">
        <v>165</v>
      </c>
      <c r="P68" s="288"/>
      <c r="Q68" s="39" t="s">
        <v>132</v>
      </c>
    </row>
    <row r="69" spans="2:17" s="20" customFormat="1" x14ac:dyDescent="0.25">
      <c r="B69" s="126" t="s">
        <v>987</v>
      </c>
      <c r="C69" s="129" t="s">
        <v>474</v>
      </c>
      <c r="D69" s="126" t="s">
        <v>990</v>
      </c>
      <c r="E69" s="127">
        <v>16</v>
      </c>
      <c r="F69" s="128" t="s">
        <v>469</v>
      </c>
      <c r="G69" s="128" t="s">
        <v>469</v>
      </c>
      <c r="H69" s="128" t="s">
        <v>469</v>
      </c>
      <c r="I69" s="128" t="s">
        <v>132</v>
      </c>
      <c r="J69" s="128" t="s">
        <v>132</v>
      </c>
      <c r="K69" s="39" t="s">
        <v>132</v>
      </c>
      <c r="L69" s="39" t="s">
        <v>132</v>
      </c>
      <c r="M69" s="39" t="s">
        <v>132</v>
      </c>
      <c r="N69" s="39" t="s">
        <v>132</v>
      </c>
      <c r="O69" s="287" t="s">
        <v>165</v>
      </c>
      <c r="P69" s="288"/>
      <c r="Q69" s="39" t="s">
        <v>132</v>
      </c>
    </row>
    <row r="70" spans="2:17" s="20" customFormat="1" x14ac:dyDescent="0.25">
      <c r="B70" s="126" t="s">
        <v>991</v>
      </c>
      <c r="C70" s="129" t="s">
        <v>474</v>
      </c>
      <c r="D70" s="126" t="s">
        <v>992</v>
      </c>
      <c r="E70" s="127">
        <v>10</v>
      </c>
      <c r="F70" s="128" t="s">
        <v>469</v>
      </c>
      <c r="G70" s="128" t="s">
        <v>469</v>
      </c>
      <c r="H70" s="128" t="s">
        <v>469</v>
      </c>
      <c r="I70" s="128" t="s">
        <v>132</v>
      </c>
      <c r="J70" s="128" t="s">
        <v>132</v>
      </c>
      <c r="K70" s="39" t="s">
        <v>132</v>
      </c>
      <c r="L70" s="39" t="s">
        <v>132</v>
      </c>
      <c r="M70" s="39" t="s">
        <v>132</v>
      </c>
      <c r="N70" s="39" t="s">
        <v>132</v>
      </c>
      <c r="O70" s="287" t="s">
        <v>165</v>
      </c>
      <c r="P70" s="288"/>
      <c r="Q70" s="39" t="s">
        <v>132</v>
      </c>
    </row>
    <row r="71" spans="2:17" s="20" customFormat="1" x14ac:dyDescent="0.25">
      <c r="B71" s="126" t="s">
        <v>993</v>
      </c>
      <c r="C71" s="129" t="s">
        <v>474</v>
      </c>
      <c r="D71" s="126" t="s">
        <v>994</v>
      </c>
      <c r="E71" s="127">
        <v>24</v>
      </c>
      <c r="F71" s="128" t="s">
        <v>469</v>
      </c>
      <c r="G71" s="128" t="s">
        <v>469</v>
      </c>
      <c r="H71" s="128" t="s">
        <v>469</v>
      </c>
      <c r="I71" s="128" t="s">
        <v>132</v>
      </c>
      <c r="J71" s="128" t="s">
        <v>132</v>
      </c>
      <c r="K71" s="39" t="s">
        <v>132</v>
      </c>
      <c r="L71" s="39" t="s">
        <v>132</v>
      </c>
      <c r="M71" s="39" t="s">
        <v>132</v>
      </c>
      <c r="N71" s="39" t="s">
        <v>132</v>
      </c>
      <c r="O71" s="287" t="s">
        <v>165</v>
      </c>
      <c r="P71" s="288"/>
      <c r="Q71" s="39" t="s">
        <v>132</v>
      </c>
    </row>
    <row r="72" spans="2:17" s="20" customFormat="1" x14ac:dyDescent="0.25">
      <c r="B72" s="126" t="s">
        <v>995</v>
      </c>
      <c r="C72" s="129" t="s">
        <v>474</v>
      </c>
      <c r="D72" s="126" t="s">
        <v>996</v>
      </c>
      <c r="E72" s="127">
        <v>20</v>
      </c>
      <c r="F72" s="128" t="s">
        <v>469</v>
      </c>
      <c r="G72" s="128" t="s">
        <v>469</v>
      </c>
      <c r="H72" s="128" t="s">
        <v>469</v>
      </c>
      <c r="I72" s="128" t="s">
        <v>132</v>
      </c>
      <c r="J72" s="128" t="s">
        <v>132</v>
      </c>
      <c r="K72" s="39" t="s">
        <v>132</v>
      </c>
      <c r="L72" s="39" t="s">
        <v>132</v>
      </c>
      <c r="M72" s="39" t="s">
        <v>132</v>
      </c>
      <c r="N72" s="39" t="s">
        <v>132</v>
      </c>
      <c r="O72" s="287" t="s">
        <v>165</v>
      </c>
      <c r="P72" s="288"/>
      <c r="Q72" s="39" t="s">
        <v>132</v>
      </c>
    </row>
    <row r="73" spans="2:17" s="20" customFormat="1" x14ac:dyDescent="0.25">
      <c r="B73" s="126" t="s">
        <v>997</v>
      </c>
      <c r="C73" s="129" t="s">
        <v>474</v>
      </c>
      <c r="D73" s="126" t="s">
        <v>998</v>
      </c>
      <c r="E73" s="127">
        <v>17</v>
      </c>
      <c r="F73" s="128" t="s">
        <v>469</v>
      </c>
      <c r="G73" s="128" t="s">
        <v>469</v>
      </c>
      <c r="H73" s="128" t="s">
        <v>469</v>
      </c>
      <c r="I73" s="128" t="s">
        <v>132</v>
      </c>
      <c r="J73" s="128" t="s">
        <v>132</v>
      </c>
      <c r="K73" s="39" t="s">
        <v>132</v>
      </c>
      <c r="L73" s="39" t="s">
        <v>132</v>
      </c>
      <c r="M73" s="39" t="s">
        <v>132</v>
      </c>
      <c r="N73" s="39" t="s">
        <v>132</v>
      </c>
      <c r="O73" s="287" t="s">
        <v>165</v>
      </c>
      <c r="P73" s="288"/>
      <c r="Q73" s="39" t="s">
        <v>132</v>
      </c>
    </row>
    <row r="74" spans="2:17" s="20" customFormat="1" x14ac:dyDescent="0.25">
      <c r="B74" s="126" t="s">
        <v>587</v>
      </c>
      <c r="C74" s="129" t="s">
        <v>474</v>
      </c>
      <c r="D74" s="126" t="s">
        <v>999</v>
      </c>
      <c r="E74" s="127">
        <v>16</v>
      </c>
      <c r="F74" s="128" t="s">
        <v>469</v>
      </c>
      <c r="G74" s="128" t="s">
        <v>469</v>
      </c>
      <c r="H74" s="128" t="s">
        <v>469</v>
      </c>
      <c r="I74" s="128" t="s">
        <v>132</v>
      </c>
      <c r="J74" s="128" t="s">
        <v>132</v>
      </c>
      <c r="K74" s="39" t="s">
        <v>132</v>
      </c>
      <c r="L74" s="39" t="s">
        <v>132</v>
      </c>
      <c r="M74" s="39" t="s">
        <v>132</v>
      </c>
      <c r="N74" s="39" t="s">
        <v>132</v>
      </c>
      <c r="O74" s="287" t="s">
        <v>165</v>
      </c>
      <c r="P74" s="288"/>
      <c r="Q74" s="39" t="s">
        <v>132</v>
      </c>
    </row>
    <row r="75" spans="2:17" s="20" customFormat="1" x14ac:dyDescent="0.25">
      <c r="B75" s="126" t="s">
        <v>587</v>
      </c>
      <c r="C75" s="129" t="s">
        <v>474</v>
      </c>
      <c r="D75" s="126" t="s">
        <v>989</v>
      </c>
      <c r="E75" s="127">
        <v>16</v>
      </c>
      <c r="F75" s="128" t="s">
        <v>469</v>
      </c>
      <c r="G75" s="128" t="s">
        <v>469</v>
      </c>
      <c r="H75" s="128" t="s">
        <v>469</v>
      </c>
      <c r="I75" s="128" t="s">
        <v>132</v>
      </c>
      <c r="J75" s="128" t="s">
        <v>132</v>
      </c>
      <c r="K75" s="39" t="s">
        <v>132</v>
      </c>
      <c r="L75" s="39" t="s">
        <v>132</v>
      </c>
      <c r="M75" s="39" t="s">
        <v>132</v>
      </c>
      <c r="N75" s="39" t="s">
        <v>132</v>
      </c>
      <c r="O75" s="287" t="s">
        <v>165</v>
      </c>
      <c r="P75" s="288"/>
      <c r="Q75" s="39" t="s">
        <v>132</v>
      </c>
    </row>
    <row r="76" spans="2:17" s="20" customFormat="1" x14ac:dyDescent="0.25">
      <c r="B76" s="126" t="s">
        <v>1000</v>
      </c>
      <c r="C76" s="129" t="s">
        <v>474</v>
      </c>
      <c r="D76" s="126" t="s">
        <v>1001</v>
      </c>
      <c r="E76" s="127">
        <v>15</v>
      </c>
      <c r="F76" s="128" t="s">
        <v>469</v>
      </c>
      <c r="G76" s="128" t="s">
        <v>469</v>
      </c>
      <c r="H76" s="128" t="s">
        <v>469</v>
      </c>
      <c r="I76" s="128" t="s">
        <v>132</v>
      </c>
      <c r="J76" s="128" t="s">
        <v>132</v>
      </c>
      <c r="K76" s="39" t="s">
        <v>132</v>
      </c>
      <c r="L76" s="39" t="s">
        <v>132</v>
      </c>
      <c r="M76" s="39" t="s">
        <v>132</v>
      </c>
      <c r="N76" s="39" t="s">
        <v>132</v>
      </c>
      <c r="O76" s="287" t="s">
        <v>165</v>
      </c>
      <c r="P76" s="288"/>
      <c r="Q76" s="39" t="s">
        <v>132</v>
      </c>
    </row>
    <row r="77" spans="2:17" s="20" customFormat="1" x14ac:dyDescent="0.25">
      <c r="B77" s="126" t="s">
        <v>1002</v>
      </c>
      <c r="C77" s="129" t="s">
        <v>474</v>
      </c>
      <c r="D77" s="126" t="s">
        <v>1003</v>
      </c>
      <c r="E77" s="127">
        <v>18</v>
      </c>
      <c r="F77" s="128" t="s">
        <v>469</v>
      </c>
      <c r="G77" s="128" t="s">
        <v>469</v>
      </c>
      <c r="H77" s="128" t="s">
        <v>469</v>
      </c>
      <c r="I77" s="128" t="s">
        <v>132</v>
      </c>
      <c r="J77" s="128" t="s">
        <v>132</v>
      </c>
      <c r="K77" s="39" t="s">
        <v>132</v>
      </c>
      <c r="L77" s="39" t="s">
        <v>132</v>
      </c>
      <c r="M77" s="39" t="s">
        <v>132</v>
      </c>
      <c r="N77" s="39" t="s">
        <v>132</v>
      </c>
      <c r="O77" s="289" t="s">
        <v>165</v>
      </c>
      <c r="P77" s="290"/>
      <c r="Q77" s="39" t="s">
        <v>132</v>
      </c>
    </row>
    <row r="78" spans="2:17" s="20" customFormat="1" x14ac:dyDescent="0.25">
      <c r="B78" s="20" t="s">
        <v>1</v>
      </c>
    </row>
    <row r="79" spans="2:17" s="20" customFormat="1" x14ac:dyDescent="0.25">
      <c r="B79" s="20" t="s">
        <v>37</v>
      </c>
    </row>
    <row r="80" spans="2:17" s="20" customFormat="1" x14ac:dyDescent="0.25">
      <c r="B80" s="20" t="s">
        <v>61</v>
      </c>
    </row>
    <row r="81" spans="2:17" s="20" customFormat="1" ht="15.75" thickBot="1" x14ac:dyDescent="0.3"/>
    <row r="82" spans="2:17" ht="27" thickBot="1" x14ac:dyDescent="0.3">
      <c r="B82" s="303" t="s">
        <v>38</v>
      </c>
      <c r="C82" s="304"/>
      <c r="D82" s="304"/>
      <c r="E82" s="304"/>
      <c r="F82" s="304"/>
      <c r="G82" s="304"/>
      <c r="H82" s="304"/>
      <c r="I82" s="304"/>
      <c r="J82" s="304"/>
      <c r="K82" s="304"/>
      <c r="L82" s="304"/>
      <c r="M82" s="304"/>
      <c r="N82" s="305"/>
    </row>
    <row r="83" spans="2:17" ht="75" x14ac:dyDescent="0.25">
      <c r="B83" s="94" t="s">
        <v>0</v>
      </c>
      <c r="C83" s="94" t="s">
        <v>39</v>
      </c>
      <c r="D83" s="94" t="s">
        <v>40</v>
      </c>
      <c r="E83" s="94" t="s">
        <v>110</v>
      </c>
      <c r="F83" s="94" t="s">
        <v>112</v>
      </c>
      <c r="G83" s="94" t="s">
        <v>113</v>
      </c>
      <c r="H83" s="94" t="s">
        <v>114</v>
      </c>
      <c r="I83" s="94" t="s">
        <v>111</v>
      </c>
      <c r="J83" s="306" t="s">
        <v>115</v>
      </c>
      <c r="K83" s="309"/>
      <c r="L83" s="307"/>
      <c r="M83" s="94" t="s">
        <v>119</v>
      </c>
      <c r="N83" s="94" t="s">
        <v>41</v>
      </c>
      <c r="O83" s="94" t="s">
        <v>42</v>
      </c>
      <c r="P83" s="306" t="s">
        <v>3</v>
      </c>
      <c r="Q83" s="307"/>
    </row>
    <row r="84" spans="2:17" s="130" customFormat="1" ht="135" x14ac:dyDescent="0.25">
      <c r="B84" s="131" t="s">
        <v>1048</v>
      </c>
      <c r="C84" s="118" t="s">
        <v>1049</v>
      </c>
      <c r="D84" s="146" t="s">
        <v>185</v>
      </c>
      <c r="E84" s="131">
        <v>69007080</v>
      </c>
      <c r="F84" s="131" t="s">
        <v>186</v>
      </c>
      <c r="G84" s="131" t="s">
        <v>187</v>
      </c>
      <c r="H84" s="134">
        <v>36615</v>
      </c>
      <c r="I84" s="131" t="s">
        <v>23</v>
      </c>
      <c r="J84" s="131" t="s">
        <v>299</v>
      </c>
      <c r="K84" s="131" t="s">
        <v>300</v>
      </c>
      <c r="L84" s="131" t="s">
        <v>301</v>
      </c>
      <c r="M84" s="118" t="s">
        <v>23</v>
      </c>
      <c r="N84" s="118" t="s">
        <v>23</v>
      </c>
      <c r="O84" s="118"/>
      <c r="P84" s="310" t="s">
        <v>1069</v>
      </c>
      <c r="Q84" s="311"/>
    </row>
    <row r="85" spans="2:17" s="130" customFormat="1" ht="75" x14ac:dyDescent="0.25">
      <c r="B85" s="131" t="s">
        <v>43</v>
      </c>
      <c r="C85" s="130" t="s">
        <v>1049</v>
      </c>
      <c r="D85" s="146" t="s">
        <v>188</v>
      </c>
      <c r="E85" s="131">
        <v>27355479</v>
      </c>
      <c r="F85" s="131" t="s">
        <v>186</v>
      </c>
      <c r="G85" s="131" t="s">
        <v>189</v>
      </c>
      <c r="H85" s="134">
        <v>39563</v>
      </c>
      <c r="I85" s="131" t="s">
        <v>23</v>
      </c>
      <c r="J85" s="131" t="s">
        <v>302</v>
      </c>
      <c r="K85" s="131" t="s">
        <v>461</v>
      </c>
      <c r="L85" s="131" t="s">
        <v>462</v>
      </c>
      <c r="M85" s="118" t="s">
        <v>23</v>
      </c>
      <c r="N85" s="118" t="s">
        <v>132</v>
      </c>
      <c r="O85" s="118"/>
      <c r="P85" s="310" t="s">
        <v>1069</v>
      </c>
      <c r="Q85" s="311"/>
    </row>
    <row r="86" spans="2:17" s="109" customFormat="1" ht="105" x14ac:dyDescent="0.25">
      <c r="B86" s="72" t="s">
        <v>184</v>
      </c>
      <c r="C86" s="110" t="s">
        <v>1050</v>
      </c>
      <c r="D86" s="111" t="s">
        <v>190</v>
      </c>
      <c r="E86" s="72">
        <v>69008582</v>
      </c>
      <c r="F86" s="72" t="s">
        <v>186</v>
      </c>
      <c r="G86" s="72" t="s">
        <v>169</v>
      </c>
      <c r="H86" s="112">
        <v>41152</v>
      </c>
      <c r="I86" s="72" t="s">
        <v>132</v>
      </c>
      <c r="J86" s="72" t="s">
        <v>458</v>
      </c>
      <c r="K86" s="72" t="s">
        <v>459</v>
      </c>
      <c r="L86" s="72" t="s">
        <v>460</v>
      </c>
      <c r="M86" s="113" t="s">
        <v>132</v>
      </c>
      <c r="N86" s="113" t="s">
        <v>132</v>
      </c>
      <c r="O86" s="118"/>
      <c r="P86" s="310" t="s">
        <v>1070</v>
      </c>
      <c r="Q86" s="311"/>
    </row>
    <row r="87" spans="2:17" s="105" customFormat="1" ht="105" x14ac:dyDescent="0.25">
      <c r="B87" s="72" t="s">
        <v>184</v>
      </c>
      <c r="C87" s="110" t="s">
        <v>1050</v>
      </c>
      <c r="D87" s="142" t="s">
        <v>191</v>
      </c>
      <c r="E87" s="142">
        <v>18128943</v>
      </c>
      <c r="F87" s="142" t="s">
        <v>192</v>
      </c>
      <c r="G87" s="142" t="s">
        <v>171</v>
      </c>
      <c r="H87" s="114">
        <v>39563</v>
      </c>
      <c r="I87" s="72" t="s">
        <v>132</v>
      </c>
      <c r="J87" s="72" t="s">
        <v>455</v>
      </c>
      <c r="K87" s="72" t="s">
        <v>456</v>
      </c>
      <c r="L87" s="72" t="s">
        <v>457</v>
      </c>
      <c r="M87" s="48" t="s">
        <v>132</v>
      </c>
      <c r="N87" s="48" t="s">
        <v>132</v>
      </c>
      <c r="O87" s="118"/>
      <c r="P87" s="310" t="s">
        <v>1070</v>
      </c>
      <c r="Q87" s="311"/>
    </row>
    <row r="88" spans="2:17" s="130" customFormat="1" ht="75" x14ac:dyDescent="0.25">
      <c r="B88" s="131" t="s">
        <v>167</v>
      </c>
      <c r="C88" s="110" t="s">
        <v>1049</v>
      </c>
      <c r="D88" s="146" t="s">
        <v>176</v>
      </c>
      <c r="E88" s="131">
        <v>69008406</v>
      </c>
      <c r="F88" s="131" t="s">
        <v>177</v>
      </c>
      <c r="G88" s="131" t="s">
        <v>178</v>
      </c>
      <c r="H88" s="134">
        <v>38983</v>
      </c>
      <c r="I88" s="131" t="s">
        <v>24</v>
      </c>
      <c r="J88" s="131" t="s">
        <v>296</v>
      </c>
      <c r="K88" s="131" t="s">
        <v>297</v>
      </c>
      <c r="L88" s="131" t="s">
        <v>298</v>
      </c>
      <c r="M88" s="118" t="s">
        <v>23</v>
      </c>
      <c r="N88" s="118" t="s">
        <v>23</v>
      </c>
      <c r="O88" s="118"/>
      <c r="P88" s="310" t="s">
        <v>1070</v>
      </c>
      <c r="Q88" s="311"/>
    </row>
    <row r="89" spans="2:17" s="109" customFormat="1" ht="30" x14ac:dyDescent="0.25">
      <c r="B89" s="72" t="s">
        <v>168</v>
      </c>
      <c r="C89" s="110" t="s">
        <v>1050</v>
      </c>
      <c r="D89" s="72" t="s">
        <v>180</v>
      </c>
      <c r="E89" s="72">
        <v>1124851236</v>
      </c>
      <c r="F89" s="72" t="s">
        <v>181</v>
      </c>
      <c r="G89" s="72" t="s">
        <v>182</v>
      </c>
      <c r="H89" s="112">
        <v>41481</v>
      </c>
      <c r="I89" s="72" t="s">
        <v>23</v>
      </c>
      <c r="J89" s="72" t="s">
        <v>179</v>
      </c>
      <c r="K89" s="72" t="s">
        <v>183</v>
      </c>
      <c r="L89" s="72" t="s">
        <v>184</v>
      </c>
      <c r="M89" s="113" t="s">
        <v>23</v>
      </c>
      <c r="N89" s="113" t="s">
        <v>132</v>
      </c>
      <c r="O89" s="118"/>
      <c r="P89" s="310"/>
      <c r="Q89" s="311"/>
    </row>
    <row r="90" spans="2:17" ht="15.75" thickBot="1" x14ac:dyDescent="0.3"/>
    <row r="91" spans="2:17" ht="27" thickBot="1" x14ac:dyDescent="0.3">
      <c r="B91" s="303" t="s">
        <v>51</v>
      </c>
      <c r="C91" s="304"/>
      <c r="D91" s="304"/>
      <c r="E91" s="304"/>
      <c r="F91" s="304"/>
      <c r="G91" s="304"/>
      <c r="H91" s="304"/>
      <c r="I91" s="304"/>
      <c r="J91" s="304"/>
      <c r="K91" s="304"/>
      <c r="L91" s="304"/>
      <c r="M91" s="304"/>
      <c r="N91" s="305"/>
    </row>
    <row r="93" spans="2:17" ht="75" x14ac:dyDescent="0.25">
      <c r="B93" s="94" t="s">
        <v>0</v>
      </c>
      <c r="C93" s="94" t="s">
        <v>39</v>
      </c>
      <c r="D93" s="94" t="s">
        <v>40</v>
      </c>
      <c r="E93" s="94" t="s">
        <v>110</v>
      </c>
      <c r="F93" s="94" t="s">
        <v>112</v>
      </c>
      <c r="G93" s="94" t="s">
        <v>113</v>
      </c>
      <c r="H93" s="94" t="s">
        <v>114</v>
      </c>
      <c r="I93" s="94" t="s">
        <v>111</v>
      </c>
      <c r="J93" s="306" t="s">
        <v>115</v>
      </c>
      <c r="K93" s="309"/>
      <c r="L93" s="307"/>
      <c r="M93" s="94" t="s">
        <v>119</v>
      </c>
      <c r="N93" s="94" t="s">
        <v>41</v>
      </c>
      <c r="O93" s="94" t="s">
        <v>42</v>
      </c>
      <c r="P93" s="306" t="s">
        <v>3</v>
      </c>
      <c r="Q93" s="307"/>
    </row>
    <row r="94" spans="2:17" x14ac:dyDescent="0.25">
      <c r="B94" s="142" t="s">
        <v>127</v>
      </c>
      <c r="C94" s="142"/>
      <c r="D94" s="2"/>
      <c r="E94" s="2"/>
      <c r="F94" s="2"/>
      <c r="G94" s="2"/>
      <c r="H94" s="2"/>
      <c r="I94" s="3"/>
      <c r="J94" s="1" t="s">
        <v>116</v>
      </c>
      <c r="K94" s="72" t="s">
        <v>117</v>
      </c>
      <c r="L94" s="71" t="s">
        <v>118</v>
      </c>
      <c r="M94" s="95"/>
      <c r="N94" s="95"/>
      <c r="O94" s="297"/>
      <c r="P94" s="312" t="s">
        <v>1047</v>
      </c>
      <c r="Q94" s="313"/>
    </row>
    <row r="95" spans="2:17" x14ac:dyDescent="0.25">
      <c r="B95" s="142" t="s">
        <v>128</v>
      </c>
      <c r="C95" s="142"/>
      <c r="D95" s="2"/>
      <c r="E95" s="2"/>
      <c r="F95" s="2"/>
      <c r="G95" s="2"/>
      <c r="H95" s="2"/>
      <c r="I95" s="3"/>
      <c r="J95" s="1"/>
      <c r="K95" s="72"/>
      <c r="L95" s="71"/>
      <c r="M95" s="95"/>
      <c r="N95" s="95"/>
      <c r="O95" s="308"/>
      <c r="P95" s="314"/>
      <c r="Q95" s="315"/>
    </row>
    <row r="96" spans="2:17" x14ac:dyDescent="0.25">
      <c r="B96" s="142" t="s">
        <v>129</v>
      </c>
      <c r="C96" s="142"/>
      <c r="D96" s="2"/>
      <c r="E96" s="2"/>
      <c r="F96" s="2"/>
      <c r="G96" s="2"/>
      <c r="H96" s="2"/>
      <c r="I96" s="3"/>
      <c r="J96" s="1"/>
      <c r="K96" s="71"/>
      <c r="L96" s="71"/>
      <c r="M96" s="95"/>
      <c r="N96" s="95"/>
      <c r="O96" s="298"/>
      <c r="P96" s="316"/>
      <c r="Q96" s="317"/>
    </row>
    <row r="97" spans="2:16" ht="15.75" thickBot="1" x14ac:dyDescent="0.3"/>
    <row r="98" spans="2:16" ht="30" x14ac:dyDescent="0.25">
      <c r="B98" s="97" t="s">
        <v>33</v>
      </c>
      <c r="C98" s="97" t="s">
        <v>48</v>
      </c>
      <c r="D98" s="94" t="s">
        <v>49</v>
      </c>
      <c r="E98" s="97" t="s">
        <v>50</v>
      </c>
      <c r="F98" s="54" t="s">
        <v>55</v>
      </c>
      <c r="G98" s="68"/>
      <c r="P98" s="105"/>
    </row>
    <row r="99" spans="2:16" ht="108" x14ac:dyDescent="0.2">
      <c r="B99" s="318" t="s">
        <v>52</v>
      </c>
      <c r="C99" s="4" t="s">
        <v>124</v>
      </c>
      <c r="D99" s="138">
        <v>25</v>
      </c>
      <c r="E99" s="138">
        <v>0</v>
      </c>
      <c r="F99" s="321">
        <f>+E99+E100+E101</f>
        <v>0</v>
      </c>
      <c r="G99" s="69"/>
    </row>
    <row r="100" spans="2:16" ht="96" x14ac:dyDescent="0.2">
      <c r="B100" s="319"/>
      <c r="C100" s="4" t="s">
        <v>125</v>
      </c>
      <c r="D100" s="52">
        <v>25</v>
      </c>
      <c r="E100" s="138">
        <v>0</v>
      </c>
      <c r="F100" s="322"/>
      <c r="G100" s="69"/>
    </row>
    <row r="101" spans="2:16" ht="60" x14ac:dyDescent="0.2">
      <c r="B101" s="320"/>
      <c r="C101" s="4" t="s">
        <v>126</v>
      </c>
      <c r="D101" s="138">
        <v>10</v>
      </c>
      <c r="E101" s="138">
        <v>0</v>
      </c>
      <c r="F101" s="323"/>
      <c r="G101" s="69"/>
    </row>
    <row r="102" spans="2:16" x14ac:dyDescent="0.25">
      <c r="C102" s="78"/>
    </row>
    <row r="103" spans="2:16" x14ac:dyDescent="0.25">
      <c r="B103" s="96" t="s">
        <v>56</v>
      </c>
    </row>
    <row r="104" spans="2:16" x14ac:dyDescent="0.25">
      <c r="B104" s="98" t="s">
        <v>33</v>
      </c>
      <c r="C104" s="98" t="s">
        <v>57</v>
      </c>
      <c r="D104" s="97" t="s">
        <v>50</v>
      </c>
      <c r="E104" s="97" t="s">
        <v>16</v>
      </c>
    </row>
    <row r="105" spans="2:16" ht="28.5" x14ac:dyDescent="0.25">
      <c r="B105" s="79" t="s">
        <v>58</v>
      </c>
      <c r="C105" s="80">
        <v>40</v>
      </c>
      <c r="D105" s="138">
        <v>0</v>
      </c>
      <c r="E105" s="297">
        <f>+D105+D106</f>
        <v>0</v>
      </c>
    </row>
    <row r="106" spans="2:16" ht="42.75" x14ac:dyDescent="0.25">
      <c r="B106" s="79" t="s">
        <v>59</v>
      </c>
      <c r="C106" s="80">
        <v>60</v>
      </c>
      <c r="D106" s="138">
        <f>+F99</f>
        <v>0</v>
      </c>
      <c r="E106" s="298"/>
    </row>
  </sheetData>
  <mergeCells count="63">
    <mergeCell ref="B99:B101"/>
    <mergeCell ref="F99:F101"/>
    <mergeCell ref="E105:E106"/>
    <mergeCell ref="O94:O96"/>
    <mergeCell ref="O77:P77"/>
    <mergeCell ref="B82:N82"/>
    <mergeCell ref="J83:L83"/>
    <mergeCell ref="P83:Q83"/>
    <mergeCell ref="B91:N91"/>
    <mergeCell ref="P84:Q84"/>
    <mergeCell ref="P85:Q85"/>
    <mergeCell ref="P86:Q86"/>
    <mergeCell ref="P87:Q87"/>
    <mergeCell ref="P88:Q88"/>
    <mergeCell ref="P89:Q89"/>
    <mergeCell ref="J93:L93"/>
    <mergeCell ref="P93:Q93"/>
    <mergeCell ref="P94:Q96"/>
    <mergeCell ref="O76:P76"/>
    <mergeCell ref="O65:P65"/>
    <mergeCell ref="O66:P66"/>
    <mergeCell ref="O67:P67"/>
    <mergeCell ref="O68:P68"/>
    <mergeCell ref="O69:P69"/>
    <mergeCell ref="O70:P70"/>
    <mergeCell ref="O71:P71"/>
    <mergeCell ref="O72:P72"/>
    <mergeCell ref="O73:P73"/>
    <mergeCell ref="O74:P74"/>
    <mergeCell ref="O75:P75"/>
    <mergeCell ref="O64:P64"/>
    <mergeCell ref="O53:P53"/>
    <mergeCell ref="O54:P54"/>
    <mergeCell ref="O55:P55"/>
    <mergeCell ref="O56:P56"/>
    <mergeCell ref="O57:P57"/>
    <mergeCell ref="O58:P58"/>
    <mergeCell ref="O59:P59"/>
    <mergeCell ref="O60:P60"/>
    <mergeCell ref="O61:P61"/>
    <mergeCell ref="O62:P62"/>
    <mergeCell ref="O63:P63"/>
    <mergeCell ref="O52:P52"/>
    <mergeCell ref="O48:P48"/>
    <mergeCell ref="O49:P49"/>
    <mergeCell ref="C10:E10"/>
    <mergeCell ref="B12:C21"/>
    <mergeCell ref="B22:C22"/>
    <mergeCell ref="E34:E35"/>
    <mergeCell ref="B41:B42"/>
    <mergeCell ref="C41:C42"/>
    <mergeCell ref="D41:E41"/>
    <mergeCell ref="C45:N45"/>
    <mergeCell ref="B46:N46"/>
    <mergeCell ref="O47:P47"/>
    <mergeCell ref="O50:P50"/>
    <mergeCell ref="O51:P51"/>
    <mergeCell ref="C9:N9"/>
    <mergeCell ref="B2:P2"/>
    <mergeCell ref="B4:P4"/>
    <mergeCell ref="C6:N6"/>
    <mergeCell ref="C7:N7"/>
    <mergeCell ref="C8:N8"/>
  </mergeCells>
  <dataValidations count="2">
    <dataValidation type="decimal" allowBlank="1" showInputMessage="1" showErrorMessage="1" sqref="WVH983015 WLL983015 C65518 IV65511 SR65511 ACN65511 AMJ65511 AWF65511 BGB65511 BPX65511 BZT65511 CJP65511 CTL65511 DDH65511 DND65511 DWZ65511 EGV65511 EQR65511 FAN65511 FKJ65511 FUF65511 GEB65511 GNX65511 GXT65511 HHP65511 HRL65511 IBH65511 ILD65511 IUZ65511 JEV65511 JOR65511 JYN65511 KIJ65511 KSF65511 LCB65511 LLX65511 LVT65511 MFP65511 MPL65511 MZH65511 NJD65511 NSZ65511 OCV65511 OMR65511 OWN65511 PGJ65511 PQF65511 QAB65511 QJX65511 QTT65511 RDP65511 RNL65511 RXH65511 SHD65511 SQZ65511 TAV65511 TKR65511 TUN65511 UEJ65511 UOF65511 UYB65511 VHX65511 VRT65511 WBP65511 WLL65511 WVH65511 C131054 IV131047 SR131047 ACN131047 AMJ131047 AWF131047 BGB131047 BPX131047 BZT131047 CJP131047 CTL131047 DDH131047 DND131047 DWZ131047 EGV131047 EQR131047 FAN131047 FKJ131047 FUF131047 GEB131047 GNX131047 GXT131047 HHP131047 HRL131047 IBH131047 ILD131047 IUZ131047 JEV131047 JOR131047 JYN131047 KIJ131047 KSF131047 LCB131047 LLX131047 LVT131047 MFP131047 MPL131047 MZH131047 NJD131047 NSZ131047 OCV131047 OMR131047 OWN131047 PGJ131047 PQF131047 QAB131047 QJX131047 QTT131047 RDP131047 RNL131047 RXH131047 SHD131047 SQZ131047 TAV131047 TKR131047 TUN131047 UEJ131047 UOF131047 UYB131047 VHX131047 VRT131047 WBP131047 WLL131047 WVH131047 C196590 IV196583 SR196583 ACN196583 AMJ196583 AWF196583 BGB196583 BPX196583 BZT196583 CJP196583 CTL196583 DDH196583 DND196583 DWZ196583 EGV196583 EQR196583 FAN196583 FKJ196583 FUF196583 GEB196583 GNX196583 GXT196583 HHP196583 HRL196583 IBH196583 ILD196583 IUZ196583 JEV196583 JOR196583 JYN196583 KIJ196583 KSF196583 LCB196583 LLX196583 LVT196583 MFP196583 MPL196583 MZH196583 NJD196583 NSZ196583 OCV196583 OMR196583 OWN196583 PGJ196583 PQF196583 QAB196583 QJX196583 QTT196583 RDP196583 RNL196583 RXH196583 SHD196583 SQZ196583 TAV196583 TKR196583 TUN196583 UEJ196583 UOF196583 UYB196583 VHX196583 VRT196583 WBP196583 WLL196583 WVH196583 C262126 IV262119 SR262119 ACN262119 AMJ262119 AWF262119 BGB262119 BPX262119 BZT262119 CJP262119 CTL262119 DDH262119 DND262119 DWZ262119 EGV262119 EQR262119 FAN262119 FKJ262119 FUF262119 GEB262119 GNX262119 GXT262119 HHP262119 HRL262119 IBH262119 ILD262119 IUZ262119 JEV262119 JOR262119 JYN262119 KIJ262119 KSF262119 LCB262119 LLX262119 LVT262119 MFP262119 MPL262119 MZH262119 NJD262119 NSZ262119 OCV262119 OMR262119 OWN262119 PGJ262119 PQF262119 QAB262119 QJX262119 QTT262119 RDP262119 RNL262119 RXH262119 SHD262119 SQZ262119 TAV262119 TKR262119 TUN262119 UEJ262119 UOF262119 UYB262119 VHX262119 VRT262119 WBP262119 WLL262119 WVH262119 C327662 IV327655 SR327655 ACN327655 AMJ327655 AWF327655 BGB327655 BPX327655 BZT327655 CJP327655 CTL327655 DDH327655 DND327655 DWZ327655 EGV327655 EQR327655 FAN327655 FKJ327655 FUF327655 GEB327655 GNX327655 GXT327655 HHP327655 HRL327655 IBH327655 ILD327655 IUZ327655 JEV327655 JOR327655 JYN327655 KIJ327655 KSF327655 LCB327655 LLX327655 LVT327655 MFP327655 MPL327655 MZH327655 NJD327655 NSZ327655 OCV327655 OMR327655 OWN327655 PGJ327655 PQF327655 QAB327655 QJX327655 QTT327655 RDP327655 RNL327655 RXH327655 SHD327655 SQZ327655 TAV327655 TKR327655 TUN327655 UEJ327655 UOF327655 UYB327655 VHX327655 VRT327655 WBP327655 WLL327655 WVH327655 C393198 IV393191 SR393191 ACN393191 AMJ393191 AWF393191 BGB393191 BPX393191 BZT393191 CJP393191 CTL393191 DDH393191 DND393191 DWZ393191 EGV393191 EQR393191 FAN393191 FKJ393191 FUF393191 GEB393191 GNX393191 GXT393191 HHP393191 HRL393191 IBH393191 ILD393191 IUZ393191 JEV393191 JOR393191 JYN393191 KIJ393191 KSF393191 LCB393191 LLX393191 LVT393191 MFP393191 MPL393191 MZH393191 NJD393191 NSZ393191 OCV393191 OMR393191 OWN393191 PGJ393191 PQF393191 QAB393191 QJX393191 QTT393191 RDP393191 RNL393191 RXH393191 SHD393191 SQZ393191 TAV393191 TKR393191 TUN393191 UEJ393191 UOF393191 UYB393191 VHX393191 VRT393191 WBP393191 WLL393191 WVH393191 C458734 IV458727 SR458727 ACN458727 AMJ458727 AWF458727 BGB458727 BPX458727 BZT458727 CJP458727 CTL458727 DDH458727 DND458727 DWZ458727 EGV458727 EQR458727 FAN458727 FKJ458727 FUF458727 GEB458727 GNX458727 GXT458727 HHP458727 HRL458727 IBH458727 ILD458727 IUZ458727 JEV458727 JOR458727 JYN458727 KIJ458727 KSF458727 LCB458727 LLX458727 LVT458727 MFP458727 MPL458727 MZH458727 NJD458727 NSZ458727 OCV458727 OMR458727 OWN458727 PGJ458727 PQF458727 QAB458727 QJX458727 QTT458727 RDP458727 RNL458727 RXH458727 SHD458727 SQZ458727 TAV458727 TKR458727 TUN458727 UEJ458727 UOF458727 UYB458727 VHX458727 VRT458727 WBP458727 WLL458727 WVH458727 C524270 IV524263 SR524263 ACN524263 AMJ524263 AWF524263 BGB524263 BPX524263 BZT524263 CJP524263 CTL524263 DDH524263 DND524263 DWZ524263 EGV524263 EQR524263 FAN524263 FKJ524263 FUF524263 GEB524263 GNX524263 GXT524263 HHP524263 HRL524263 IBH524263 ILD524263 IUZ524263 JEV524263 JOR524263 JYN524263 KIJ524263 KSF524263 LCB524263 LLX524263 LVT524263 MFP524263 MPL524263 MZH524263 NJD524263 NSZ524263 OCV524263 OMR524263 OWN524263 PGJ524263 PQF524263 QAB524263 QJX524263 QTT524263 RDP524263 RNL524263 RXH524263 SHD524263 SQZ524263 TAV524263 TKR524263 TUN524263 UEJ524263 UOF524263 UYB524263 VHX524263 VRT524263 WBP524263 WLL524263 WVH524263 C589806 IV589799 SR589799 ACN589799 AMJ589799 AWF589799 BGB589799 BPX589799 BZT589799 CJP589799 CTL589799 DDH589799 DND589799 DWZ589799 EGV589799 EQR589799 FAN589799 FKJ589799 FUF589799 GEB589799 GNX589799 GXT589799 HHP589799 HRL589799 IBH589799 ILD589799 IUZ589799 JEV589799 JOR589799 JYN589799 KIJ589799 KSF589799 LCB589799 LLX589799 LVT589799 MFP589799 MPL589799 MZH589799 NJD589799 NSZ589799 OCV589799 OMR589799 OWN589799 PGJ589799 PQF589799 QAB589799 QJX589799 QTT589799 RDP589799 RNL589799 RXH589799 SHD589799 SQZ589799 TAV589799 TKR589799 TUN589799 UEJ589799 UOF589799 UYB589799 VHX589799 VRT589799 WBP589799 WLL589799 WVH589799 C655342 IV655335 SR655335 ACN655335 AMJ655335 AWF655335 BGB655335 BPX655335 BZT655335 CJP655335 CTL655335 DDH655335 DND655335 DWZ655335 EGV655335 EQR655335 FAN655335 FKJ655335 FUF655335 GEB655335 GNX655335 GXT655335 HHP655335 HRL655335 IBH655335 ILD655335 IUZ655335 JEV655335 JOR655335 JYN655335 KIJ655335 KSF655335 LCB655335 LLX655335 LVT655335 MFP655335 MPL655335 MZH655335 NJD655335 NSZ655335 OCV655335 OMR655335 OWN655335 PGJ655335 PQF655335 QAB655335 QJX655335 QTT655335 RDP655335 RNL655335 RXH655335 SHD655335 SQZ655335 TAV655335 TKR655335 TUN655335 UEJ655335 UOF655335 UYB655335 VHX655335 VRT655335 WBP655335 WLL655335 WVH655335 C720878 IV720871 SR720871 ACN720871 AMJ720871 AWF720871 BGB720871 BPX720871 BZT720871 CJP720871 CTL720871 DDH720871 DND720871 DWZ720871 EGV720871 EQR720871 FAN720871 FKJ720871 FUF720871 GEB720871 GNX720871 GXT720871 HHP720871 HRL720871 IBH720871 ILD720871 IUZ720871 JEV720871 JOR720871 JYN720871 KIJ720871 KSF720871 LCB720871 LLX720871 LVT720871 MFP720871 MPL720871 MZH720871 NJD720871 NSZ720871 OCV720871 OMR720871 OWN720871 PGJ720871 PQF720871 QAB720871 QJX720871 QTT720871 RDP720871 RNL720871 RXH720871 SHD720871 SQZ720871 TAV720871 TKR720871 TUN720871 UEJ720871 UOF720871 UYB720871 VHX720871 VRT720871 WBP720871 WLL720871 WVH720871 C786414 IV786407 SR786407 ACN786407 AMJ786407 AWF786407 BGB786407 BPX786407 BZT786407 CJP786407 CTL786407 DDH786407 DND786407 DWZ786407 EGV786407 EQR786407 FAN786407 FKJ786407 FUF786407 GEB786407 GNX786407 GXT786407 HHP786407 HRL786407 IBH786407 ILD786407 IUZ786407 JEV786407 JOR786407 JYN786407 KIJ786407 KSF786407 LCB786407 LLX786407 LVT786407 MFP786407 MPL786407 MZH786407 NJD786407 NSZ786407 OCV786407 OMR786407 OWN786407 PGJ786407 PQF786407 QAB786407 QJX786407 QTT786407 RDP786407 RNL786407 RXH786407 SHD786407 SQZ786407 TAV786407 TKR786407 TUN786407 UEJ786407 UOF786407 UYB786407 VHX786407 VRT786407 WBP786407 WLL786407 WVH786407 C851950 IV851943 SR851943 ACN851943 AMJ851943 AWF851943 BGB851943 BPX851943 BZT851943 CJP851943 CTL851943 DDH851943 DND851943 DWZ851943 EGV851943 EQR851943 FAN851943 FKJ851943 FUF851943 GEB851943 GNX851943 GXT851943 HHP851943 HRL851943 IBH851943 ILD851943 IUZ851943 JEV851943 JOR851943 JYN851943 KIJ851943 KSF851943 LCB851943 LLX851943 LVT851943 MFP851943 MPL851943 MZH851943 NJD851943 NSZ851943 OCV851943 OMR851943 OWN851943 PGJ851943 PQF851943 QAB851943 QJX851943 QTT851943 RDP851943 RNL851943 RXH851943 SHD851943 SQZ851943 TAV851943 TKR851943 TUN851943 UEJ851943 UOF851943 UYB851943 VHX851943 VRT851943 WBP851943 WLL851943 WVH851943 C917486 IV917479 SR917479 ACN917479 AMJ917479 AWF917479 BGB917479 BPX917479 BZT917479 CJP917479 CTL917479 DDH917479 DND917479 DWZ917479 EGV917479 EQR917479 FAN917479 FKJ917479 FUF917479 GEB917479 GNX917479 GXT917479 HHP917479 HRL917479 IBH917479 ILD917479 IUZ917479 JEV917479 JOR917479 JYN917479 KIJ917479 KSF917479 LCB917479 LLX917479 LVT917479 MFP917479 MPL917479 MZH917479 NJD917479 NSZ917479 OCV917479 OMR917479 OWN917479 PGJ917479 PQF917479 QAB917479 QJX917479 QTT917479 RDP917479 RNL917479 RXH917479 SHD917479 SQZ917479 TAV917479 TKR917479 TUN917479 UEJ917479 UOF917479 UYB917479 VHX917479 VRT917479 WBP917479 WLL917479 WVH917479 C983022 IV983015 SR983015 ACN983015 AMJ983015 AWF983015 BGB983015 BPX983015 BZT983015 CJP983015 CTL983015 DDH983015 DND983015 DWZ983015 EGV983015 EQR983015 FAN983015 FKJ983015 FUF983015 GEB983015 GNX983015 GXT983015 HHP983015 HRL983015 IBH983015 ILD983015 IUZ983015 JEV983015 JOR983015 JYN983015 KIJ983015 KSF983015 LCB983015 LLX983015 LVT983015 MFP983015 MPL983015 MZH983015 NJD983015 NSZ983015 OCV983015 OMR983015 OWN983015 PGJ983015 PQF983015 QAB983015 QJX983015 QTT983015 RDP983015 RNL983015 RXH983015 SHD983015 SQZ983015 TAV983015 TKR983015 TUN983015 UEJ983015 UOF983015 UYB983015 VHX983015 VRT983015 WBP983015 IV24:IV32 SR24:SR32 ACN24:ACN32 AMJ24:AMJ32 AWF24:AWF32 BGB24:BGB32 BPX24:BPX32 BZT24:BZT32 CJP24:CJP32 CTL24:CTL32 DDH24:DDH32 DND24:DND32 DWZ24:DWZ32 EGV24:EGV32 EQR24:EQR32 FAN24:FAN32 FKJ24:FKJ32 FUF24:FUF32 GEB24:GEB32 GNX24:GNX32 GXT24:GXT32 HHP24:HHP32 HRL24:HRL32 IBH24:IBH32 ILD24:ILD32 IUZ24:IUZ32 JEV24:JEV32 JOR24:JOR32 JYN24:JYN32 KIJ24:KIJ32 KSF24:KSF32 LCB24:LCB32 LLX24:LLX32 LVT24:LVT32 MFP24:MFP32 MPL24:MPL32 MZH24:MZH32 NJD24:NJD32 NSZ24:NSZ32 OCV24:OCV32 OMR24:OMR32 OWN24:OWN32 PGJ24:PGJ32 PQF24:PQF32 QAB24:QAB32 QJX24:QJX32 QTT24:QTT32 RDP24:RDP32 RNL24:RNL32 RXH24:RXH32 SHD24:SHD32 SQZ24:SQZ32 TAV24:TAV32 TKR24:TKR32 TUN24:TUN32 UEJ24:UEJ32 UOF24:UOF32 UYB24:UYB32 VHX24:VHX32 VRT24:VRT32 WBP24:WBP32 WLL24:WLL32 WVH24:WVH32">
      <formula1>0</formula1>
      <formula2>1</formula2>
    </dataValidation>
    <dataValidation type="list" allowBlank="1" showInputMessage="1" showErrorMessage="1" sqref="WVE983015 A65511 IS65511 SO65511 ACK65511 AMG65511 AWC65511 BFY65511 BPU65511 BZQ65511 CJM65511 CTI65511 DDE65511 DNA65511 DWW65511 EGS65511 EQO65511 FAK65511 FKG65511 FUC65511 GDY65511 GNU65511 GXQ65511 HHM65511 HRI65511 IBE65511 ILA65511 IUW65511 JES65511 JOO65511 JYK65511 KIG65511 KSC65511 LBY65511 LLU65511 LVQ65511 MFM65511 MPI65511 MZE65511 NJA65511 NSW65511 OCS65511 OMO65511 OWK65511 PGG65511 PQC65511 PZY65511 QJU65511 QTQ65511 RDM65511 RNI65511 RXE65511 SHA65511 SQW65511 TAS65511 TKO65511 TUK65511 UEG65511 UOC65511 UXY65511 VHU65511 VRQ65511 WBM65511 WLI65511 WVE65511 A131047 IS131047 SO131047 ACK131047 AMG131047 AWC131047 BFY131047 BPU131047 BZQ131047 CJM131047 CTI131047 DDE131047 DNA131047 DWW131047 EGS131047 EQO131047 FAK131047 FKG131047 FUC131047 GDY131047 GNU131047 GXQ131047 HHM131047 HRI131047 IBE131047 ILA131047 IUW131047 JES131047 JOO131047 JYK131047 KIG131047 KSC131047 LBY131047 LLU131047 LVQ131047 MFM131047 MPI131047 MZE131047 NJA131047 NSW131047 OCS131047 OMO131047 OWK131047 PGG131047 PQC131047 PZY131047 QJU131047 QTQ131047 RDM131047 RNI131047 RXE131047 SHA131047 SQW131047 TAS131047 TKO131047 TUK131047 UEG131047 UOC131047 UXY131047 VHU131047 VRQ131047 WBM131047 WLI131047 WVE131047 A196583 IS196583 SO196583 ACK196583 AMG196583 AWC196583 BFY196583 BPU196583 BZQ196583 CJM196583 CTI196583 DDE196583 DNA196583 DWW196583 EGS196583 EQO196583 FAK196583 FKG196583 FUC196583 GDY196583 GNU196583 GXQ196583 HHM196583 HRI196583 IBE196583 ILA196583 IUW196583 JES196583 JOO196583 JYK196583 KIG196583 KSC196583 LBY196583 LLU196583 LVQ196583 MFM196583 MPI196583 MZE196583 NJA196583 NSW196583 OCS196583 OMO196583 OWK196583 PGG196583 PQC196583 PZY196583 QJU196583 QTQ196583 RDM196583 RNI196583 RXE196583 SHA196583 SQW196583 TAS196583 TKO196583 TUK196583 UEG196583 UOC196583 UXY196583 VHU196583 VRQ196583 WBM196583 WLI196583 WVE196583 A262119 IS262119 SO262119 ACK262119 AMG262119 AWC262119 BFY262119 BPU262119 BZQ262119 CJM262119 CTI262119 DDE262119 DNA262119 DWW262119 EGS262119 EQO262119 FAK262119 FKG262119 FUC262119 GDY262119 GNU262119 GXQ262119 HHM262119 HRI262119 IBE262119 ILA262119 IUW262119 JES262119 JOO262119 JYK262119 KIG262119 KSC262119 LBY262119 LLU262119 LVQ262119 MFM262119 MPI262119 MZE262119 NJA262119 NSW262119 OCS262119 OMO262119 OWK262119 PGG262119 PQC262119 PZY262119 QJU262119 QTQ262119 RDM262119 RNI262119 RXE262119 SHA262119 SQW262119 TAS262119 TKO262119 TUK262119 UEG262119 UOC262119 UXY262119 VHU262119 VRQ262119 WBM262119 WLI262119 WVE262119 A327655 IS327655 SO327655 ACK327655 AMG327655 AWC327655 BFY327655 BPU327655 BZQ327655 CJM327655 CTI327655 DDE327655 DNA327655 DWW327655 EGS327655 EQO327655 FAK327655 FKG327655 FUC327655 GDY327655 GNU327655 GXQ327655 HHM327655 HRI327655 IBE327655 ILA327655 IUW327655 JES327655 JOO327655 JYK327655 KIG327655 KSC327655 LBY327655 LLU327655 LVQ327655 MFM327655 MPI327655 MZE327655 NJA327655 NSW327655 OCS327655 OMO327655 OWK327655 PGG327655 PQC327655 PZY327655 QJU327655 QTQ327655 RDM327655 RNI327655 RXE327655 SHA327655 SQW327655 TAS327655 TKO327655 TUK327655 UEG327655 UOC327655 UXY327655 VHU327655 VRQ327655 WBM327655 WLI327655 WVE327655 A393191 IS393191 SO393191 ACK393191 AMG393191 AWC393191 BFY393191 BPU393191 BZQ393191 CJM393191 CTI393191 DDE393191 DNA393191 DWW393191 EGS393191 EQO393191 FAK393191 FKG393191 FUC393191 GDY393191 GNU393191 GXQ393191 HHM393191 HRI393191 IBE393191 ILA393191 IUW393191 JES393191 JOO393191 JYK393191 KIG393191 KSC393191 LBY393191 LLU393191 LVQ393191 MFM393191 MPI393191 MZE393191 NJA393191 NSW393191 OCS393191 OMO393191 OWK393191 PGG393191 PQC393191 PZY393191 QJU393191 QTQ393191 RDM393191 RNI393191 RXE393191 SHA393191 SQW393191 TAS393191 TKO393191 TUK393191 UEG393191 UOC393191 UXY393191 VHU393191 VRQ393191 WBM393191 WLI393191 WVE393191 A458727 IS458727 SO458727 ACK458727 AMG458727 AWC458727 BFY458727 BPU458727 BZQ458727 CJM458727 CTI458727 DDE458727 DNA458727 DWW458727 EGS458727 EQO458727 FAK458727 FKG458727 FUC458727 GDY458727 GNU458727 GXQ458727 HHM458727 HRI458727 IBE458727 ILA458727 IUW458727 JES458727 JOO458727 JYK458727 KIG458727 KSC458727 LBY458727 LLU458727 LVQ458727 MFM458727 MPI458727 MZE458727 NJA458727 NSW458727 OCS458727 OMO458727 OWK458727 PGG458727 PQC458727 PZY458727 QJU458727 QTQ458727 RDM458727 RNI458727 RXE458727 SHA458727 SQW458727 TAS458727 TKO458727 TUK458727 UEG458727 UOC458727 UXY458727 VHU458727 VRQ458727 WBM458727 WLI458727 WVE458727 A524263 IS524263 SO524263 ACK524263 AMG524263 AWC524263 BFY524263 BPU524263 BZQ524263 CJM524263 CTI524263 DDE524263 DNA524263 DWW524263 EGS524263 EQO524263 FAK524263 FKG524263 FUC524263 GDY524263 GNU524263 GXQ524263 HHM524263 HRI524263 IBE524263 ILA524263 IUW524263 JES524263 JOO524263 JYK524263 KIG524263 KSC524263 LBY524263 LLU524263 LVQ524263 MFM524263 MPI524263 MZE524263 NJA524263 NSW524263 OCS524263 OMO524263 OWK524263 PGG524263 PQC524263 PZY524263 QJU524263 QTQ524263 RDM524263 RNI524263 RXE524263 SHA524263 SQW524263 TAS524263 TKO524263 TUK524263 UEG524263 UOC524263 UXY524263 VHU524263 VRQ524263 WBM524263 WLI524263 WVE524263 A589799 IS589799 SO589799 ACK589799 AMG589799 AWC589799 BFY589799 BPU589799 BZQ589799 CJM589799 CTI589799 DDE589799 DNA589799 DWW589799 EGS589799 EQO589799 FAK589799 FKG589799 FUC589799 GDY589799 GNU589799 GXQ589799 HHM589799 HRI589799 IBE589799 ILA589799 IUW589799 JES589799 JOO589799 JYK589799 KIG589799 KSC589799 LBY589799 LLU589799 LVQ589799 MFM589799 MPI589799 MZE589799 NJA589799 NSW589799 OCS589799 OMO589799 OWK589799 PGG589799 PQC589799 PZY589799 QJU589799 QTQ589799 RDM589799 RNI589799 RXE589799 SHA589799 SQW589799 TAS589799 TKO589799 TUK589799 UEG589799 UOC589799 UXY589799 VHU589799 VRQ589799 WBM589799 WLI589799 WVE589799 A655335 IS655335 SO655335 ACK655335 AMG655335 AWC655335 BFY655335 BPU655335 BZQ655335 CJM655335 CTI655335 DDE655335 DNA655335 DWW655335 EGS655335 EQO655335 FAK655335 FKG655335 FUC655335 GDY655335 GNU655335 GXQ655335 HHM655335 HRI655335 IBE655335 ILA655335 IUW655335 JES655335 JOO655335 JYK655335 KIG655335 KSC655335 LBY655335 LLU655335 LVQ655335 MFM655335 MPI655335 MZE655335 NJA655335 NSW655335 OCS655335 OMO655335 OWK655335 PGG655335 PQC655335 PZY655335 QJU655335 QTQ655335 RDM655335 RNI655335 RXE655335 SHA655335 SQW655335 TAS655335 TKO655335 TUK655335 UEG655335 UOC655335 UXY655335 VHU655335 VRQ655335 WBM655335 WLI655335 WVE655335 A720871 IS720871 SO720871 ACK720871 AMG720871 AWC720871 BFY720871 BPU720871 BZQ720871 CJM720871 CTI720871 DDE720871 DNA720871 DWW720871 EGS720871 EQO720871 FAK720871 FKG720871 FUC720871 GDY720871 GNU720871 GXQ720871 HHM720871 HRI720871 IBE720871 ILA720871 IUW720871 JES720871 JOO720871 JYK720871 KIG720871 KSC720871 LBY720871 LLU720871 LVQ720871 MFM720871 MPI720871 MZE720871 NJA720871 NSW720871 OCS720871 OMO720871 OWK720871 PGG720871 PQC720871 PZY720871 QJU720871 QTQ720871 RDM720871 RNI720871 RXE720871 SHA720871 SQW720871 TAS720871 TKO720871 TUK720871 UEG720871 UOC720871 UXY720871 VHU720871 VRQ720871 WBM720871 WLI720871 WVE720871 A786407 IS786407 SO786407 ACK786407 AMG786407 AWC786407 BFY786407 BPU786407 BZQ786407 CJM786407 CTI786407 DDE786407 DNA786407 DWW786407 EGS786407 EQO786407 FAK786407 FKG786407 FUC786407 GDY786407 GNU786407 GXQ786407 HHM786407 HRI786407 IBE786407 ILA786407 IUW786407 JES786407 JOO786407 JYK786407 KIG786407 KSC786407 LBY786407 LLU786407 LVQ786407 MFM786407 MPI786407 MZE786407 NJA786407 NSW786407 OCS786407 OMO786407 OWK786407 PGG786407 PQC786407 PZY786407 QJU786407 QTQ786407 RDM786407 RNI786407 RXE786407 SHA786407 SQW786407 TAS786407 TKO786407 TUK786407 UEG786407 UOC786407 UXY786407 VHU786407 VRQ786407 WBM786407 WLI786407 WVE786407 A851943 IS851943 SO851943 ACK851943 AMG851943 AWC851943 BFY851943 BPU851943 BZQ851943 CJM851943 CTI851943 DDE851943 DNA851943 DWW851943 EGS851943 EQO851943 FAK851943 FKG851943 FUC851943 GDY851943 GNU851943 GXQ851943 HHM851943 HRI851943 IBE851943 ILA851943 IUW851943 JES851943 JOO851943 JYK851943 KIG851943 KSC851943 LBY851943 LLU851943 LVQ851943 MFM851943 MPI851943 MZE851943 NJA851943 NSW851943 OCS851943 OMO851943 OWK851943 PGG851943 PQC851943 PZY851943 QJU851943 QTQ851943 RDM851943 RNI851943 RXE851943 SHA851943 SQW851943 TAS851943 TKO851943 TUK851943 UEG851943 UOC851943 UXY851943 VHU851943 VRQ851943 WBM851943 WLI851943 WVE851943 A917479 IS917479 SO917479 ACK917479 AMG917479 AWC917479 BFY917479 BPU917479 BZQ917479 CJM917479 CTI917479 DDE917479 DNA917479 DWW917479 EGS917479 EQO917479 FAK917479 FKG917479 FUC917479 GDY917479 GNU917479 GXQ917479 HHM917479 HRI917479 IBE917479 ILA917479 IUW917479 JES917479 JOO917479 JYK917479 KIG917479 KSC917479 LBY917479 LLU917479 LVQ917479 MFM917479 MPI917479 MZE917479 NJA917479 NSW917479 OCS917479 OMO917479 OWK917479 PGG917479 PQC917479 PZY917479 QJU917479 QTQ917479 RDM917479 RNI917479 RXE917479 SHA917479 SQW917479 TAS917479 TKO917479 TUK917479 UEG917479 UOC917479 UXY917479 VHU917479 VRQ917479 WBM917479 WLI917479 WVE917479 A983015 IS983015 SO983015 ACK983015 AMG983015 AWC983015 BFY983015 BPU983015 BZQ983015 CJM983015 CTI983015 DDE983015 DNA983015 DWW983015 EGS983015 EQO983015 FAK983015 FKG983015 FUC983015 GDY983015 GNU983015 GXQ983015 HHM983015 HRI983015 IBE983015 ILA983015 IUW983015 JES983015 JOO983015 JYK983015 KIG983015 KSC983015 LBY983015 LLU983015 LVQ983015 MFM983015 MPI983015 MZE983015 NJA983015 NSW983015 OCS983015 OMO983015 OWK983015 PGG983015 PQC983015 PZY983015 QJU983015 QTQ983015 RDM983015 RNI983015 RXE983015 SHA983015 SQW983015 TAS983015 TKO983015 TUK983015 UEG983015 UOC983015 UXY983015 VHU983015 VRQ983015 WBM983015 WLI983015 A24:A32 IS24:IS32 SO24:SO32 ACK24:ACK32 AMG24:AMG32 AWC24:AWC32 BFY24:BFY32 BPU24:BPU32 BZQ24:BZQ32 CJM24:CJM32 CTI24:CTI32 DDE24:DDE32 DNA24:DNA32 DWW24:DWW32 EGS24:EGS32 EQO24:EQO32 FAK24:FAK32 FKG24:FKG32 FUC24:FUC32 GDY24:GDY32 GNU24:GNU32 GXQ24:GXQ32 HHM24:HHM32 HRI24:HRI32 IBE24:IBE32 ILA24:ILA32 IUW24:IUW32 JES24:JES32 JOO24:JOO32 JYK24:JYK32 KIG24:KIG32 KSC24:KSC32 LBY24:LBY32 LLU24:LLU32 LVQ24:LVQ32 MFM24:MFM32 MPI24:MPI32 MZE24:MZE32 NJA24:NJA32 NSW24:NSW32 OCS24:OCS32 OMO24:OMO32 OWK24:OWK32 PGG24:PGG32 PQC24:PQC32 PZY24:PZY32 QJU24:QJU32 QTQ24:QTQ32 RDM24:RDM32 RNI24:RNI32 RXE24:RXE32 SHA24:SHA32 SQW24:SQW32 TAS24:TAS32 TKO24:TKO32 TUK24:TUK32 UEG24:UEG32 UOC24:UOC32 UXY24:UXY32 VHU24:VHU32 VRQ24:VRQ32 WBM24:WBM32 WLI24:WLI32 WVE24:WVE32">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Z148"/>
  <sheetViews>
    <sheetView topLeftCell="A2" zoomScale="70" zoomScaleNormal="70" workbookViewId="0">
      <pane ySplit="1" topLeftCell="A6" activePane="bottomLeft" state="frozen"/>
      <selection activeCell="A2" sqref="A2"/>
      <selection pane="bottomLeft" activeCell="A18" sqref="A18"/>
    </sheetView>
  </sheetViews>
  <sheetFormatPr baseColWidth="10" defaultRowHeight="15" x14ac:dyDescent="0.25"/>
  <cols>
    <col min="1" max="1" width="3.140625" style="5" bestFit="1" customWidth="1"/>
    <col min="2" max="2" width="87.7109375" style="5" customWidth="1"/>
    <col min="3" max="3" width="31.140625" style="5" customWidth="1"/>
    <col min="4" max="4" width="33.2851562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19.5703125" style="5" bestFit="1" customWidth="1"/>
    <col min="17" max="17" width="32"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1051</v>
      </c>
      <c r="D10" s="291"/>
      <c r="E10" s="324"/>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45.75" customHeight="1" x14ac:dyDescent="0.25">
      <c r="B12" s="294" t="s">
        <v>96</v>
      </c>
      <c r="C12" s="294"/>
      <c r="D12" s="139" t="s">
        <v>12</v>
      </c>
      <c r="E12" s="139" t="s">
        <v>13</v>
      </c>
      <c r="F12" s="139" t="s">
        <v>29</v>
      </c>
      <c r="G12" s="66"/>
      <c r="I12" s="27"/>
      <c r="J12" s="27"/>
      <c r="K12" s="27"/>
      <c r="L12" s="27"/>
      <c r="M12" s="27"/>
      <c r="N12" s="82"/>
    </row>
    <row r="13" spans="2:16" x14ac:dyDescent="0.25">
      <c r="B13" s="294"/>
      <c r="C13" s="294"/>
      <c r="D13" s="139"/>
      <c r="E13" s="26"/>
      <c r="F13" s="203"/>
      <c r="G13" s="67"/>
      <c r="I13" s="28"/>
      <c r="J13" s="28"/>
      <c r="K13" s="28"/>
      <c r="L13" s="28"/>
      <c r="M13" s="28"/>
      <c r="N13" s="82"/>
    </row>
    <row r="14" spans="2:16" x14ac:dyDescent="0.25">
      <c r="B14" s="294"/>
      <c r="C14" s="294"/>
      <c r="D14" s="139">
        <v>2</v>
      </c>
      <c r="E14" s="26">
        <v>1978369260</v>
      </c>
      <c r="F14" s="203">
        <v>867</v>
      </c>
      <c r="G14" s="67"/>
      <c r="I14" s="28"/>
      <c r="J14" s="28"/>
      <c r="K14" s="28"/>
      <c r="L14" s="28"/>
      <c r="M14" s="28"/>
      <c r="N14" s="82"/>
    </row>
    <row r="15" spans="2:16" x14ac:dyDescent="0.25">
      <c r="B15" s="294"/>
      <c r="C15" s="294"/>
      <c r="D15" s="139"/>
      <c r="E15" s="26"/>
      <c r="F15" s="203"/>
      <c r="G15" s="67"/>
      <c r="I15" s="28"/>
      <c r="J15" s="28"/>
      <c r="K15" s="28"/>
      <c r="L15" s="28"/>
      <c r="M15" s="28"/>
      <c r="N15" s="82"/>
    </row>
    <row r="16" spans="2:16" x14ac:dyDescent="0.25">
      <c r="B16" s="294"/>
      <c r="C16" s="294"/>
      <c r="D16" s="139"/>
      <c r="E16" s="26"/>
      <c r="F16" s="203"/>
      <c r="G16" s="67"/>
      <c r="H16" s="17"/>
      <c r="I16" s="28"/>
      <c r="J16" s="28"/>
      <c r="K16" s="28"/>
      <c r="L16" s="28"/>
      <c r="M16" s="28"/>
      <c r="N16" s="16"/>
    </row>
    <row r="17" spans="1:14" x14ac:dyDescent="0.25">
      <c r="B17" s="294"/>
      <c r="C17" s="294"/>
      <c r="D17" s="139"/>
      <c r="E17" s="26"/>
      <c r="F17" s="203"/>
      <c r="G17" s="67"/>
      <c r="H17" s="17"/>
      <c r="I17" s="30"/>
      <c r="J17" s="30"/>
      <c r="K17" s="30"/>
      <c r="L17" s="30"/>
      <c r="M17" s="30"/>
      <c r="N17" s="16"/>
    </row>
    <row r="18" spans="1:14" x14ac:dyDescent="0.25">
      <c r="B18" s="294"/>
      <c r="C18" s="294"/>
      <c r="D18" s="139"/>
      <c r="E18" s="26"/>
      <c r="F18" s="203"/>
      <c r="G18" s="67"/>
      <c r="H18" s="17"/>
      <c r="I18" s="81"/>
      <c r="J18" s="81"/>
      <c r="K18" s="81"/>
      <c r="L18" s="81"/>
      <c r="M18" s="81"/>
      <c r="N18" s="16"/>
    </row>
    <row r="19" spans="1:14" x14ac:dyDescent="0.25">
      <c r="B19" s="294"/>
      <c r="C19" s="294"/>
      <c r="D19" s="139"/>
      <c r="E19" s="26"/>
      <c r="F19" s="203"/>
      <c r="G19" s="67"/>
      <c r="H19" s="17"/>
      <c r="I19" s="81"/>
      <c r="J19" s="81"/>
      <c r="K19" s="81"/>
      <c r="L19" s="81"/>
      <c r="M19" s="81"/>
      <c r="N19" s="16"/>
    </row>
    <row r="20" spans="1:14" x14ac:dyDescent="0.25">
      <c r="B20" s="294"/>
      <c r="C20" s="294"/>
      <c r="D20" s="139"/>
      <c r="E20" s="26"/>
      <c r="F20" s="203"/>
      <c r="G20" s="67"/>
      <c r="H20" s="17"/>
      <c r="I20" s="81"/>
      <c r="J20" s="81"/>
      <c r="K20" s="81"/>
      <c r="L20" s="81"/>
      <c r="M20" s="81"/>
      <c r="N20" s="16"/>
    </row>
    <row r="21" spans="1:14" x14ac:dyDescent="0.25">
      <c r="B21" s="294"/>
      <c r="C21" s="294"/>
      <c r="D21" s="139"/>
      <c r="E21" s="26"/>
      <c r="F21" s="203"/>
      <c r="G21" s="67"/>
      <c r="H21" s="17"/>
      <c r="I21" s="81"/>
      <c r="J21" s="81"/>
      <c r="K21" s="81"/>
      <c r="L21" s="81"/>
      <c r="M21" s="81"/>
      <c r="N21" s="16"/>
    </row>
    <row r="22" spans="1:14" ht="15" customHeight="1" thickBot="1" x14ac:dyDescent="0.3">
      <c r="B22" s="295" t="s">
        <v>14</v>
      </c>
      <c r="C22" s="296"/>
      <c r="D22" s="139"/>
      <c r="E22" s="44">
        <f>SUM(E13:E21)</f>
        <v>1978369260</v>
      </c>
      <c r="F22" s="203">
        <f>SUM(F12:F21)</f>
        <v>867</v>
      </c>
      <c r="G22" s="67"/>
      <c r="H22" s="17"/>
      <c r="I22" s="81"/>
      <c r="J22" s="81"/>
      <c r="K22" s="81"/>
      <c r="L22" s="81"/>
      <c r="M22" s="81"/>
      <c r="N22" s="16"/>
    </row>
    <row r="23" spans="1:14" ht="45.75" thickBot="1" x14ac:dyDescent="0.3">
      <c r="A23" s="32"/>
      <c r="B23" s="38" t="s">
        <v>15</v>
      </c>
      <c r="C23" s="38" t="s">
        <v>97</v>
      </c>
      <c r="E23" s="27"/>
      <c r="F23" s="27"/>
      <c r="G23" s="27"/>
      <c r="H23" s="27"/>
      <c r="I23" s="6"/>
      <c r="J23" s="6"/>
      <c r="K23" s="6"/>
      <c r="L23" s="6"/>
      <c r="M23" s="6"/>
    </row>
    <row r="24" spans="1:14" ht="15.75" thickBot="1" x14ac:dyDescent="0.3">
      <c r="A24" s="33">
        <v>1</v>
      </c>
      <c r="C24" s="35">
        <f>F22*0.8</f>
        <v>693.6</v>
      </c>
      <c r="D24" s="31"/>
      <c r="E24" s="34">
        <f>E22</f>
        <v>1978369260</v>
      </c>
      <c r="F24" s="29"/>
      <c r="G24" s="29"/>
      <c r="H24" s="29"/>
      <c r="I24" s="18"/>
      <c r="J24" s="18"/>
      <c r="K24" s="18"/>
      <c r="L24" s="18"/>
      <c r="M24" s="18"/>
    </row>
    <row r="25" spans="1:14" x14ac:dyDescent="0.25">
      <c r="A25" s="73"/>
      <c r="C25" s="74"/>
      <c r="D25" s="28"/>
      <c r="E25" s="75"/>
      <c r="F25" s="29"/>
      <c r="G25" s="29"/>
      <c r="H25" s="29"/>
      <c r="I25" s="18"/>
      <c r="J25" s="18"/>
      <c r="K25" s="18"/>
      <c r="L25" s="18"/>
      <c r="M25" s="18"/>
    </row>
    <row r="26" spans="1:14" x14ac:dyDescent="0.25">
      <c r="A26" s="73"/>
      <c r="B26" s="96" t="s">
        <v>1035</v>
      </c>
      <c r="C26" s="78"/>
      <c r="D26" s="78"/>
      <c r="E26" s="78"/>
      <c r="F26" s="78"/>
      <c r="G26" s="78"/>
      <c r="H26" s="78"/>
      <c r="I26" s="81"/>
      <c r="J26" s="81"/>
      <c r="K26" s="81"/>
      <c r="L26" s="81"/>
      <c r="M26" s="81"/>
      <c r="N26" s="82"/>
    </row>
    <row r="27" spans="1:14" x14ac:dyDescent="0.25">
      <c r="A27" s="73"/>
      <c r="B27" s="98" t="s">
        <v>33</v>
      </c>
      <c r="C27" s="98" t="s">
        <v>132</v>
      </c>
      <c r="D27" s="98" t="s">
        <v>133</v>
      </c>
      <c r="E27" s="78"/>
      <c r="F27" s="78"/>
      <c r="G27" s="78"/>
      <c r="H27" s="78"/>
      <c r="I27" s="81"/>
      <c r="J27" s="81"/>
      <c r="K27" s="81"/>
      <c r="L27" s="81"/>
      <c r="M27" s="81"/>
      <c r="N27" s="82"/>
    </row>
    <row r="28" spans="1:14" x14ac:dyDescent="0.25">
      <c r="A28" s="73"/>
      <c r="B28" s="95" t="s">
        <v>134</v>
      </c>
      <c r="C28" s="198"/>
      <c r="D28" s="198" t="s">
        <v>162</v>
      </c>
      <c r="E28" s="78"/>
      <c r="F28" s="78"/>
      <c r="G28" s="78"/>
      <c r="H28" s="78"/>
      <c r="I28" s="81"/>
      <c r="J28" s="81"/>
      <c r="K28" s="81"/>
      <c r="L28" s="81"/>
      <c r="M28" s="81"/>
      <c r="N28" s="82"/>
    </row>
    <row r="29" spans="1:14" x14ac:dyDescent="0.25">
      <c r="A29" s="73"/>
      <c r="B29" s="95" t="s">
        <v>135</v>
      </c>
      <c r="C29" s="198" t="s">
        <v>162</v>
      </c>
      <c r="D29" s="198"/>
      <c r="E29" s="78"/>
      <c r="F29" s="78"/>
      <c r="G29" s="78"/>
      <c r="H29" s="78"/>
      <c r="I29" s="81"/>
      <c r="J29" s="81"/>
      <c r="K29" s="81"/>
      <c r="L29" s="81"/>
      <c r="M29" s="81"/>
      <c r="N29" s="82"/>
    </row>
    <row r="30" spans="1:14" x14ac:dyDescent="0.25">
      <c r="A30" s="73"/>
      <c r="B30" s="95" t="s">
        <v>136</v>
      </c>
      <c r="C30" s="198" t="s">
        <v>162</v>
      </c>
      <c r="D30" s="198"/>
      <c r="E30" s="78"/>
      <c r="F30" s="78"/>
      <c r="G30" s="78"/>
      <c r="H30" s="78"/>
      <c r="I30" s="81"/>
      <c r="J30" s="81"/>
      <c r="K30" s="81"/>
      <c r="L30" s="81"/>
      <c r="M30" s="81"/>
      <c r="N30" s="82"/>
    </row>
    <row r="31" spans="1:14" x14ac:dyDescent="0.25">
      <c r="A31" s="73"/>
      <c r="B31" s="95" t="s">
        <v>137</v>
      </c>
      <c r="C31" s="198"/>
      <c r="D31" s="198" t="s">
        <v>162</v>
      </c>
      <c r="E31" s="78"/>
      <c r="F31" s="78"/>
      <c r="G31" s="78"/>
      <c r="H31" s="78"/>
      <c r="I31" s="81"/>
      <c r="J31" s="81"/>
      <c r="K31" s="81"/>
      <c r="L31" s="81"/>
      <c r="M31" s="81"/>
      <c r="N31" s="82"/>
    </row>
    <row r="32" spans="1:14" x14ac:dyDescent="0.25">
      <c r="A32" s="73"/>
      <c r="B32" s="96"/>
      <c r="C32" s="78"/>
      <c r="D32" s="78"/>
      <c r="E32" s="78"/>
      <c r="F32" s="78"/>
      <c r="G32" s="78"/>
      <c r="H32" s="78"/>
      <c r="I32" s="81"/>
      <c r="J32" s="81"/>
      <c r="K32" s="81"/>
      <c r="L32" s="81"/>
      <c r="M32" s="81"/>
      <c r="N32" s="82"/>
    </row>
    <row r="33" spans="1:26" ht="24.75" customHeight="1" x14ac:dyDescent="0.25">
      <c r="A33" s="73"/>
      <c r="B33" s="96" t="s">
        <v>138</v>
      </c>
      <c r="C33" s="78"/>
      <c r="D33" s="78"/>
      <c r="E33" s="78"/>
      <c r="F33" s="78"/>
      <c r="G33" s="78"/>
      <c r="H33" s="78"/>
      <c r="I33" s="81"/>
      <c r="J33" s="81"/>
      <c r="K33" s="81"/>
      <c r="L33" s="81"/>
      <c r="M33" s="81"/>
      <c r="N33" s="82"/>
    </row>
    <row r="34" spans="1:26" ht="27.75" customHeight="1" x14ac:dyDescent="0.25">
      <c r="B34" s="98" t="s">
        <v>33</v>
      </c>
      <c r="C34" s="98" t="s">
        <v>57</v>
      </c>
      <c r="D34" s="97" t="s">
        <v>50</v>
      </c>
      <c r="E34" s="97" t="s">
        <v>16</v>
      </c>
      <c r="F34" s="78"/>
      <c r="G34" s="78"/>
      <c r="H34" s="78"/>
      <c r="I34" s="81"/>
      <c r="J34" s="81"/>
      <c r="K34" s="81"/>
      <c r="L34" s="81"/>
      <c r="M34" s="81"/>
      <c r="N34" s="82"/>
    </row>
    <row r="35" spans="1:26" ht="28.5" x14ac:dyDescent="0.25">
      <c r="B35" s="79" t="s">
        <v>139</v>
      </c>
      <c r="C35" s="80">
        <v>40</v>
      </c>
      <c r="D35" s="138">
        <v>0</v>
      </c>
      <c r="E35" s="297">
        <f>+D35+D36</f>
        <v>0</v>
      </c>
      <c r="F35" s="78"/>
      <c r="G35" s="78"/>
      <c r="H35" s="78"/>
      <c r="I35" s="81"/>
      <c r="J35" s="81"/>
      <c r="K35" s="81"/>
      <c r="L35" s="81"/>
      <c r="M35" s="81"/>
      <c r="N35" s="82"/>
    </row>
    <row r="36" spans="1:26" s="81" customFormat="1" ht="109.5" customHeight="1" x14ac:dyDescent="0.25">
      <c r="B36" s="79" t="s">
        <v>140</v>
      </c>
      <c r="C36" s="80">
        <v>60</v>
      </c>
      <c r="D36" s="138">
        <f>+F147</f>
        <v>0</v>
      </c>
      <c r="E36" s="298"/>
      <c r="F36" s="78"/>
      <c r="G36" s="78"/>
      <c r="H36" s="78"/>
      <c r="N36" s="82"/>
      <c r="O36" s="5"/>
      <c r="P36" s="5"/>
      <c r="Q36" s="5"/>
    </row>
    <row r="37" spans="1:26" s="87" customFormat="1" ht="15.75" thickBot="1" x14ac:dyDescent="0.3">
      <c r="A37" s="36"/>
      <c r="B37" s="96" t="s">
        <v>30</v>
      </c>
      <c r="C37" s="5"/>
      <c r="D37" s="5"/>
      <c r="E37" s="5"/>
      <c r="F37" s="5"/>
      <c r="G37" s="5"/>
      <c r="H37" s="5"/>
      <c r="I37" s="5"/>
      <c r="J37" s="5"/>
      <c r="K37" s="5"/>
      <c r="L37" s="5"/>
      <c r="M37" s="45"/>
      <c r="N37" s="45"/>
      <c r="O37" s="5"/>
      <c r="P37" s="5"/>
      <c r="Q37" s="5"/>
      <c r="R37" s="86"/>
      <c r="S37" s="86"/>
      <c r="T37" s="86"/>
      <c r="U37" s="86"/>
      <c r="V37" s="86"/>
      <c r="W37" s="86"/>
      <c r="X37" s="86"/>
      <c r="Y37" s="86"/>
      <c r="Z37" s="86"/>
    </row>
    <row r="38" spans="1:26" s="87" customFormat="1" ht="60" x14ac:dyDescent="0.25">
      <c r="A38" s="36"/>
      <c r="B38" s="92" t="s">
        <v>141</v>
      </c>
      <c r="C38" s="92" t="s">
        <v>142</v>
      </c>
      <c r="D38" s="92" t="s">
        <v>143</v>
      </c>
      <c r="E38" s="92" t="s">
        <v>44</v>
      </c>
      <c r="F38" s="92" t="s">
        <v>22</v>
      </c>
      <c r="G38" s="92" t="s">
        <v>98</v>
      </c>
      <c r="H38" s="92" t="s">
        <v>17</v>
      </c>
      <c r="I38" s="92" t="s">
        <v>10</v>
      </c>
      <c r="J38" s="92" t="s">
        <v>31</v>
      </c>
      <c r="K38" s="92" t="s">
        <v>60</v>
      </c>
      <c r="L38" s="92" t="s">
        <v>20</v>
      </c>
      <c r="M38" s="77" t="s">
        <v>26</v>
      </c>
      <c r="N38" s="92" t="s">
        <v>144</v>
      </c>
      <c r="O38" s="92" t="s">
        <v>36</v>
      </c>
      <c r="P38" s="93" t="s">
        <v>11</v>
      </c>
      <c r="Q38" s="93" t="s">
        <v>19</v>
      </c>
      <c r="R38" s="86"/>
      <c r="S38" s="86"/>
      <c r="T38" s="86"/>
      <c r="U38" s="86"/>
      <c r="V38" s="86"/>
      <c r="W38" s="86"/>
      <c r="X38" s="86"/>
      <c r="Y38" s="86"/>
      <c r="Z38" s="86"/>
    </row>
    <row r="39" spans="1:26" s="20" customFormat="1" ht="49.15" customHeight="1" x14ac:dyDescent="0.25">
      <c r="A39" s="20">
        <v>1</v>
      </c>
      <c r="B39" s="88" t="s">
        <v>154</v>
      </c>
      <c r="C39" s="88" t="s">
        <v>154</v>
      </c>
      <c r="D39" s="88" t="s">
        <v>164</v>
      </c>
      <c r="E39" s="204" t="s">
        <v>463</v>
      </c>
      <c r="F39" s="84" t="s">
        <v>132</v>
      </c>
      <c r="G39" s="84"/>
      <c r="H39" s="91">
        <v>41849</v>
      </c>
      <c r="I39" s="85">
        <v>41943</v>
      </c>
      <c r="J39" s="85"/>
      <c r="K39" s="76">
        <v>2</v>
      </c>
      <c r="L39" s="76">
        <v>0</v>
      </c>
      <c r="M39" s="76">
        <v>753</v>
      </c>
      <c r="N39" s="76">
        <v>100</v>
      </c>
      <c r="O39" s="19">
        <v>286726060</v>
      </c>
      <c r="P39" s="19" t="s">
        <v>175</v>
      </c>
      <c r="Q39" s="102" t="s">
        <v>173</v>
      </c>
    </row>
    <row r="40" spans="1:26" s="20" customFormat="1" ht="49.15" customHeight="1" x14ac:dyDescent="0.25">
      <c r="B40" s="88" t="s">
        <v>1076</v>
      </c>
      <c r="C40" s="88" t="s">
        <v>154</v>
      </c>
      <c r="D40" s="88" t="s">
        <v>164</v>
      </c>
      <c r="E40" s="204" t="s">
        <v>550</v>
      </c>
      <c r="F40" s="84" t="s">
        <v>132</v>
      </c>
      <c r="G40" s="84"/>
      <c r="H40" s="91">
        <v>41872</v>
      </c>
      <c r="I40" s="85">
        <v>41943</v>
      </c>
      <c r="J40" s="85"/>
      <c r="K40" s="76">
        <v>2</v>
      </c>
      <c r="L40" s="76">
        <v>0</v>
      </c>
      <c r="M40" s="76">
        <v>507</v>
      </c>
      <c r="N40" s="76">
        <v>100</v>
      </c>
      <c r="O40" s="19">
        <v>2982405758</v>
      </c>
      <c r="P40" s="19" t="s">
        <v>1077</v>
      </c>
      <c r="Q40" s="102"/>
    </row>
    <row r="41" spans="1:26" ht="28.15" customHeight="1" x14ac:dyDescent="0.25">
      <c r="B41" s="37" t="s">
        <v>16</v>
      </c>
      <c r="C41" s="89"/>
      <c r="D41" s="88"/>
      <c r="E41" s="83"/>
      <c r="F41" s="84"/>
      <c r="G41" s="84"/>
      <c r="H41" s="84"/>
      <c r="I41" s="85"/>
      <c r="J41" s="85"/>
      <c r="K41" s="90">
        <f>SUM(K39:K40)</f>
        <v>4</v>
      </c>
      <c r="L41" s="90">
        <f>SUM(L39:L40)</f>
        <v>0</v>
      </c>
      <c r="M41" s="100">
        <f>SUM(M39:M40)</f>
        <v>1260</v>
      </c>
      <c r="N41" s="90">
        <f>SUM(N39:N40)</f>
        <v>200</v>
      </c>
      <c r="O41" s="19"/>
      <c r="P41" s="19"/>
      <c r="Q41" s="103"/>
    </row>
    <row r="42" spans="1:26" x14ac:dyDescent="0.25">
      <c r="B42" s="20"/>
      <c r="C42" s="20"/>
      <c r="D42" s="20"/>
      <c r="E42" s="21"/>
      <c r="F42" s="20"/>
      <c r="G42" s="20"/>
      <c r="H42" s="20"/>
      <c r="I42" s="20"/>
      <c r="J42" s="20"/>
      <c r="K42" s="20"/>
      <c r="L42" s="20"/>
      <c r="M42" s="20"/>
      <c r="N42" s="20"/>
      <c r="O42" s="20"/>
      <c r="P42" s="20"/>
      <c r="Q42" s="20"/>
    </row>
    <row r="43" spans="1:26" ht="14.45" customHeight="1" x14ac:dyDescent="0.25">
      <c r="B43" s="299" t="s">
        <v>28</v>
      </c>
      <c r="C43" s="299" t="s">
        <v>27</v>
      </c>
      <c r="D43" s="301" t="s">
        <v>34</v>
      </c>
      <c r="E43" s="301"/>
      <c r="F43" s="20"/>
      <c r="G43" s="20"/>
      <c r="H43" s="20"/>
      <c r="I43" s="20"/>
      <c r="J43" s="20"/>
      <c r="K43" s="20"/>
      <c r="L43" s="20"/>
      <c r="M43" s="20"/>
      <c r="N43" s="20"/>
      <c r="O43" s="20"/>
      <c r="P43" s="20"/>
      <c r="Q43" s="20"/>
    </row>
    <row r="44" spans="1:26" ht="14.45" customHeight="1" x14ac:dyDescent="0.25">
      <c r="B44" s="300"/>
      <c r="C44" s="300"/>
      <c r="D44" s="140" t="s">
        <v>23</v>
      </c>
      <c r="E44" s="43" t="s">
        <v>24</v>
      </c>
      <c r="F44" s="20"/>
      <c r="G44" s="20"/>
      <c r="H44" s="20"/>
      <c r="I44" s="20"/>
      <c r="J44" s="20"/>
      <c r="K44" s="20"/>
      <c r="L44" s="20"/>
      <c r="M44" s="20"/>
      <c r="N44" s="20"/>
      <c r="O44" s="20"/>
      <c r="P44" s="20"/>
      <c r="Q44" s="20"/>
    </row>
    <row r="45" spans="1:26" ht="27" customHeight="1" x14ac:dyDescent="0.25">
      <c r="B45" s="41" t="s">
        <v>21</v>
      </c>
      <c r="C45" s="42">
        <f>+K41</f>
        <v>4</v>
      </c>
      <c r="D45" s="140"/>
      <c r="E45" s="140" t="s">
        <v>162</v>
      </c>
      <c r="F45" s="22"/>
      <c r="G45" s="22"/>
      <c r="H45" s="22"/>
      <c r="I45" s="22"/>
      <c r="J45" s="22"/>
      <c r="K45" s="22"/>
      <c r="L45" s="22"/>
      <c r="M45" s="22"/>
      <c r="N45" s="20"/>
      <c r="O45" s="20"/>
      <c r="P45" s="20"/>
      <c r="Q45" s="20"/>
    </row>
    <row r="46" spans="1:26" x14ac:dyDescent="0.25">
      <c r="B46" s="41" t="s">
        <v>25</v>
      </c>
      <c r="C46" s="42">
        <f>+M41</f>
        <v>1260</v>
      </c>
      <c r="D46" s="140" t="s">
        <v>162</v>
      </c>
      <c r="E46" s="140"/>
      <c r="F46" s="20"/>
      <c r="G46" s="20"/>
      <c r="H46" s="20"/>
      <c r="I46" s="20"/>
      <c r="J46" s="20"/>
      <c r="K46" s="20"/>
      <c r="L46" s="20"/>
      <c r="M46" s="20"/>
      <c r="N46" s="20"/>
      <c r="O46" s="20"/>
      <c r="P46" s="20"/>
      <c r="Q46" s="20"/>
    </row>
    <row r="47" spans="1:26" ht="15.75" thickBot="1" x14ac:dyDescent="0.3"/>
    <row r="48" spans="1:26" ht="27" thickBot="1" x14ac:dyDescent="0.3">
      <c r="B48" s="303" t="s">
        <v>99</v>
      </c>
      <c r="C48" s="304"/>
      <c r="D48" s="304"/>
      <c r="E48" s="304"/>
      <c r="F48" s="304"/>
      <c r="G48" s="304"/>
      <c r="H48" s="304"/>
      <c r="I48" s="304"/>
      <c r="J48" s="304"/>
      <c r="K48" s="304"/>
      <c r="L48" s="304"/>
      <c r="M48" s="304"/>
      <c r="N48" s="305"/>
    </row>
    <row r="49" spans="2:17" ht="69.75" customHeight="1" x14ac:dyDescent="0.25">
      <c r="B49" s="94" t="s">
        <v>464</v>
      </c>
      <c r="C49" s="47" t="s">
        <v>2</v>
      </c>
      <c r="D49" s="47" t="s">
        <v>101</v>
      </c>
      <c r="E49" s="47" t="s">
        <v>100</v>
      </c>
      <c r="F49" s="47" t="s">
        <v>102</v>
      </c>
      <c r="G49" s="47" t="s">
        <v>103</v>
      </c>
      <c r="H49" s="47" t="s">
        <v>465</v>
      </c>
      <c r="I49" s="47" t="s">
        <v>104</v>
      </c>
      <c r="J49" s="47" t="s">
        <v>105</v>
      </c>
      <c r="K49" s="47" t="s">
        <v>106</v>
      </c>
      <c r="L49" s="47" t="s">
        <v>107</v>
      </c>
      <c r="M49" s="70" t="s">
        <v>108</v>
      </c>
      <c r="N49" s="70" t="s">
        <v>109</v>
      </c>
      <c r="O49" s="306" t="s">
        <v>3</v>
      </c>
      <c r="P49" s="307"/>
      <c r="Q49" s="47" t="s">
        <v>18</v>
      </c>
    </row>
    <row r="50" spans="2:17" ht="15" customHeight="1" x14ac:dyDescent="0.25">
      <c r="B50" s="126" t="s">
        <v>466</v>
      </c>
      <c r="C50" s="2" t="s">
        <v>467</v>
      </c>
      <c r="D50" s="126" t="s">
        <v>468</v>
      </c>
      <c r="E50" s="127">
        <v>85</v>
      </c>
      <c r="F50" s="128" t="s">
        <v>133</v>
      </c>
      <c r="G50" s="128" t="s">
        <v>469</v>
      </c>
      <c r="H50" s="128" t="s">
        <v>132</v>
      </c>
      <c r="I50" s="128" t="s">
        <v>469</v>
      </c>
      <c r="J50" s="128" t="s">
        <v>132</v>
      </c>
      <c r="K50" s="138" t="s">
        <v>132</v>
      </c>
      <c r="L50" s="138" t="s">
        <v>132</v>
      </c>
      <c r="M50" s="138" t="s">
        <v>132</v>
      </c>
      <c r="N50" s="138" t="s">
        <v>132</v>
      </c>
      <c r="O50" s="312" t="s">
        <v>165</v>
      </c>
      <c r="P50" s="313"/>
      <c r="Q50" s="95" t="s">
        <v>132</v>
      </c>
    </row>
    <row r="51" spans="2:17" ht="15" customHeight="1" x14ac:dyDescent="0.25">
      <c r="B51" s="126" t="s">
        <v>470</v>
      </c>
      <c r="C51" s="2" t="s">
        <v>467</v>
      </c>
      <c r="D51" s="126" t="s">
        <v>471</v>
      </c>
      <c r="E51" s="127">
        <v>78</v>
      </c>
      <c r="F51" s="128" t="s">
        <v>133</v>
      </c>
      <c r="G51" s="128" t="s">
        <v>469</v>
      </c>
      <c r="H51" s="128" t="s">
        <v>132</v>
      </c>
      <c r="I51" s="128" t="s">
        <v>469</v>
      </c>
      <c r="J51" s="128" t="s">
        <v>132</v>
      </c>
      <c r="K51" s="138" t="s">
        <v>132</v>
      </c>
      <c r="L51" s="138" t="s">
        <v>132</v>
      </c>
      <c r="M51" s="138" t="s">
        <v>132</v>
      </c>
      <c r="N51" s="138" t="s">
        <v>132</v>
      </c>
      <c r="O51" s="312" t="s">
        <v>165</v>
      </c>
      <c r="P51" s="313"/>
      <c r="Q51" s="95" t="s">
        <v>132</v>
      </c>
    </row>
    <row r="52" spans="2:17" ht="15" customHeight="1" x14ac:dyDescent="0.25">
      <c r="B52" s="126" t="s">
        <v>470</v>
      </c>
      <c r="C52" s="2" t="s">
        <v>467</v>
      </c>
      <c r="D52" s="126" t="s">
        <v>472</v>
      </c>
      <c r="E52" s="127">
        <v>78</v>
      </c>
      <c r="F52" s="128" t="s">
        <v>133</v>
      </c>
      <c r="G52" s="128" t="s">
        <v>469</v>
      </c>
      <c r="H52" s="128" t="s">
        <v>132</v>
      </c>
      <c r="I52" s="128" t="s">
        <v>469</v>
      </c>
      <c r="J52" s="128" t="s">
        <v>132</v>
      </c>
      <c r="K52" s="138" t="s">
        <v>132</v>
      </c>
      <c r="L52" s="138" t="s">
        <v>132</v>
      </c>
      <c r="M52" s="138" t="s">
        <v>132</v>
      </c>
      <c r="N52" s="138" t="s">
        <v>132</v>
      </c>
      <c r="O52" s="312" t="s">
        <v>165</v>
      </c>
      <c r="P52" s="313"/>
      <c r="Q52" s="95" t="s">
        <v>132</v>
      </c>
    </row>
    <row r="53" spans="2:17" x14ac:dyDescent="0.25">
      <c r="B53" s="126" t="s">
        <v>473</v>
      </c>
      <c r="C53" s="129" t="s">
        <v>474</v>
      </c>
      <c r="D53" s="126" t="s">
        <v>475</v>
      </c>
      <c r="E53" s="127">
        <v>17</v>
      </c>
      <c r="F53" s="128" t="s">
        <v>469</v>
      </c>
      <c r="G53" s="128" t="s">
        <v>469</v>
      </c>
      <c r="H53" s="128" t="s">
        <v>469</v>
      </c>
      <c r="I53" s="128" t="s">
        <v>132</v>
      </c>
      <c r="J53" s="128" t="s">
        <v>132</v>
      </c>
      <c r="K53" s="138" t="s">
        <v>132</v>
      </c>
      <c r="L53" s="138" t="s">
        <v>132</v>
      </c>
      <c r="M53" s="138" t="s">
        <v>132</v>
      </c>
      <c r="N53" s="138" t="s">
        <v>132</v>
      </c>
      <c r="O53" s="312" t="s">
        <v>165</v>
      </c>
      <c r="P53" s="313"/>
      <c r="Q53" s="95" t="s">
        <v>132</v>
      </c>
    </row>
    <row r="54" spans="2:17" x14ac:dyDescent="0.25">
      <c r="B54" s="126" t="s">
        <v>476</v>
      </c>
      <c r="C54" s="129" t="s">
        <v>474</v>
      </c>
      <c r="D54" s="126" t="s">
        <v>477</v>
      </c>
      <c r="E54" s="127">
        <v>20</v>
      </c>
      <c r="F54" s="128" t="s">
        <v>469</v>
      </c>
      <c r="G54" s="128" t="s">
        <v>469</v>
      </c>
      <c r="H54" s="128" t="s">
        <v>469</v>
      </c>
      <c r="I54" s="128" t="s">
        <v>132</v>
      </c>
      <c r="J54" s="128" t="s">
        <v>132</v>
      </c>
      <c r="K54" s="138" t="s">
        <v>132</v>
      </c>
      <c r="L54" s="138" t="s">
        <v>132</v>
      </c>
      <c r="M54" s="138" t="s">
        <v>132</v>
      </c>
      <c r="N54" s="138" t="s">
        <v>132</v>
      </c>
      <c r="O54" s="312" t="s">
        <v>165</v>
      </c>
      <c r="P54" s="313"/>
      <c r="Q54" s="95" t="s">
        <v>132</v>
      </c>
    </row>
    <row r="55" spans="2:17" x14ac:dyDescent="0.25">
      <c r="B55" s="126" t="s">
        <v>478</v>
      </c>
      <c r="C55" s="129" t="s">
        <v>474</v>
      </c>
      <c r="D55" s="126" t="s">
        <v>477</v>
      </c>
      <c r="E55" s="127">
        <v>20</v>
      </c>
      <c r="F55" s="128" t="s">
        <v>469</v>
      </c>
      <c r="G55" s="128" t="s">
        <v>469</v>
      </c>
      <c r="H55" s="128" t="s">
        <v>469</v>
      </c>
      <c r="I55" s="128" t="s">
        <v>132</v>
      </c>
      <c r="J55" s="128" t="s">
        <v>132</v>
      </c>
      <c r="K55" s="138" t="s">
        <v>132</v>
      </c>
      <c r="L55" s="138" t="s">
        <v>132</v>
      </c>
      <c r="M55" s="138" t="s">
        <v>132</v>
      </c>
      <c r="N55" s="138" t="s">
        <v>132</v>
      </c>
      <c r="O55" s="312" t="s">
        <v>165</v>
      </c>
      <c r="P55" s="313"/>
      <c r="Q55" s="95" t="s">
        <v>132</v>
      </c>
    </row>
    <row r="56" spans="2:17" x14ac:dyDescent="0.25">
      <c r="B56" s="126" t="s">
        <v>479</v>
      </c>
      <c r="C56" s="129" t="s">
        <v>474</v>
      </c>
      <c r="D56" s="126" t="s">
        <v>480</v>
      </c>
      <c r="E56" s="127">
        <v>20</v>
      </c>
      <c r="F56" s="128" t="s">
        <v>469</v>
      </c>
      <c r="G56" s="128" t="s">
        <v>469</v>
      </c>
      <c r="H56" s="128" t="s">
        <v>469</v>
      </c>
      <c r="I56" s="128" t="s">
        <v>132</v>
      </c>
      <c r="J56" s="128" t="s">
        <v>132</v>
      </c>
      <c r="K56" s="138" t="s">
        <v>132</v>
      </c>
      <c r="L56" s="138" t="s">
        <v>132</v>
      </c>
      <c r="M56" s="138" t="s">
        <v>132</v>
      </c>
      <c r="N56" s="138" t="s">
        <v>132</v>
      </c>
      <c r="O56" s="312" t="s">
        <v>165</v>
      </c>
      <c r="P56" s="313"/>
      <c r="Q56" s="95" t="s">
        <v>132</v>
      </c>
    </row>
    <row r="57" spans="2:17" x14ac:dyDescent="0.25">
      <c r="B57" s="126" t="s">
        <v>481</v>
      </c>
      <c r="C57" s="129" t="s">
        <v>474</v>
      </c>
      <c r="D57" s="126" t="s">
        <v>482</v>
      </c>
      <c r="E57" s="127">
        <v>20</v>
      </c>
      <c r="F57" s="128" t="s">
        <v>469</v>
      </c>
      <c r="G57" s="128" t="s">
        <v>469</v>
      </c>
      <c r="H57" s="128" t="s">
        <v>469</v>
      </c>
      <c r="I57" s="128" t="s">
        <v>132</v>
      </c>
      <c r="J57" s="128" t="s">
        <v>132</v>
      </c>
      <c r="K57" s="138" t="s">
        <v>132</v>
      </c>
      <c r="L57" s="138" t="s">
        <v>132</v>
      </c>
      <c r="M57" s="138" t="s">
        <v>132</v>
      </c>
      <c r="N57" s="138" t="s">
        <v>132</v>
      </c>
      <c r="O57" s="312" t="s">
        <v>165</v>
      </c>
      <c r="P57" s="313"/>
      <c r="Q57" s="95" t="s">
        <v>132</v>
      </c>
    </row>
    <row r="58" spans="2:17" x14ac:dyDescent="0.25">
      <c r="B58" s="126" t="s">
        <v>483</v>
      </c>
      <c r="C58" s="129" t="s">
        <v>474</v>
      </c>
      <c r="D58" s="126" t="s">
        <v>475</v>
      </c>
      <c r="E58" s="127">
        <v>17</v>
      </c>
      <c r="F58" s="128" t="s">
        <v>469</v>
      </c>
      <c r="G58" s="128" t="s">
        <v>469</v>
      </c>
      <c r="H58" s="128" t="s">
        <v>469</v>
      </c>
      <c r="I58" s="128" t="s">
        <v>132</v>
      </c>
      <c r="J58" s="128" t="s">
        <v>132</v>
      </c>
      <c r="K58" s="138" t="s">
        <v>132</v>
      </c>
      <c r="L58" s="138" t="s">
        <v>132</v>
      </c>
      <c r="M58" s="138" t="s">
        <v>132</v>
      </c>
      <c r="N58" s="138" t="s">
        <v>132</v>
      </c>
      <c r="O58" s="312" t="s">
        <v>165</v>
      </c>
      <c r="P58" s="313"/>
      <c r="Q58" s="95" t="s">
        <v>132</v>
      </c>
    </row>
    <row r="59" spans="2:17" x14ac:dyDescent="0.25">
      <c r="B59" s="126" t="s">
        <v>484</v>
      </c>
      <c r="C59" s="129" t="s">
        <v>474</v>
      </c>
      <c r="D59" s="126" t="s">
        <v>485</v>
      </c>
      <c r="E59" s="127">
        <v>15</v>
      </c>
      <c r="F59" s="128" t="s">
        <v>469</v>
      </c>
      <c r="G59" s="128" t="s">
        <v>469</v>
      </c>
      <c r="H59" s="128" t="s">
        <v>469</v>
      </c>
      <c r="I59" s="128" t="s">
        <v>132</v>
      </c>
      <c r="J59" s="128" t="s">
        <v>132</v>
      </c>
      <c r="K59" s="138" t="s">
        <v>132</v>
      </c>
      <c r="L59" s="138" t="s">
        <v>132</v>
      </c>
      <c r="M59" s="138" t="s">
        <v>132</v>
      </c>
      <c r="N59" s="138" t="s">
        <v>132</v>
      </c>
      <c r="O59" s="312" t="s">
        <v>165</v>
      </c>
      <c r="P59" s="313"/>
      <c r="Q59" s="95" t="s">
        <v>132</v>
      </c>
    </row>
    <row r="60" spans="2:17" x14ac:dyDescent="0.25">
      <c r="B60" s="126" t="s">
        <v>486</v>
      </c>
      <c r="C60" s="129" t="s">
        <v>474</v>
      </c>
      <c r="D60" s="126" t="s">
        <v>487</v>
      </c>
      <c r="E60" s="127">
        <v>11</v>
      </c>
      <c r="F60" s="128" t="s">
        <v>469</v>
      </c>
      <c r="G60" s="128" t="s">
        <v>469</v>
      </c>
      <c r="H60" s="128" t="s">
        <v>469</v>
      </c>
      <c r="I60" s="128" t="s">
        <v>132</v>
      </c>
      <c r="J60" s="128" t="s">
        <v>132</v>
      </c>
      <c r="K60" s="138" t="s">
        <v>132</v>
      </c>
      <c r="L60" s="138" t="s">
        <v>132</v>
      </c>
      <c r="M60" s="138" t="s">
        <v>132</v>
      </c>
      <c r="N60" s="138" t="s">
        <v>132</v>
      </c>
      <c r="O60" s="312" t="s">
        <v>165</v>
      </c>
      <c r="P60" s="313"/>
      <c r="Q60" s="95" t="s">
        <v>132</v>
      </c>
    </row>
    <row r="61" spans="2:17" x14ac:dyDescent="0.25">
      <c r="B61" s="126" t="s">
        <v>488</v>
      </c>
      <c r="C61" s="129" t="s">
        <v>474</v>
      </c>
      <c r="D61" s="126" t="s">
        <v>489</v>
      </c>
      <c r="E61" s="127">
        <v>15</v>
      </c>
      <c r="F61" s="128" t="s">
        <v>469</v>
      </c>
      <c r="G61" s="128" t="s">
        <v>469</v>
      </c>
      <c r="H61" s="128" t="s">
        <v>469</v>
      </c>
      <c r="I61" s="128" t="s">
        <v>132</v>
      </c>
      <c r="J61" s="128" t="s">
        <v>132</v>
      </c>
      <c r="K61" s="138" t="s">
        <v>132</v>
      </c>
      <c r="L61" s="138" t="s">
        <v>132</v>
      </c>
      <c r="M61" s="138" t="s">
        <v>132</v>
      </c>
      <c r="N61" s="138" t="s">
        <v>132</v>
      </c>
      <c r="O61" s="312" t="s">
        <v>165</v>
      </c>
      <c r="P61" s="313"/>
      <c r="Q61" s="95" t="s">
        <v>132</v>
      </c>
    </row>
    <row r="62" spans="2:17" x14ac:dyDescent="0.25">
      <c r="B62" s="126" t="s">
        <v>490</v>
      </c>
      <c r="C62" s="129" t="s">
        <v>474</v>
      </c>
      <c r="D62" s="126" t="s">
        <v>491</v>
      </c>
      <c r="E62" s="127">
        <v>13</v>
      </c>
      <c r="F62" s="128" t="s">
        <v>469</v>
      </c>
      <c r="G62" s="128" t="s">
        <v>469</v>
      </c>
      <c r="H62" s="128" t="s">
        <v>469</v>
      </c>
      <c r="I62" s="128" t="s">
        <v>132</v>
      </c>
      <c r="J62" s="128" t="s">
        <v>132</v>
      </c>
      <c r="K62" s="138" t="s">
        <v>132</v>
      </c>
      <c r="L62" s="138" t="s">
        <v>132</v>
      </c>
      <c r="M62" s="138" t="s">
        <v>132</v>
      </c>
      <c r="N62" s="138" t="s">
        <v>132</v>
      </c>
      <c r="O62" s="312" t="s">
        <v>165</v>
      </c>
      <c r="P62" s="313"/>
      <c r="Q62" s="95" t="s">
        <v>132</v>
      </c>
    </row>
    <row r="63" spans="2:17" x14ac:dyDescent="0.25">
      <c r="B63" s="126" t="s">
        <v>492</v>
      </c>
      <c r="C63" s="129" t="s">
        <v>474</v>
      </c>
      <c r="D63" s="126" t="s">
        <v>493</v>
      </c>
      <c r="E63" s="127">
        <v>16</v>
      </c>
      <c r="F63" s="128" t="s">
        <v>469</v>
      </c>
      <c r="G63" s="128" t="s">
        <v>469</v>
      </c>
      <c r="H63" s="128" t="s">
        <v>469</v>
      </c>
      <c r="I63" s="128" t="s">
        <v>132</v>
      </c>
      <c r="J63" s="128" t="s">
        <v>132</v>
      </c>
      <c r="K63" s="138" t="s">
        <v>132</v>
      </c>
      <c r="L63" s="138" t="s">
        <v>132</v>
      </c>
      <c r="M63" s="138" t="s">
        <v>132</v>
      </c>
      <c r="N63" s="138" t="s">
        <v>132</v>
      </c>
      <c r="O63" s="312" t="s">
        <v>165</v>
      </c>
      <c r="P63" s="313"/>
      <c r="Q63" s="95" t="s">
        <v>132</v>
      </c>
    </row>
    <row r="64" spans="2:17" x14ac:dyDescent="0.25">
      <c r="B64" s="126" t="s">
        <v>494</v>
      </c>
      <c r="C64" s="129" t="s">
        <v>474</v>
      </c>
      <c r="D64" s="126" t="s">
        <v>495</v>
      </c>
      <c r="E64" s="127">
        <v>16</v>
      </c>
      <c r="F64" s="128" t="s">
        <v>469</v>
      </c>
      <c r="G64" s="128" t="s">
        <v>469</v>
      </c>
      <c r="H64" s="128" t="s">
        <v>469</v>
      </c>
      <c r="I64" s="128" t="s">
        <v>132</v>
      </c>
      <c r="J64" s="128" t="s">
        <v>132</v>
      </c>
      <c r="K64" s="138" t="s">
        <v>132</v>
      </c>
      <c r="L64" s="138" t="s">
        <v>132</v>
      </c>
      <c r="M64" s="138" t="s">
        <v>132</v>
      </c>
      <c r="N64" s="138" t="s">
        <v>132</v>
      </c>
      <c r="O64" s="312" t="s">
        <v>165</v>
      </c>
      <c r="P64" s="313"/>
      <c r="Q64" s="95" t="s">
        <v>132</v>
      </c>
    </row>
    <row r="65" spans="2:17" x14ac:dyDescent="0.25">
      <c r="B65" s="126" t="s">
        <v>496</v>
      </c>
      <c r="C65" s="129" t="s">
        <v>474</v>
      </c>
      <c r="D65" s="126" t="s">
        <v>497</v>
      </c>
      <c r="E65" s="127">
        <v>12</v>
      </c>
      <c r="F65" s="128" t="s">
        <v>469</v>
      </c>
      <c r="G65" s="128" t="s">
        <v>469</v>
      </c>
      <c r="H65" s="128" t="s">
        <v>469</v>
      </c>
      <c r="I65" s="128" t="s">
        <v>132</v>
      </c>
      <c r="J65" s="128" t="s">
        <v>132</v>
      </c>
      <c r="K65" s="138" t="s">
        <v>132</v>
      </c>
      <c r="L65" s="138" t="s">
        <v>132</v>
      </c>
      <c r="M65" s="138" t="s">
        <v>132</v>
      </c>
      <c r="N65" s="138" t="s">
        <v>132</v>
      </c>
      <c r="O65" s="312" t="s">
        <v>165</v>
      </c>
      <c r="P65" s="313"/>
      <c r="Q65" s="95" t="s">
        <v>132</v>
      </c>
    </row>
    <row r="66" spans="2:17" x14ac:dyDescent="0.25">
      <c r="B66" s="126" t="s">
        <v>498</v>
      </c>
      <c r="C66" s="129" t="s">
        <v>474</v>
      </c>
      <c r="D66" s="126" t="s">
        <v>499</v>
      </c>
      <c r="E66" s="127">
        <v>15</v>
      </c>
      <c r="F66" s="128" t="s">
        <v>469</v>
      </c>
      <c r="G66" s="128" t="s">
        <v>469</v>
      </c>
      <c r="H66" s="128" t="s">
        <v>469</v>
      </c>
      <c r="I66" s="128" t="s">
        <v>132</v>
      </c>
      <c r="J66" s="128" t="s">
        <v>132</v>
      </c>
      <c r="K66" s="138" t="s">
        <v>132</v>
      </c>
      <c r="L66" s="138" t="s">
        <v>132</v>
      </c>
      <c r="M66" s="138" t="s">
        <v>132</v>
      </c>
      <c r="N66" s="138" t="s">
        <v>132</v>
      </c>
      <c r="O66" s="312" t="s">
        <v>165</v>
      </c>
      <c r="P66" s="313"/>
      <c r="Q66" s="95" t="s">
        <v>132</v>
      </c>
    </row>
    <row r="67" spans="2:17" x14ac:dyDescent="0.25">
      <c r="B67" s="126" t="s">
        <v>500</v>
      </c>
      <c r="C67" s="129" t="s">
        <v>474</v>
      </c>
      <c r="D67" s="126" t="s">
        <v>501</v>
      </c>
      <c r="E67" s="127">
        <v>15</v>
      </c>
      <c r="F67" s="128" t="s">
        <v>469</v>
      </c>
      <c r="G67" s="128" t="s">
        <v>469</v>
      </c>
      <c r="H67" s="128" t="s">
        <v>469</v>
      </c>
      <c r="I67" s="128" t="s">
        <v>132</v>
      </c>
      <c r="J67" s="128" t="s">
        <v>132</v>
      </c>
      <c r="K67" s="138" t="s">
        <v>132</v>
      </c>
      <c r="L67" s="138" t="s">
        <v>132</v>
      </c>
      <c r="M67" s="138" t="s">
        <v>132</v>
      </c>
      <c r="N67" s="138" t="s">
        <v>132</v>
      </c>
      <c r="O67" s="312" t="s">
        <v>165</v>
      </c>
      <c r="P67" s="313"/>
      <c r="Q67" s="95" t="s">
        <v>132</v>
      </c>
    </row>
    <row r="68" spans="2:17" x14ac:dyDescent="0.25">
      <c r="B68" s="126" t="s">
        <v>502</v>
      </c>
      <c r="C68" s="129" t="s">
        <v>474</v>
      </c>
      <c r="D68" s="126" t="s">
        <v>503</v>
      </c>
      <c r="E68" s="127">
        <v>15</v>
      </c>
      <c r="F68" s="128" t="s">
        <v>469</v>
      </c>
      <c r="G68" s="128" t="s">
        <v>469</v>
      </c>
      <c r="H68" s="128" t="s">
        <v>469</v>
      </c>
      <c r="I68" s="128" t="s">
        <v>132</v>
      </c>
      <c r="J68" s="128" t="s">
        <v>132</v>
      </c>
      <c r="K68" s="138" t="s">
        <v>132</v>
      </c>
      <c r="L68" s="138" t="s">
        <v>132</v>
      </c>
      <c r="M68" s="138" t="s">
        <v>132</v>
      </c>
      <c r="N68" s="138" t="s">
        <v>132</v>
      </c>
      <c r="O68" s="312" t="s">
        <v>165</v>
      </c>
      <c r="P68" s="313"/>
      <c r="Q68" s="95" t="s">
        <v>132</v>
      </c>
    </row>
    <row r="69" spans="2:17" x14ac:dyDescent="0.25">
      <c r="B69" s="126" t="s">
        <v>504</v>
      </c>
      <c r="C69" s="129" t="s">
        <v>474</v>
      </c>
      <c r="D69" s="126" t="s">
        <v>505</v>
      </c>
      <c r="E69" s="127">
        <v>16</v>
      </c>
      <c r="F69" s="128" t="s">
        <v>469</v>
      </c>
      <c r="G69" s="128" t="s">
        <v>469</v>
      </c>
      <c r="H69" s="128" t="s">
        <v>469</v>
      </c>
      <c r="I69" s="128" t="s">
        <v>132</v>
      </c>
      <c r="J69" s="128" t="s">
        <v>132</v>
      </c>
      <c r="K69" s="138" t="s">
        <v>132</v>
      </c>
      <c r="L69" s="138" t="s">
        <v>132</v>
      </c>
      <c r="M69" s="138" t="s">
        <v>132</v>
      </c>
      <c r="N69" s="138" t="s">
        <v>132</v>
      </c>
      <c r="O69" s="312" t="s">
        <v>165</v>
      </c>
      <c r="P69" s="313"/>
      <c r="Q69" s="95" t="s">
        <v>132</v>
      </c>
    </row>
    <row r="70" spans="2:17" x14ac:dyDescent="0.25">
      <c r="B70" s="126" t="s">
        <v>506</v>
      </c>
      <c r="C70" s="129" t="s">
        <v>474</v>
      </c>
      <c r="D70" s="126" t="s">
        <v>507</v>
      </c>
      <c r="E70" s="127">
        <v>17</v>
      </c>
      <c r="F70" s="128" t="s">
        <v>469</v>
      </c>
      <c r="G70" s="128" t="s">
        <v>469</v>
      </c>
      <c r="H70" s="128" t="s">
        <v>469</v>
      </c>
      <c r="I70" s="128" t="s">
        <v>132</v>
      </c>
      <c r="J70" s="128" t="s">
        <v>132</v>
      </c>
      <c r="K70" s="138" t="s">
        <v>132</v>
      </c>
      <c r="L70" s="138" t="s">
        <v>132</v>
      </c>
      <c r="M70" s="138" t="s">
        <v>132</v>
      </c>
      <c r="N70" s="138" t="s">
        <v>132</v>
      </c>
      <c r="O70" s="312" t="s">
        <v>165</v>
      </c>
      <c r="P70" s="313"/>
      <c r="Q70" s="95" t="s">
        <v>132</v>
      </c>
    </row>
    <row r="71" spans="2:17" x14ac:dyDescent="0.25">
      <c r="B71" s="126" t="s">
        <v>508</v>
      </c>
      <c r="C71" s="129" t="s">
        <v>474</v>
      </c>
      <c r="D71" s="126" t="s">
        <v>509</v>
      </c>
      <c r="E71" s="127">
        <v>17</v>
      </c>
      <c r="F71" s="128" t="s">
        <v>469</v>
      </c>
      <c r="G71" s="128" t="s">
        <v>469</v>
      </c>
      <c r="H71" s="128" t="s">
        <v>469</v>
      </c>
      <c r="I71" s="128" t="s">
        <v>132</v>
      </c>
      <c r="J71" s="128" t="s">
        <v>132</v>
      </c>
      <c r="K71" s="138" t="s">
        <v>132</v>
      </c>
      <c r="L71" s="138" t="s">
        <v>132</v>
      </c>
      <c r="M71" s="138" t="s">
        <v>132</v>
      </c>
      <c r="N71" s="138" t="s">
        <v>132</v>
      </c>
      <c r="O71" s="312" t="s">
        <v>165</v>
      </c>
      <c r="P71" s="313"/>
      <c r="Q71" s="95" t="s">
        <v>132</v>
      </c>
    </row>
    <row r="72" spans="2:17" x14ac:dyDescent="0.25">
      <c r="B72" s="126" t="s">
        <v>510</v>
      </c>
      <c r="C72" s="129" t="s">
        <v>474</v>
      </c>
      <c r="D72" s="126" t="s">
        <v>511</v>
      </c>
      <c r="E72" s="127">
        <v>17</v>
      </c>
      <c r="F72" s="128" t="s">
        <v>469</v>
      </c>
      <c r="G72" s="128" t="s">
        <v>469</v>
      </c>
      <c r="H72" s="128" t="s">
        <v>469</v>
      </c>
      <c r="I72" s="128" t="s">
        <v>132</v>
      </c>
      <c r="J72" s="128" t="s">
        <v>132</v>
      </c>
      <c r="K72" s="138" t="s">
        <v>132</v>
      </c>
      <c r="L72" s="138" t="s">
        <v>132</v>
      </c>
      <c r="M72" s="138" t="s">
        <v>132</v>
      </c>
      <c r="N72" s="138" t="s">
        <v>132</v>
      </c>
      <c r="O72" s="312" t="s">
        <v>165</v>
      </c>
      <c r="P72" s="313"/>
      <c r="Q72" s="95" t="s">
        <v>132</v>
      </c>
    </row>
    <row r="73" spans="2:17" x14ac:dyDescent="0.25">
      <c r="B73" s="126" t="s">
        <v>512</v>
      </c>
      <c r="C73" s="129" t="s">
        <v>474</v>
      </c>
      <c r="D73" s="126" t="s">
        <v>513</v>
      </c>
      <c r="E73" s="127">
        <v>17</v>
      </c>
      <c r="F73" s="128" t="s">
        <v>469</v>
      </c>
      <c r="G73" s="128" t="s">
        <v>469</v>
      </c>
      <c r="H73" s="128" t="s">
        <v>469</v>
      </c>
      <c r="I73" s="128" t="s">
        <v>132</v>
      </c>
      <c r="J73" s="128" t="s">
        <v>132</v>
      </c>
      <c r="K73" s="138" t="s">
        <v>132</v>
      </c>
      <c r="L73" s="138" t="s">
        <v>132</v>
      </c>
      <c r="M73" s="138" t="s">
        <v>132</v>
      </c>
      <c r="N73" s="138" t="s">
        <v>132</v>
      </c>
      <c r="O73" s="312" t="s">
        <v>165</v>
      </c>
      <c r="P73" s="313"/>
      <c r="Q73" s="95" t="s">
        <v>132</v>
      </c>
    </row>
    <row r="74" spans="2:17" x14ac:dyDescent="0.25">
      <c r="B74" s="126" t="s">
        <v>514</v>
      </c>
      <c r="C74" s="129" t="s">
        <v>474</v>
      </c>
      <c r="D74" s="126" t="s">
        <v>515</v>
      </c>
      <c r="E74" s="127">
        <v>17</v>
      </c>
      <c r="F74" s="128" t="s">
        <v>469</v>
      </c>
      <c r="G74" s="128" t="s">
        <v>469</v>
      </c>
      <c r="H74" s="128" t="s">
        <v>469</v>
      </c>
      <c r="I74" s="128" t="s">
        <v>132</v>
      </c>
      <c r="J74" s="128" t="s">
        <v>132</v>
      </c>
      <c r="K74" s="138" t="s">
        <v>132</v>
      </c>
      <c r="L74" s="138" t="s">
        <v>132</v>
      </c>
      <c r="M74" s="138" t="s">
        <v>132</v>
      </c>
      <c r="N74" s="138" t="s">
        <v>132</v>
      </c>
      <c r="O74" s="312" t="s">
        <v>165</v>
      </c>
      <c r="P74" s="313"/>
      <c r="Q74" s="95" t="s">
        <v>132</v>
      </c>
    </row>
    <row r="75" spans="2:17" x14ac:dyDescent="0.25">
      <c r="B75" s="126" t="s">
        <v>516</v>
      </c>
      <c r="C75" s="129" t="s">
        <v>474</v>
      </c>
      <c r="D75" s="126" t="s">
        <v>517</v>
      </c>
      <c r="E75" s="127">
        <v>18</v>
      </c>
      <c r="F75" s="128" t="s">
        <v>469</v>
      </c>
      <c r="G75" s="128" t="s">
        <v>469</v>
      </c>
      <c r="H75" s="128" t="s">
        <v>469</v>
      </c>
      <c r="I75" s="128" t="s">
        <v>132</v>
      </c>
      <c r="J75" s="128" t="s">
        <v>132</v>
      </c>
      <c r="K75" s="138" t="s">
        <v>132</v>
      </c>
      <c r="L75" s="138" t="s">
        <v>132</v>
      </c>
      <c r="M75" s="138" t="s">
        <v>132</v>
      </c>
      <c r="N75" s="138" t="s">
        <v>132</v>
      </c>
      <c r="O75" s="312" t="s">
        <v>165</v>
      </c>
      <c r="P75" s="313"/>
      <c r="Q75" s="95" t="s">
        <v>132</v>
      </c>
    </row>
    <row r="76" spans="2:17" x14ac:dyDescent="0.25">
      <c r="B76" s="126" t="s">
        <v>518</v>
      </c>
      <c r="C76" s="129" t="s">
        <v>474</v>
      </c>
      <c r="D76" s="126" t="s">
        <v>519</v>
      </c>
      <c r="E76" s="127">
        <v>16</v>
      </c>
      <c r="F76" s="128" t="s">
        <v>469</v>
      </c>
      <c r="G76" s="128" t="s">
        <v>469</v>
      </c>
      <c r="H76" s="128" t="s">
        <v>469</v>
      </c>
      <c r="I76" s="128" t="s">
        <v>132</v>
      </c>
      <c r="J76" s="128" t="s">
        <v>132</v>
      </c>
      <c r="K76" s="138" t="s">
        <v>132</v>
      </c>
      <c r="L76" s="138" t="s">
        <v>132</v>
      </c>
      <c r="M76" s="138" t="s">
        <v>132</v>
      </c>
      <c r="N76" s="138" t="s">
        <v>132</v>
      </c>
      <c r="O76" s="312" t="s">
        <v>165</v>
      </c>
      <c r="P76" s="313"/>
      <c r="Q76" s="95" t="s">
        <v>132</v>
      </c>
    </row>
    <row r="77" spans="2:17" x14ac:dyDescent="0.25">
      <c r="B77" s="126" t="s">
        <v>520</v>
      </c>
      <c r="C77" s="129" t="s">
        <v>474</v>
      </c>
      <c r="D77" s="126" t="s">
        <v>521</v>
      </c>
      <c r="E77" s="127">
        <v>12</v>
      </c>
      <c r="F77" s="128" t="s">
        <v>469</v>
      </c>
      <c r="G77" s="128" t="s">
        <v>469</v>
      </c>
      <c r="H77" s="128" t="s">
        <v>469</v>
      </c>
      <c r="I77" s="128" t="s">
        <v>132</v>
      </c>
      <c r="J77" s="128" t="s">
        <v>132</v>
      </c>
      <c r="K77" s="138" t="s">
        <v>132</v>
      </c>
      <c r="L77" s="138" t="s">
        <v>132</v>
      </c>
      <c r="M77" s="138" t="s">
        <v>132</v>
      </c>
      <c r="N77" s="138" t="s">
        <v>132</v>
      </c>
      <c r="O77" s="312" t="s">
        <v>165</v>
      </c>
      <c r="P77" s="313"/>
      <c r="Q77" s="95" t="s">
        <v>132</v>
      </c>
    </row>
    <row r="78" spans="2:17" x14ac:dyDescent="0.25">
      <c r="B78" s="126" t="s">
        <v>522</v>
      </c>
      <c r="C78" s="129" t="s">
        <v>474</v>
      </c>
      <c r="D78" s="126" t="s">
        <v>523</v>
      </c>
      <c r="E78" s="127">
        <v>14</v>
      </c>
      <c r="F78" s="128" t="s">
        <v>469</v>
      </c>
      <c r="G78" s="128" t="s">
        <v>469</v>
      </c>
      <c r="H78" s="128" t="s">
        <v>469</v>
      </c>
      <c r="I78" s="128" t="s">
        <v>132</v>
      </c>
      <c r="J78" s="128" t="s">
        <v>132</v>
      </c>
      <c r="K78" s="138" t="s">
        <v>132</v>
      </c>
      <c r="L78" s="138" t="s">
        <v>132</v>
      </c>
      <c r="M78" s="138" t="s">
        <v>132</v>
      </c>
      <c r="N78" s="138" t="s">
        <v>132</v>
      </c>
      <c r="O78" s="312" t="s">
        <v>165</v>
      </c>
      <c r="P78" s="313"/>
      <c r="Q78" s="95" t="s">
        <v>132</v>
      </c>
    </row>
    <row r="79" spans="2:17" x14ac:dyDescent="0.25">
      <c r="B79" s="126" t="s">
        <v>524</v>
      </c>
      <c r="C79" s="129" t="s">
        <v>474</v>
      </c>
      <c r="D79" s="126" t="s">
        <v>525</v>
      </c>
      <c r="E79" s="127">
        <v>15</v>
      </c>
      <c r="F79" s="128" t="s">
        <v>469</v>
      </c>
      <c r="G79" s="128" t="s">
        <v>469</v>
      </c>
      <c r="H79" s="128" t="s">
        <v>469</v>
      </c>
      <c r="I79" s="128" t="s">
        <v>132</v>
      </c>
      <c r="J79" s="128" t="s">
        <v>132</v>
      </c>
      <c r="K79" s="138" t="s">
        <v>132</v>
      </c>
      <c r="L79" s="138" t="s">
        <v>132</v>
      </c>
      <c r="M79" s="138" t="s">
        <v>132</v>
      </c>
      <c r="N79" s="138" t="s">
        <v>132</v>
      </c>
      <c r="O79" s="312" t="s">
        <v>165</v>
      </c>
      <c r="P79" s="313"/>
      <c r="Q79" s="95" t="s">
        <v>132</v>
      </c>
    </row>
    <row r="80" spans="2:17" x14ac:dyDescent="0.25">
      <c r="B80" s="126" t="s">
        <v>526</v>
      </c>
      <c r="C80" s="129" t="s">
        <v>474</v>
      </c>
      <c r="D80" s="126" t="s">
        <v>527</v>
      </c>
      <c r="E80" s="127">
        <v>16</v>
      </c>
      <c r="F80" s="128" t="s">
        <v>469</v>
      </c>
      <c r="G80" s="128" t="s">
        <v>469</v>
      </c>
      <c r="H80" s="128" t="s">
        <v>469</v>
      </c>
      <c r="I80" s="128" t="s">
        <v>132</v>
      </c>
      <c r="J80" s="128" t="s">
        <v>132</v>
      </c>
      <c r="K80" s="138" t="s">
        <v>132</v>
      </c>
      <c r="L80" s="138" t="s">
        <v>132</v>
      </c>
      <c r="M80" s="138" t="s">
        <v>132</v>
      </c>
      <c r="N80" s="138" t="s">
        <v>132</v>
      </c>
      <c r="O80" s="312" t="s">
        <v>165</v>
      </c>
      <c r="P80" s="313"/>
      <c r="Q80" s="95" t="s">
        <v>132</v>
      </c>
    </row>
    <row r="81" spans="2:17" x14ac:dyDescent="0.25">
      <c r="B81" s="126" t="s">
        <v>528</v>
      </c>
      <c r="C81" s="129" t="s">
        <v>474</v>
      </c>
      <c r="D81" s="126" t="s">
        <v>529</v>
      </c>
      <c r="E81" s="127">
        <v>18</v>
      </c>
      <c r="F81" s="128" t="s">
        <v>469</v>
      </c>
      <c r="G81" s="128" t="s">
        <v>469</v>
      </c>
      <c r="H81" s="128" t="s">
        <v>469</v>
      </c>
      <c r="I81" s="128" t="s">
        <v>132</v>
      </c>
      <c r="J81" s="128" t="s">
        <v>132</v>
      </c>
      <c r="K81" s="138" t="s">
        <v>132</v>
      </c>
      <c r="L81" s="138" t="s">
        <v>132</v>
      </c>
      <c r="M81" s="138" t="s">
        <v>132</v>
      </c>
      <c r="N81" s="138" t="s">
        <v>132</v>
      </c>
      <c r="O81" s="312" t="s">
        <v>165</v>
      </c>
      <c r="P81" s="313"/>
      <c r="Q81" s="95" t="s">
        <v>132</v>
      </c>
    </row>
    <row r="82" spans="2:17" x14ac:dyDescent="0.25">
      <c r="B82" s="126" t="s">
        <v>528</v>
      </c>
      <c r="C82" s="129" t="s">
        <v>474</v>
      </c>
      <c r="D82" s="126" t="s">
        <v>530</v>
      </c>
      <c r="E82" s="127">
        <v>15</v>
      </c>
      <c r="F82" s="128" t="s">
        <v>469</v>
      </c>
      <c r="G82" s="128" t="s">
        <v>469</v>
      </c>
      <c r="H82" s="128" t="s">
        <v>469</v>
      </c>
      <c r="I82" s="128" t="s">
        <v>132</v>
      </c>
      <c r="J82" s="128" t="s">
        <v>132</v>
      </c>
      <c r="K82" s="138" t="s">
        <v>132</v>
      </c>
      <c r="L82" s="138" t="s">
        <v>132</v>
      </c>
      <c r="M82" s="138" t="s">
        <v>132</v>
      </c>
      <c r="N82" s="138" t="s">
        <v>132</v>
      </c>
      <c r="O82" s="312" t="s">
        <v>165</v>
      </c>
      <c r="P82" s="313"/>
      <c r="Q82" s="95" t="s">
        <v>132</v>
      </c>
    </row>
    <row r="83" spans="2:17" x14ac:dyDescent="0.25">
      <c r="B83" s="126" t="s">
        <v>531</v>
      </c>
      <c r="C83" s="129" t="s">
        <v>474</v>
      </c>
      <c r="D83" s="126" t="s">
        <v>501</v>
      </c>
      <c r="E83" s="127">
        <v>17</v>
      </c>
      <c r="F83" s="128" t="s">
        <v>469</v>
      </c>
      <c r="G83" s="128" t="s">
        <v>469</v>
      </c>
      <c r="H83" s="128" t="s">
        <v>469</v>
      </c>
      <c r="I83" s="128" t="s">
        <v>132</v>
      </c>
      <c r="J83" s="128" t="s">
        <v>132</v>
      </c>
      <c r="K83" s="138" t="s">
        <v>132</v>
      </c>
      <c r="L83" s="138" t="s">
        <v>132</v>
      </c>
      <c r="M83" s="138" t="s">
        <v>132</v>
      </c>
      <c r="N83" s="138" t="s">
        <v>132</v>
      </c>
      <c r="O83" s="312" t="s">
        <v>165</v>
      </c>
      <c r="P83" s="313"/>
      <c r="Q83" s="95" t="s">
        <v>132</v>
      </c>
    </row>
    <row r="84" spans="2:17" x14ac:dyDescent="0.25">
      <c r="B84" s="126" t="s">
        <v>532</v>
      </c>
      <c r="C84" s="129" t="s">
        <v>474</v>
      </c>
      <c r="D84" s="126" t="s">
        <v>533</v>
      </c>
      <c r="E84" s="127">
        <v>16</v>
      </c>
      <c r="F84" s="128" t="s">
        <v>469</v>
      </c>
      <c r="G84" s="128" t="s">
        <v>469</v>
      </c>
      <c r="H84" s="128" t="s">
        <v>469</v>
      </c>
      <c r="I84" s="128" t="s">
        <v>132</v>
      </c>
      <c r="J84" s="128" t="s">
        <v>132</v>
      </c>
      <c r="K84" s="138" t="s">
        <v>132</v>
      </c>
      <c r="L84" s="138" t="s">
        <v>132</v>
      </c>
      <c r="M84" s="138" t="s">
        <v>132</v>
      </c>
      <c r="N84" s="138" t="s">
        <v>132</v>
      </c>
      <c r="O84" s="312" t="s">
        <v>165</v>
      </c>
      <c r="P84" s="313"/>
      <c r="Q84" s="95" t="s">
        <v>132</v>
      </c>
    </row>
    <row r="85" spans="2:17" x14ac:dyDescent="0.25">
      <c r="B85" s="126" t="s">
        <v>534</v>
      </c>
      <c r="C85" s="129" t="s">
        <v>474</v>
      </c>
      <c r="D85" s="126" t="s">
        <v>535</v>
      </c>
      <c r="E85" s="127">
        <v>18</v>
      </c>
      <c r="F85" s="128" t="s">
        <v>469</v>
      </c>
      <c r="G85" s="128" t="s">
        <v>469</v>
      </c>
      <c r="H85" s="128" t="s">
        <v>469</v>
      </c>
      <c r="I85" s="128" t="s">
        <v>132</v>
      </c>
      <c r="J85" s="128" t="s">
        <v>132</v>
      </c>
      <c r="K85" s="138" t="s">
        <v>132</v>
      </c>
      <c r="L85" s="138" t="s">
        <v>132</v>
      </c>
      <c r="M85" s="138" t="s">
        <v>132</v>
      </c>
      <c r="N85" s="138" t="s">
        <v>132</v>
      </c>
      <c r="O85" s="312" t="s">
        <v>165</v>
      </c>
      <c r="P85" s="313"/>
      <c r="Q85" s="95" t="s">
        <v>132</v>
      </c>
    </row>
    <row r="86" spans="2:17" x14ac:dyDescent="0.25">
      <c r="B86" s="126" t="s">
        <v>536</v>
      </c>
      <c r="C86" s="129" t="s">
        <v>474</v>
      </c>
      <c r="D86" s="126" t="s">
        <v>537</v>
      </c>
      <c r="E86" s="127">
        <v>14</v>
      </c>
      <c r="F86" s="128" t="s">
        <v>469</v>
      </c>
      <c r="G86" s="128" t="s">
        <v>469</v>
      </c>
      <c r="H86" s="128" t="s">
        <v>469</v>
      </c>
      <c r="I86" s="128" t="s">
        <v>132</v>
      </c>
      <c r="J86" s="128" t="s">
        <v>132</v>
      </c>
      <c r="K86" s="138" t="s">
        <v>132</v>
      </c>
      <c r="L86" s="138" t="s">
        <v>132</v>
      </c>
      <c r="M86" s="138" t="s">
        <v>132</v>
      </c>
      <c r="N86" s="138" t="s">
        <v>132</v>
      </c>
      <c r="O86" s="312" t="s">
        <v>165</v>
      </c>
      <c r="P86" s="313"/>
      <c r="Q86" s="95" t="s">
        <v>132</v>
      </c>
    </row>
    <row r="87" spans="2:17" x14ac:dyDescent="0.25">
      <c r="B87" s="126" t="s">
        <v>538</v>
      </c>
      <c r="C87" s="129" t="s">
        <v>474</v>
      </c>
      <c r="D87" s="126" t="s">
        <v>539</v>
      </c>
      <c r="E87" s="127">
        <v>15</v>
      </c>
      <c r="F87" s="128" t="s">
        <v>469</v>
      </c>
      <c r="G87" s="128" t="s">
        <v>469</v>
      </c>
      <c r="H87" s="128" t="s">
        <v>469</v>
      </c>
      <c r="I87" s="128" t="s">
        <v>132</v>
      </c>
      <c r="J87" s="128" t="s">
        <v>132</v>
      </c>
      <c r="K87" s="138" t="s">
        <v>132</v>
      </c>
      <c r="L87" s="138" t="s">
        <v>132</v>
      </c>
      <c r="M87" s="138" t="s">
        <v>132</v>
      </c>
      <c r="N87" s="138" t="s">
        <v>132</v>
      </c>
      <c r="O87" s="312" t="s">
        <v>165</v>
      </c>
      <c r="P87" s="313"/>
      <c r="Q87" s="95" t="s">
        <v>132</v>
      </c>
    </row>
    <row r="88" spans="2:17" x14ac:dyDescent="0.25">
      <c r="B88" s="126" t="s">
        <v>540</v>
      </c>
      <c r="C88" s="129" t="s">
        <v>474</v>
      </c>
      <c r="D88" s="126" t="s">
        <v>489</v>
      </c>
      <c r="E88" s="127">
        <v>16</v>
      </c>
      <c r="F88" s="128" t="s">
        <v>469</v>
      </c>
      <c r="G88" s="128" t="s">
        <v>469</v>
      </c>
      <c r="H88" s="128" t="s">
        <v>469</v>
      </c>
      <c r="I88" s="128" t="s">
        <v>132</v>
      </c>
      <c r="J88" s="128" t="s">
        <v>132</v>
      </c>
      <c r="K88" s="138" t="s">
        <v>132</v>
      </c>
      <c r="L88" s="138" t="s">
        <v>132</v>
      </c>
      <c r="M88" s="138" t="s">
        <v>132</v>
      </c>
      <c r="N88" s="138" t="s">
        <v>132</v>
      </c>
      <c r="O88" s="312" t="s">
        <v>165</v>
      </c>
      <c r="P88" s="313"/>
      <c r="Q88" s="95" t="s">
        <v>132</v>
      </c>
    </row>
    <row r="89" spans="2:17" x14ac:dyDescent="0.25">
      <c r="B89" s="126" t="s">
        <v>541</v>
      </c>
      <c r="C89" s="129" t="s">
        <v>474</v>
      </c>
      <c r="D89" s="126" t="s">
        <v>542</v>
      </c>
      <c r="E89" s="127">
        <v>18</v>
      </c>
      <c r="F89" s="128" t="s">
        <v>469</v>
      </c>
      <c r="G89" s="128" t="s">
        <v>469</v>
      </c>
      <c r="H89" s="128" t="s">
        <v>469</v>
      </c>
      <c r="I89" s="128" t="s">
        <v>132</v>
      </c>
      <c r="J89" s="128" t="s">
        <v>132</v>
      </c>
      <c r="K89" s="138" t="s">
        <v>132</v>
      </c>
      <c r="L89" s="138" t="s">
        <v>132</v>
      </c>
      <c r="M89" s="138" t="s">
        <v>132</v>
      </c>
      <c r="N89" s="138" t="s">
        <v>132</v>
      </c>
      <c r="O89" s="312" t="s">
        <v>165</v>
      </c>
      <c r="P89" s="313"/>
      <c r="Q89" s="95" t="s">
        <v>132</v>
      </c>
    </row>
    <row r="90" spans="2:17" x14ac:dyDescent="0.25">
      <c r="B90" s="126" t="s">
        <v>543</v>
      </c>
      <c r="C90" s="129" t="s">
        <v>474</v>
      </c>
      <c r="D90" s="126" t="s">
        <v>523</v>
      </c>
      <c r="E90" s="127">
        <v>17</v>
      </c>
      <c r="F90" s="128" t="s">
        <v>469</v>
      </c>
      <c r="G90" s="128" t="s">
        <v>469</v>
      </c>
      <c r="H90" s="128" t="s">
        <v>469</v>
      </c>
      <c r="I90" s="128" t="s">
        <v>132</v>
      </c>
      <c r="J90" s="128" t="s">
        <v>132</v>
      </c>
      <c r="K90" s="138" t="s">
        <v>132</v>
      </c>
      <c r="L90" s="138" t="s">
        <v>132</v>
      </c>
      <c r="M90" s="138" t="s">
        <v>132</v>
      </c>
      <c r="N90" s="138" t="s">
        <v>132</v>
      </c>
      <c r="O90" s="312" t="s">
        <v>165</v>
      </c>
      <c r="P90" s="313"/>
      <c r="Q90" s="95" t="s">
        <v>132</v>
      </c>
    </row>
    <row r="91" spans="2:17" x14ac:dyDescent="0.25">
      <c r="B91" s="126" t="s">
        <v>544</v>
      </c>
      <c r="C91" s="129" t="s">
        <v>474</v>
      </c>
      <c r="D91" s="126" t="s">
        <v>545</v>
      </c>
      <c r="E91" s="127">
        <v>14</v>
      </c>
      <c r="F91" s="128" t="s">
        <v>469</v>
      </c>
      <c r="G91" s="128" t="s">
        <v>469</v>
      </c>
      <c r="H91" s="128" t="s">
        <v>469</v>
      </c>
      <c r="I91" s="128" t="s">
        <v>132</v>
      </c>
      <c r="J91" s="128" t="s">
        <v>132</v>
      </c>
      <c r="K91" s="138" t="s">
        <v>132</v>
      </c>
      <c r="L91" s="138" t="s">
        <v>132</v>
      </c>
      <c r="M91" s="138" t="s">
        <v>132</v>
      </c>
      <c r="N91" s="138" t="s">
        <v>132</v>
      </c>
      <c r="O91" s="328" t="s">
        <v>165</v>
      </c>
      <c r="P91" s="329"/>
      <c r="Q91" s="95" t="s">
        <v>132</v>
      </c>
    </row>
    <row r="92" spans="2:17" x14ac:dyDescent="0.25">
      <c r="B92" s="5" t="s">
        <v>1</v>
      </c>
    </row>
    <row r="93" spans="2:17" x14ac:dyDescent="0.25">
      <c r="B93" s="5" t="s">
        <v>37</v>
      </c>
    </row>
    <row r="94" spans="2:17" x14ac:dyDescent="0.25">
      <c r="B94" s="5" t="s">
        <v>61</v>
      </c>
    </row>
    <row r="95" spans="2:17" ht="60.75" customHeight="1" thickBot="1" x14ac:dyDescent="0.3"/>
    <row r="96" spans="2:17" ht="33.6" customHeight="1" thickBot="1" x14ac:dyDescent="0.3">
      <c r="B96" s="303" t="s">
        <v>38</v>
      </c>
      <c r="C96" s="304"/>
      <c r="D96" s="304"/>
      <c r="E96" s="304"/>
      <c r="F96" s="304"/>
      <c r="G96" s="304"/>
      <c r="H96" s="304"/>
      <c r="I96" s="304"/>
      <c r="J96" s="304"/>
      <c r="K96" s="304"/>
      <c r="L96" s="304"/>
      <c r="M96" s="304"/>
      <c r="N96" s="305"/>
    </row>
    <row r="97" spans="1:26" ht="75" x14ac:dyDescent="0.25">
      <c r="B97" s="94" t="s">
        <v>0</v>
      </c>
      <c r="C97" s="94" t="s">
        <v>39</v>
      </c>
      <c r="D97" s="94" t="s">
        <v>40</v>
      </c>
      <c r="E97" s="94" t="s">
        <v>110</v>
      </c>
      <c r="F97" s="94" t="s">
        <v>112</v>
      </c>
      <c r="G97" s="94" t="s">
        <v>113</v>
      </c>
      <c r="H97" s="94" t="s">
        <v>114</v>
      </c>
      <c r="I97" s="94" t="s">
        <v>111</v>
      </c>
      <c r="J97" s="306" t="s">
        <v>115</v>
      </c>
      <c r="K97" s="309"/>
      <c r="L97" s="307"/>
      <c r="M97" s="94" t="s">
        <v>119</v>
      </c>
      <c r="N97" s="94" t="s">
        <v>41</v>
      </c>
      <c r="O97" s="94" t="s">
        <v>42</v>
      </c>
      <c r="P97" s="306" t="s">
        <v>3</v>
      </c>
      <c r="Q97" s="307"/>
    </row>
    <row r="98" spans="1:26" s="105" customFormat="1" ht="46.9" customHeight="1" x14ac:dyDescent="0.25">
      <c r="B98" s="142" t="s">
        <v>1052</v>
      </c>
      <c r="C98" s="110" t="s">
        <v>1054</v>
      </c>
      <c r="D98" s="142" t="s">
        <v>193</v>
      </c>
      <c r="E98" s="142">
        <v>1085254324</v>
      </c>
      <c r="F98" s="142" t="s">
        <v>194</v>
      </c>
      <c r="G98" s="142" t="s">
        <v>195</v>
      </c>
      <c r="H98" s="114">
        <v>40994</v>
      </c>
      <c r="I98" s="72" t="s">
        <v>133</v>
      </c>
      <c r="J98" s="72" t="s">
        <v>452</v>
      </c>
      <c r="K98" s="72" t="s">
        <v>453</v>
      </c>
      <c r="L98" s="72" t="s">
        <v>454</v>
      </c>
      <c r="M98" s="48" t="s">
        <v>132</v>
      </c>
      <c r="N98" s="48" t="s">
        <v>132</v>
      </c>
      <c r="O98" s="48" t="s">
        <v>132</v>
      </c>
      <c r="P98" s="330" t="s">
        <v>1070</v>
      </c>
      <c r="Q98" s="331"/>
    </row>
    <row r="99" spans="1:26" s="105" customFormat="1" ht="46.9" customHeight="1" x14ac:dyDescent="0.25">
      <c r="B99" s="142" t="s">
        <v>43</v>
      </c>
      <c r="C99" s="110" t="s">
        <v>1054</v>
      </c>
      <c r="D99" s="142" t="s">
        <v>208</v>
      </c>
      <c r="E99" s="142">
        <v>1124850689</v>
      </c>
      <c r="F99" s="142" t="s">
        <v>209</v>
      </c>
      <c r="G99" s="142" t="s">
        <v>210</v>
      </c>
      <c r="H99" s="114">
        <v>41614</v>
      </c>
      <c r="I99" s="72" t="s">
        <v>133</v>
      </c>
      <c r="J99" s="72" t="s">
        <v>434</v>
      </c>
      <c r="K99" s="112" t="s">
        <v>435</v>
      </c>
      <c r="L99" s="72" t="s">
        <v>436</v>
      </c>
      <c r="M99" s="48" t="s">
        <v>132</v>
      </c>
      <c r="N99" s="48" t="s">
        <v>133</v>
      </c>
      <c r="O99" s="48" t="s">
        <v>132</v>
      </c>
      <c r="P99" s="256" t="s">
        <v>546</v>
      </c>
      <c r="Q99" s="258"/>
    </row>
    <row r="100" spans="1:26" s="105" customFormat="1" ht="46.9" customHeight="1" x14ac:dyDescent="0.25">
      <c r="B100" s="142" t="s">
        <v>43</v>
      </c>
      <c r="C100" s="110" t="s">
        <v>1054</v>
      </c>
      <c r="D100" s="142" t="s">
        <v>196</v>
      </c>
      <c r="E100" s="142">
        <v>41170625</v>
      </c>
      <c r="F100" s="142" t="s">
        <v>166</v>
      </c>
      <c r="G100" s="142" t="s">
        <v>169</v>
      </c>
      <c r="H100" s="114">
        <v>40628</v>
      </c>
      <c r="I100" s="72" t="s">
        <v>132</v>
      </c>
      <c r="J100" s="72" t="s">
        <v>449</v>
      </c>
      <c r="K100" s="72" t="s">
        <v>450</v>
      </c>
      <c r="L100" s="72" t="s">
        <v>451</v>
      </c>
      <c r="M100" s="48" t="s">
        <v>132</v>
      </c>
      <c r="N100" s="48" t="s">
        <v>132</v>
      </c>
      <c r="O100" s="48" t="s">
        <v>132</v>
      </c>
      <c r="P100" s="330" t="s">
        <v>1070</v>
      </c>
      <c r="Q100" s="331"/>
    </row>
    <row r="101" spans="1:26" s="105" customFormat="1" ht="46.9" customHeight="1" x14ac:dyDescent="0.25">
      <c r="B101" s="142" t="s">
        <v>1053</v>
      </c>
      <c r="C101" s="110"/>
      <c r="D101" s="142" t="s">
        <v>198</v>
      </c>
      <c r="E101" s="142">
        <v>11244848640</v>
      </c>
      <c r="F101" s="142" t="s">
        <v>166</v>
      </c>
      <c r="G101" s="142" t="s">
        <v>199</v>
      </c>
      <c r="H101" s="114">
        <v>39724</v>
      </c>
      <c r="I101" s="72" t="s">
        <v>132</v>
      </c>
      <c r="J101" s="72" t="s">
        <v>446</v>
      </c>
      <c r="K101" s="72" t="s">
        <v>447</v>
      </c>
      <c r="L101" s="72" t="s">
        <v>448</v>
      </c>
      <c r="M101" s="48" t="s">
        <v>132</v>
      </c>
      <c r="N101" s="48" t="s">
        <v>132</v>
      </c>
      <c r="O101" s="48" t="s">
        <v>132</v>
      </c>
      <c r="P101" s="330" t="s">
        <v>1070</v>
      </c>
      <c r="Q101" s="331"/>
    </row>
    <row r="102" spans="1:26" s="105" customFormat="1" ht="46.9" customHeight="1" x14ac:dyDescent="0.25">
      <c r="B102" s="142" t="s">
        <v>168</v>
      </c>
      <c r="C102" s="110"/>
      <c r="D102" s="142" t="s">
        <v>200</v>
      </c>
      <c r="E102" s="142">
        <v>1127072024</v>
      </c>
      <c r="F102" s="142" t="s">
        <v>201</v>
      </c>
      <c r="G102" s="142" t="s">
        <v>202</v>
      </c>
      <c r="H102" s="114">
        <v>41880</v>
      </c>
      <c r="I102" s="72" t="s">
        <v>132</v>
      </c>
      <c r="J102" s="72" t="s">
        <v>443</v>
      </c>
      <c r="K102" s="72" t="s">
        <v>444</v>
      </c>
      <c r="L102" s="72" t="s">
        <v>445</v>
      </c>
      <c r="M102" s="48" t="s">
        <v>132</v>
      </c>
      <c r="N102" s="113" t="s">
        <v>132</v>
      </c>
      <c r="O102" s="48" t="s">
        <v>132</v>
      </c>
      <c r="P102" s="330" t="s">
        <v>1070</v>
      </c>
      <c r="Q102" s="331"/>
    </row>
    <row r="103" spans="1:26" s="105" customFormat="1" ht="46.9" customHeight="1" x14ac:dyDescent="0.25">
      <c r="B103" s="142" t="s">
        <v>168</v>
      </c>
      <c r="C103" s="110"/>
      <c r="D103" s="142" t="s">
        <v>203</v>
      </c>
      <c r="E103" s="142">
        <v>1006626626</v>
      </c>
      <c r="F103" s="142" t="s">
        <v>204</v>
      </c>
      <c r="G103" s="142" t="s">
        <v>205</v>
      </c>
      <c r="H103" s="114">
        <v>41619</v>
      </c>
      <c r="I103" s="72" t="s">
        <v>132</v>
      </c>
      <c r="J103" s="72" t="s">
        <v>440</v>
      </c>
      <c r="K103" s="72" t="s">
        <v>441</v>
      </c>
      <c r="L103" s="72" t="s">
        <v>442</v>
      </c>
      <c r="M103" s="48" t="s">
        <v>132</v>
      </c>
      <c r="N103" s="118" t="s">
        <v>132</v>
      </c>
      <c r="O103" s="48" t="s">
        <v>132</v>
      </c>
      <c r="P103" s="330" t="s">
        <v>1070</v>
      </c>
      <c r="Q103" s="331"/>
    </row>
    <row r="104" spans="1:26" s="105" customFormat="1" ht="46.9" customHeight="1" x14ac:dyDescent="0.25">
      <c r="B104" s="142" t="s">
        <v>168</v>
      </c>
      <c r="C104" s="110"/>
      <c r="D104" s="142" t="s">
        <v>206</v>
      </c>
      <c r="E104" s="142">
        <v>69007866</v>
      </c>
      <c r="F104" s="142" t="s">
        <v>166</v>
      </c>
      <c r="G104" s="142" t="s">
        <v>169</v>
      </c>
      <c r="H104" s="114">
        <v>41447</v>
      </c>
      <c r="I104" s="72"/>
      <c r="J104" s="72" t="s">
        <v>437</v>
      </c>
      <c r="K104" s="72" t="s">
        <v>438</v>
      </c>
      <c r="L104" s="72" t="s">
        <v>439</v>
      </c>
      <c r="M104" s="48" t="s">
        <v>132</v>
      </c>
      <c r="N104" s="113" t="s">
        <v>132</v>
      </c>
      <c r="O104" s="48" t="s">
        <v>132</v>
      </c>
      <c r="P104" s="330" t="s">
        <v>1070</v>
      </c>
      <c r="Q104" s="331"/>
    </row>
    <row r="105" spans="1:26" s="105" customFormat="1" ht="46.9" customHeight="1" x14ac:dyDescent="0.25">
      <c r="B105" s="142" t="s">
        <v>168</v>
      </c>
      <c r="C105" s="110"/>
      <c r="D105" s="142" t="s">
        <v>211</v>
      </c>
      <c r="E105" s="142">
        <v>1085275328</v>
      </c>
      <c r="F105" s="142" t="s">
        <v>204</v>
      </c>
      <c r="G105" s="142" t="s">
        <v>212</v>
      </c>
      <c r="H105" s="114">
        <v>41390</v>
      </c>
      <c r="I105" s="72" t="s">
        <v>132</v>
      </c>
      <c r="J105" s="72" t="s">
        <v>431</v>
      </c>
      <c r="K105" s="112" t="s">
        <v>432</v>
      </c>
      <c r="L105" s="72" t="s">
        <v>433</v>
      </c>
      <c r="M105" s="48" t="s">
        <v>132</v>
      </c>
      <c r="N105" s="48" t="s">
        <v>132</v>
      </c>
      <c r="O105" s="48" t="s">
        <v>132</v>
      </c>
      <c r="P105" s="330" t="s">
        <v>1070</v>
      </c>
      <c r="Q105" s="331"/>
    </row>
    <row r="106" spans="1:26" ht="15.75" thickBot="1" x14ac:dyDescent="0.3">
      <c r="B106" s="106"/>
      <c r="C106" s="106"/>
      <c r="D106" s="106"/>
      <c r="E106" s="106"/>
      <c r="F106" s="106"/>
      <c r="G106" s="106"/>
      <c r="H106" s="106"/>
      <c r="I106" s="107"/>
      <c r="J106" s="107"/>
      <c r="K106" s="107"/>
      <c r="L106" s="107"/>
      <c r="M106" s="108"/>
      <c r="N106" s="108"/>
      <c r="O106" s="108"/>
      <c r="P106" s="73"/>
      <c r="Q106" s="73"/>
    </row>
    <row r="107" spans="1:26" ht="27" thickBot="1" x14ac:dyDescent="0.3">
      <c r="B107" s="303" t="s">
        <v>45</v>
      </c>
      <c r="C107" s="304"/>
      <c r="D107" s="304"/>
      <c r="E107" s="304"/>
      <c r="F107" s="304"/>
      <c r="G107" s="304"/>
      <c r="H107" s="304"/>
      <c r="I107" s="304"/>
      <c r="J107" s="304"/>
      <c r="K107" s="304"/>
      <c r="L107" s="304"/>
      <c r="M107" s="304"/>
      <c r="N107" s="305"/>
    </row>
    <row r="108" spans="1:26" ht="30" x14ac:dyDescent="0.25">
      <c r="B108" s="47" t="s">
        <v>33</v>
      </c>
      <c r="C108" s="47" t="s">
        <v>46</v>
      </c>
      <c r="D108" s="306" t="s">
        <v>3</v>
      </c>
      <c r="E108" s="307"/>
    </row>
    <row r="109" spans="1:26" x14ac:dyDescent="0.25">
      <c r="B109" s="48" t="s">
        <v>120</v>
      </c>
      <c r="C109" s="95" t="s">
        <v>132</v>
      </c>
      <c r="D109" s="325"/>
      <c r="E109" s="325"/>
    </row>
    <row r="111" spans="1:26" s="87" customFormat="1" ht="26.25" x14ac:dyDescent="0.25">
      <c r="A111" s="36">
        <v>1</v>
      </c>
      <c r="B111" s="285" t="s">
        <v>63</v>
      </c>
      <c r="C111" s="286"/>
      <c r="D111" s="286"/>
      <c r="E111" s="286"/>
      <c r="F111" s="286"/>
      <c r="G111" s="286"/>
      <c r="H111" s="286"/>
      <c r="I111" s="286"/>
      <c r="J111" s="286"/>
      <c r="K111" s="286"/>
      <c r="L111" s="286"/>
      <c r="M111" s="286"/>
      <c r="N111" s="286"/>
      <c r="O111" s="286"/>
      <c r="P111" s="286"/>
      <c r="Q111" s="5"/>
      <c r="R111" s="86"/>
      <c r="S111" s="86"/>
      <c r="T111" s="86"/>
      <c r="U111" s="86"/>
      <c r="V111" s="86"/>
      <c r="W111" s="86"/>
      <c r="X111" s="86"/>
      <c r="Y111" s="86"/>
      <c r="Z111" s="86"/>
    </row>
    <row r="112" spans="1:26" s="87" customFormat="1" x14ac:dyDescent="0.25">
      <c r="A112" s="36">
        <f>+A111+1</f>
        <v>2</v>
      </c>
      <c r="B112" s="5"/>
      <c r="C112" s="5"/>
      <c r="D112" s="5"/>
      <c r="E112" s="5"/>
      <c r="F112" s="5"/>
      <c r="G112" s="5"/>
      <c r="H112" s="5"/>
      <c r="I112" s="5"/>
      <c r="J112" s="5"/>
      <c r="K112" s="5"/>
      <c r="L112" s="5"/>
      <c r="M112" s="5"/>
      <c r="N112" s="5"/>
      <c r="O112" s="5"/>
      <c r="P112" s="5"/>
      <c r="Q112" s="5"/>
      <c r="R112" s="86"/>
      <c r="S112" s="86"/>
      <c r="T112" s="86"/>
      <c r="U112" s="86"/>
      <c r="V112" s="86"/>
      <c r="W112" s="86"/>
      <c r="X112" s="86"/>
      <c r="Y112" s="86"/>
      <c r="Z112" s="86"/>
    </row>
    <row r="113" spans="1:26" s="87" customFormat="1" ht="15.75" thickBot="1" x14ac:dyDescent="0.3">
      <c r="A113" s="36">
        <f t="shared" ref="A113:A117" si="0">+A112+1</f>
        <v>3</v>
      </c>
      <c r="B113" s="5"/>
      <c r="C113" s="5"/>
      <c r="D113" s="5"/>
      <c r="E113" s="5"/>
      <c r="F113" s="5"/>
      <c r="G113" s="5"/>
      <c r="H113" s="5"/>
      <c r="I113" s="5"/>
      <c r="J113" s="5"/>
      <c r="K113" s="5"/>
      <c r="L113" s="5"/>
      <c r="M113" s="5"/>
      <c r="N113" s="5"/>
      <c r="O113" s="5"/>
      <c r="P113" s="5"/>
      <c r="Q113" s="5"/>
      <c r="R113" s="86"/>
      <c r="S113" s="86"/>
      <c r="T113" s="86"/>
      <c r="U113" s="86"/>
      <c r="V113" s="86"/>
      <c r="W113" s="86"/>
      <c r="X113" s="86"/>
      <c r="Y113" s="86"/>
      <c r="Z113" s="86"/>
    </row>
    <row r="114" spans="1:26" s="87" customFormat="1" ht="27" thickBot="1" x14ac:dyDescent="0.3">
      <c r="A114" s="36">
        <f t="shared" si="0"/>
        <v>4</v>
      </c>
      <c r="B114" s="303" t="s">
        <v>53</v>
      </c>
      <c r="C114" s="304"/>
      <c r="D114" s="304"/>
      <c r="E114" s="304"/>
      <c r="F114" s="304"/>
      <c r="G114" s="304"/>
      <c r="H114" s="304"/>
      <c r="I114" s="304"/>
      <c r="J114" s="304"/>
      <c r="K114" s="304"/>
      <c r="L114" s="304"/>
      <c r="M114" s="304"/>
      <c r="N114" s="305"/>
      <c r="O114" s="5"/>
      <c r="P114" s="5"/>
      <c r="Q114" s="5"/>
      <c r="R114" s="86"/>
      <c r="S114" s="86"/>
      <c r="T114" s="86"/>
      <c r="U114" s="86"/>
      <c r="V114" s="86"/>
      <c r="W114" s="86"/>
      <c r="X114" s="86"/>
      <c r="Y114" s="86"/>
      <c r="Z114" s="86"/>
    </row>
    <row r="115" spans="1:26" s="87" customFormat="1" x14ac:dyDescent="0.25">
      <c r="A115" s="36">
        <f t="shared" si="0"/>
        <v>5</v>
      </c>
      <c r="B115" s="5"/>
      <c r="C115" s="5"/>
      <c r="D115" s="5"/>
      <c r="E115" s="5"/>
      <c r="F115" s="5"/>
      <c r="G115" s="5"/>
      <c r="H115" s="5"/>
      <c r="I115" s="5"/>
      <c r="J115" s="5"/>
      <c r="K115" s="5"/>
      <c r="L115" s="5"/>
      <c r="M115" s="5"/>
      <c r="N115" s="5"/>
      <c r="O115" s="5"/>
      <c r="P115" s="5"/>
      <c r="Q115" s="5"/>
      <c r="R115" s="86"/>
      <c r="S115" s="86"/>
      <c r="T115" s="86"/>
      <c r="U115" s="86"/>
      <c r="V115" s="86"/>
      <c r="W115" s="86"/>
      <c r="X115" s="86"/>
      <c r="Y115" s="86"/>
      <c r="Z115" s="86"/>
    </row>
    <row r="116" spans="1:26" s="87" customFormat="1" ht="15.75" thickBot="1" x14ac:dyDescent="0.3">
      <c r="A116" s="36">
        <f t="shared" si="0"/>
        <v>6</v>
      </c>
      <c r="B116" s="5"/>
      <c r="C116" s="5"/>
      <c r="D116" s="5"/>
      <c r="E116" s="5"/>
      <c r="F116" s="5"/>
      <c r="G116" s="5"/>
      <c r="H116" s="5"/>
      <c r="I116" s="5"/>
      <c r="J116" s="5"/>
      <c r="K116" s="5"/>
      <c r="L116" s="5"/>
      <c r="M116" s="45"/>
      <c r="N116" s="45"/>
      <c r="O116" s="5"/>
      <c r="P116" s="5"/>
      <c r="Q116" s="5"/>
      <c r="R116" s="86"/>
      <c r="S116" s="86"/>
      <c r="T116" s="86"/>
      <c r="U116" s="86"/>
      <c r="V116" s="86"/>
      <c r="W116" s="86"/>
      <c r="X116" s="86"/>
      <c r="Y116" s="86"/>
      <c r="Z116" s="86"/>
    </row>
    <row r="117" spans="1:26" s="87" customFormat="1" ht="60" x14ac:dyDescent="0.25">
      <c r="A117" s="36">
        <f t="shared" si="0"/>
        <v>7</v>
      </c>
      <c r="B117" s="92" t="s">
        <v>141</v>
      </c>
      <c r="C117" s="92" t="s">
        <v>142</v>
      </c>
      <c r="D117" s="92" t="s">
        <v>143</v>
      </c>
      <c r="E117" s="92" t="s">
        <v>44</v>
      </c>
      <c r="F117" s="92" t="s">
        <v>22</v>
      </c>
      <c r="G117" s="92" t="s">
        <v>98</v>
      </c>
      <c r="H117" s="92" t="s">
        <v>17</v>
      </c>
      <c r="I117" s="92" t="s">
        <v>10</v>
      </c>
      <c r="J117" s="92" t="s">
        <v>31</v>
      </c>
      <c r="K117" s="92" t="s">
        <v>60</v>
      </c>
      <c r="L117" s="92" t="s">
        <v>20</v>
      </c>
      <c r="M117" s="77" t="s">
        <v>26</v>
      </c>
      <c r="N117" s="92" t="s">
        <v>144</v>
      </c>
      <c r="O117" s="92" t="s">
        <v>36</v>
      </c>
      <c r="P117" s="93" t="s">
        <v>11</v>
      </c>
      <c r="Q117" s="93" t="s">
        <v>19</v>
      </c>
      <c r="R117" s="86"/>
      <c r="S117" s="86"/>
      <c r="T117" s="86"/>
      <c r="U117" s="86"/>
      <c r="V117" s="86"/>
      <c r="W117" s="86"/>
      <c r="X117" s="86"/>
      <c r="Y117" s="86"/>
      <c r="Z117" s="86"/>
    </row>
    <row r="118" spans="1:26" ht="32.25" customHeight="1" x14ac:dyDescent="0.25">
      <c r="B118" s="88"/>
      <c r="C118" s="89"/>
      <c r="D118" s="88"/>
      <c r="E118" s="83"/>
      <c r="F118" s="84"/>
      <c r="G118" s="84"/>
      <c r="H118" s="84"/>
      <c r="I118" s="85"/>
      <c r="J118" s="85"/>
      <c r="K118" s="85"/>
      <c r="L118" s="85"/>
      <c r="M118" s="76"/>
      <c r="N118" s="76"/>
      <c r="O118" s="19"/>
      <c r="P118" s="19"/>
      <c r="Q118" s="102" t="s">
        <v>1055</v>
      </c>
    </row>
    <row r="119" spans="1:26" x14ac:dyDescent="0.25">
      <c r="B119" s="37" t="s">
        <v>16</v>
      </c>
      <c r="C119" s="89"/>
      <c r="D119" s="88"/>
      <c r="E119" s="83"/>
      <c r="F119" s="84"/>
      <c r="G119" s="84"/>
      <c r="H119" s="84"/>
      <c r="I119" s="85"/>
      <c r="J119" s="85"/>
      <c r="K119" s="90">
        <f>SUM(K118:K118)</f>
        <v>0</v>
      </c>
      <c r="L119" s="90">
        <f>SUM(L118:L118)</f>
        <v>0</v>
      </c>
      <c r="M119" s="100">
        <f>SUM(M118:M118)</f>
        <v>0</v>
      </c>
      <c r="N119" s="90">
        <f>SUM(N118:N118)</f>
        <v>0</v>
      </c>
      <c r="O119" s="19"/>
      <c r="P119" s="19"/>
      <c r="Q119" s="103"/>
    </row>
    <row r="120" spans="1:26" x14ac:dyDescent="0.25">
      <c r="B120" s="20"/>
      <c r="C120" s="20"/>
      <c r="D120" s="20"/>
      <c r="E120" s="21"/>
      <c r="F120" s="20"/>
      <c r="G120" s="20"/>
      <c r="H120" s="20"/>
      <c r="I120" s="20"/>
      <c r="J120" s="20"/>
      <c r="K120" s="20"/>
      <c r="L120" s="20"/>
      <c r="M120" s="20"/>
      <c r="N120" s="20"/>
      <c r="O120" s="20"/>
      <c r="P120" s="20"/>
    </row>
    <row r="121" spans="1:26" ht="18.75" x14ac:dyDescent="0.25">
      <c r="B121" s="41" t="s">
        <v>32</v>
      </c>
      <c r="C121" s="51">
        <f>+K119</f>
        <v>0</v>
      </c>
      <c r="H121" s="22"/>
      <c r="I121" s="22"/>
      <c r="J121" s="22"/>
      <c r="K121" s="22"/>
      <c r="L121" s="22"/>
      <c r="M121" s="22"/>
      <c r="N121" s="20"/>
      <c r="O121" s="20"/>
      <c r="P121" s="20"/>
    </row>
    <row r="123" spans="1:26" ht="15.75" thickBot="1" x14ac:dyDescent="0.3"/>
    <row r="124" spans="1:26" ht="30.75" thickBot="1" x14ac:dyDescent="0.3">
      <c r="B124" s="53" t="s">
        <v>48</v>
      </c>
      <c r="C124" s="54" t="s">
        <v>49</v>
      </c>
      <c r="D124" s="53" t="s">
        <v>50</v>
      </c>
      <c r="E124" s="54" t="s">
        <v>54</v>
      </c>
    </row>
    <row r="125" spans="1:26" ht="76.5" customHeight="1" x14ac:dyDescent="0.25">
      <c r="B125" s="46" t="s">
        <v>121</v>
      </c>
      <c r="C125" s="49">
        <v>20</v>
      </c>
      <c r="D125" s="49">
        <v>0</v>
      </c>
      <c r="E125" s="326">
        <f>+D125+D126+D127</f>
        <v>0</v>
      </c>
    </row>
    <row r="126" spans="1:26" ht="60.75" customHeight="1" x14ac:dyDescent="0.25">
      <c r="B126" s="46" t="s">
        <v>122</v>
      </c>
      <c r="C126" s="39">
        <v>30</v>
      </c>
      <c r="D126" s="138">
        <v>0</v>
      </c>
      <c r="E126" s="308"/>
    </row>
    <row r="127" spans="1:26" ht="60.75" customHeight="1" thickBot="1" x14ac:dyDescent="0.3">
      <c r="B127" s="46" t="s">
        <v>123</v>
      </c>
      <c r="C127" s="50">
        <v>40</v>
      </c>
      <c r="D127" s="50">
        <v>0</v>
      </c>
      <c r="E127" s="327"/>
    </row>
    <row r="128" spans="1:26" ht="15.75" thickBot="1" x14ac:dyDescent="0.3"/>
    <row r="129" spans="2:17" ht="27" thickBot="1" x14ac:dyDescent="0.3">
      <c r="B129" s="303" t="s">
        <v>51</v>
      </c>
      <c r="C129" s="304"/>
      <c r="D129" s="304"/>
      <c r="E129" s="304"/>
      <c r="F129" s="304"/>
      <c r="G129" s="304"/>
      <c r="H129" s="304"/>
      <c r="I129" s="304"/>
      <c r="J129" s="304"/>
      <c r="K129" s="304"/>
      <c r="L129" s="304"/>
      <c r="M129" s="304"/>
      <c r="N129" s="305"/>
    </row>
    <row r="131" spans="2:17" ht="54" customHeight="1" x14ac:dyDescent="0.25">
      <c r="B131" s="94" t="s">
        <v>0</v>
      </c>
      <c r="C131" s="94" t="s">
        <v>39</v>
      </c>
      <c r="D131" s="94" t="s">
        <v>40</v>
      </c>
      <c r="E131" s="94" t="s">
        <v>110</v>
      </c>
      <c r="F131" s="94" t="s">
        <v>112</v>
      </c>
      <c r="G131" s="94" t="s">
        <v>113</v>
      </c>
      <c r="H131" s="94" t="s">
        <v>114</v>
      </c>
      <c r="I131" s="94" t="s">
        <v>111</v>
      </c>
      <c r="J131" s="306" t="s">
        <v>115</v>
      </c>
      <c r="K131" s="309"/>
      <c r="L131" s="307"/>
      <c r="M131" s="94" t="s">
        <v>119</v>
      </c>
      <c r="N131" s="94" t="s">
        <v>41</v>
      </c>
      <c r="O131" s="94" t="s">
        <v>42</v>
      </c>
      <c r="P131" s="306" t="s">
        <v>3</v>
      </c>
      <c r="Q131" s="307"/>
    </row>
    <row r="132" spans="2:17" ht="120.75" customHeight="1" x14ac:dyDescent="0.25">
      <c r="B132" s="142" t="s">
        <v>127</v>
      </c>
      <c r="C132" s="142"/>
      <c r="D132" s="2"/>
      <c r="E132" s="2"/>
      <c r="F132" s="2"/>
      <c r="G132" s="2"/>
      <c r="H132" s="2"/>
      <c r="I132" s="3"/>
      <c r="J132" s="1" t="s">
        <v>116</v>
      </c>
      <c r="K132" s="72" t="s">
        <v>117</v>
      </c>
      <c r="L132" s="71" t="s">
        <v>118</v>
      </c>
      <c r="M132" s="95"/>
      <c r="N132" s="95"/>
      <c r="O132" s="95"/>
      <c r="P132" s="332" t="s">
        <v>1056</v>
      </c>
      <c r="Q132" s="333"/>
    </row>
    <row r="133" spans="2:17" ht="76.150000000000006" customHeight="1" x14ac:dyDescent="0.25">
      <c r="B133" s="142" t="s">
        <v>128</v>
      </c>
      <c r="C133" s="142"/>
      <c r="D133" s="2"/>
      <c r="E133" s="2"/>
      <c r="F133" s="2"/>
      <c r="G133" s="2"/>
      <c r="H133" s="2"/>
      <c r="I133" s="3"/>
      <c r="J133" s="1"/>
      <c r="K133" s="72"/>
      <c r="L133" s="71"/>
      <c r="M133" s="95"/>
      <c r="N133" s="95"/>
      <c r="O133" s="95"/>
      <c r="P133" s="334"/>
      <c r="Q133" s="335"/>
    </row>
    <row r="134" spans="2:17" ht="69" customHeight="1" x14ac:dyDescent="0.25">
      <c r="B134" s="142" t="s">
        <v>129</v>
      </c>
      <c r="C134" s="142"/>
      <c r="D134" s="2"/>
      <c r="E134" s="2"/>
      <c r="F134" s="2"/>
      <c r="G134" s="2"/>
      <c r="H134" s="2"/>
      <c r="I134" s="3"/>
      <c r="J134" s="1"/>
      <c r="K134" s="71"/>
      <c r="L134" s="71"/>
      <c r="M134" s="95"/>
      <c r="N134" s="95"/>
      <c r="O134" s="95"/>
      <c r="P134" s="336"/>
      <c r="Q134" s="337"/>
    </row>
    <row r="137" spans="2:17" ht="15.75" thickBot="1" x14ac:dyDescent="0.3"/>
    <row r="138" spans="2:17" ht="30" x14ac:dyDescent="0.25">
      <c r="B138" s="97" t="s">
        <v>33</v>
      </c>
      <c r="C138" s="97" t="s">
        <v>48</v>
      </c>
      <c r="D138" s="94" t="s">
        <v>49</v>
      </c>
      <c r="E138" s="97" t="s">
        <v>50</v>
      </c>
      <c r="F138" s="54" t="s">
        <v>55</v>
      </c>
      <c r="G138" s="205"/>
    </row>
    <row r="139" spans="2:17" ht="108" x14ac:dyDescent="0.2">
      <c r="B139" s="318" t="s">
        <v>52</v>
      </c>
      <c r="C139" s="4" t="s">
        <v>124</v>
      </c>
      <c r="D139" s="138">
        <v>25</v>
      </c>
      <c r="E139" s="138">
        <v>0</v>
      </c>
      <c r="F139" s="321">
        <f>+E139+E140+E141</f>
        <v>0</v>
      </c>
      <c r="G139" s="69"/>
    </row>
    <row r="140" spans="2:17" ht="96" x14ac:dyDescent="0.2">
      <c r="B140" s="319"/>
      <c r="C140" s="4" t="s">
        <v>125</v>
      </c>
      <c r="D140" s="52">
        <v>25</v>
      </c>
      <c r="E140" s="138">
        <v>0</v>
      </c>
      <c r="F140" s="322"/>
      <c r="G140" s="69"/>
    </row>
    <row r="141" spans="2:17" ht="60" x14ac:dyDescent="0.2">
      <c r="B141" s="320"/>
      <c r="C141" s="4" t="s">
        <v>126</v>
      </c>
      <c r="D141" s="138">
        <v>10</v>
      </c>
      <c r="E141" s="138">
        <v>0</v>
      </c>
      <c r="F141" s="323"/>
      <c r="G141" s="69"/>
    </row>
    <row r="142" spans="2:17" x14ac:dyDescent="0.25">
      <c r="C142" s="78"/>
    </row>
    <row r="143" spans="2:17" x14ac:dyDescent="0.25">
      <c r="B143" s="96" t="s">
        <v>56</v>
      </c>
    </row>
    <row r="146" spans="2:5" x14ac:dyDescent="0.25">
      <c r="B146" s="98" t="s">
        <v>33</v>
      </c>
      <c r="C146" s="98" t="s">
        <v>57</v>
      </c>
      <c r="D146" s="97" t="s">
        <v>50</v>
      </c>
      <c r="E146" s="97" t="s">
        <v>16</v>
      </c>
    </row>
    <row r="147" spans="2:5" ht="28.5" x14ac:dyDescent="0.25">
      <c r="B147" s="79" t="s">
        <v>58</v>
      </c>
      <c r="C147" s="80">
        <v>40</v>
      </c>
      <c r="D147" s="138">
        <f>+E125</f>
        <v>0</v>
      </c>
      <c r="E147" s="297">
        <f>+D147+D148</f>
        <v>0</v>
      </c>
    </row>
    <row r="148" spans="2:5" ht="42.75" x14ac:dyDescent="0.25">
      <c r="B148" s="79" t="s">
        <v>59</v>
      </c>
      <c r="C148" s="80">
        <v>60</v>
      </c>
      <c r="D148" s="138">
        <f>+F139</f>
        <v>0</v>
      </c>
      <c r="E148" s="298"/>
    </row>
  </sheetData>
  <mergeCells count="81">
    <mergeCell ref="E147:E148"/>
    <mergeCell ref="P98:Q98"/>
    <mergeCell ref="P99:Q99"/>
    <mergeCell ref="P100:Q100"/>
    <mergeCell ref="P102:Q102"/>
    <mergeCell ref="P103:Q103"/>
    <mergeCell ref="P104:Q104"/>
    <mergeCell ref="P105:Q105"/>
    <mergeCell ref="P132:Q134"/>
    <mergeCell ref="B129:N129"/>
    <mergeCell ref="J131:L131"/>
    <mergeCell ref="P131:Q131"/>
    <mergeCell ref="B139:B141"/>
    <mergeCell ref="F139:F141"/>
    <mergeCell ref="B107:N107"/>
    <mergeCell ref="D108:E108"/>
    <mergeCell ref="D109:E109"/>
    <mergeCell ref="B111:P111"/>
    <mergeCell ref="B114:N114"/>
    <mergeCell ref="E125:E127"/>
    <mergeCell ref="O90:P90"/>
    <mergeCell ref="O91:P91"/>
    <mergeCell ref="B96:N96"/>
    <mergeCell ref="J97:L97"/>
    <mergeCell ref="P97:Q97"/>
    <mergeCell ref="P101:Q101"/>
    <mergeCell ref="O89:P89"/>
    <mergeCell ref="O78:P78"/>
    <mergeCell ref="O79:P79"/>
    <mergeCell ref="O80:P80"/>
    <mergeCell ref="O81:P81"/>
    <mergeCell ref="O82:P82"/>
    <mergeCell ref="O83:P83"/>
    <mergeCell ref="O84:P84"/>
    <mergeCell ref="O85:P85"/>
    <mergeCell ref="O86:P86"/>
    <mergeCell ref="O87:P87"/>
    <mergeCell ref="O88:P88"/>
    <mergeCell ref="O77:P77"/>
    <mergeCell ref="O66:P66"/>
    <mergeCell ref="O67:P67"/>
    <mergeCell ref="O68:P68"/>
    <mergeCell ref="O69:P69"/>
    <mergeCell ref="O70:P70"/>
    <mergeCell ref="O71:P71"/>
    <mergeCell ref="O72:P72"/>
    <mergeCell ref="O73:P73"/>
    <mergeCell ref="O74:P74"/>
    <mergeCell ref="O75:P75"/>
    <mergeCell ref="O76:P76"/>
    <mergeCell ref="O65:P65"/>
    <mergeCell ref="O54:P54"/>
    <mergeCell ref="O55:P55"/>
    <mergeCell ref="O56:P56"/>
    <mergeCell ref="O57:P57"/>
    <mergeCell ref="O58:P58"/>
    <mergeCell ref="O59:P59"/>
    <mergeCell ref="O60:P60"/>
    <mergeCell ref="O61:P61"/>
    <mergeCell ref="O62:P62"/>
    <mergeCell ref="O63:P63"/>
    <mergeCell ref="O64:P64"/>
    <mergeCell ref="O53:P53"/>
    <mergeCell ref="C10:E10"/>
    <mergeCell ref="B12:C21"/>
    <mergeCell ref="B22:C22"/>
    <mergeCell ref="E35:E36"/>
    <mergeCell ref="B43:B44"/>
    <mergeCell ref="C43:C44"/>
    <mergeCell ref="D43:E43"/>
    <mergeCell ref="B48:N48"/>
    <mergeCell ref="O49:P49"/>
    <mergeCell ref="O50:P50"/>
    <mergeCell ref="O51:P51"/>
    <mergeCell ref="O52:P52"/>
    <mergeCell ref="C9:N9"/>
    <mergeCell ref="B2:P2"/>
    <mergeCell ref="B4:P4"/>
    <mergeCell ref="C6:N6"/>
    <mergeCell ref="C7:N7"/>
    <mergeCell ref="C8:N8"/>
  </mergeCells>
  <dataValidations count="2">
    <dataValidation type="list" allowBlank="1" showInputMessage="1" showErrorMessage="1" sqref="WVE983057 A65553 IS65553 SO65553 ACK65553 AMG65553 AWC65553 BFY65553 BPU65553 BZQ65553 CJM65553 CTI65553 DDE65553 DNA65553 DWW65553 EGS65553 EQO65553 FAK65553 FKG65553 FUC65553 GDY65553 GNU65553 GXQ65553 HHM65553 HRI65553 IBE65553 ILA65553 IUW65553 JES65553 JOO65553 JYK65553 KIG65553 KSC65553 LBY65553 LLU65553 LVQ65553 MFM65553 MPI65553 MZE65553 NJA65553 NSW65553 OCS65553 OMO65553 OWK65553 PGG65553 PQC65553 PZY65553 QJU65553 QTQ65553 RDM65553 RNI65553 RXE65553 SHA65553 SQW65553 TAS65553 TKO65553 TUK65553 UEG65553 UOC65553 UXY65553 VHU65553 VRQ65553 WBM65553 WLI65553 WVE65553 A131089 IS131089 SO131089 ACK131089 AMG131089 AWC131089 BFY131089 BPU131089 BZQ131089 CJM131089 CTI131089 DDE131089 DNA131089 DWW131089 EGS131089 EQO131089 FAK131089 FKG131089 FUC131089 GDY131089 GNU131089 GXQ131089 HHM131089 HRI131089 IBE131089 ILA131089 IUW131089 JES131089 JOO131089 JYK131089 KIG131089 KSC131089 LBY131089 LLU131089 LVQ131089 MFM131089 MPI131089 MZE131089 NJA131089 NSW131089 OCS131089 OMO131089 OWK131089 PGG131089 PQC131089 PZY131089 QJU131089 QTQ131089 RDM131089 RNI131089 RXE131089 SHA131089 SQW131089 TAS131089 TKO131089 TUK131089 UEG131089 UOC131089 UXY131089 VHU131089 VRQ131089 WBM131089 WLI131089 WVE131089 A196625 IS196625 SO196625 ACK196625 AMG196625 AWC196625 BFY196625 BPU196625 BZQ196625 CJM196625 CTI196625 DDE196625 DNA196625 DWW196625 EGS196625 EQO196625 FAK196625 FKG196625 FUC196625 GDY196625 GNU196625 GXQ196625 HHM196625 HRI196625 IBE196625 ILA196625 IUW196625 JES196625 JOO196625 JYK196625 KIG196625 KSC196625 LBY196625 LLU196625 LVQ196625 MFM196625 MPI196625 MZE196625 NJA196625 NSW196625 OCS196625 OMO196625 OWK196625 PGG196625 PQC196625 PZY196625 QJU196625 QTQ196625 RDM196625 RNI196625 RXE196625 SHA196625 SQW196625 TAS196625 TKO196625 TUK196625 UEG196625 UOC196625 UXY196625 VHU196625 VRQ196625 WBM196625 WLI196625 WVE196625 A262161 IS262161 SO262161 ACK262161 AMG262161 AWC262161 BFY262161 BPU262161 BZQ262161 CJM262161 CTI262161 DDE262161 DNA262161 DWW262161 EGS262161 EQO262161 FAK262161 FKG262161 FUC262161 GDY262161 GNU262161 GXQ262161 HHM262161 HRI262161 IBE262161 ILA262161 IUW262161 JES262161 JOO262161 JYK262161 KIG262161 KSC262161 LBY262161 LLU262161 LVQ262161 MFM262161 MPI262161 MZE262161 NJA262161 NSW262161 OCS262161 OMO262161 OWK262161 PGG262161 PQC262161 PZY262161 QJU262161 QTQ262161 RDM262161 RNI262161 RXE262161 SHA262161 SQW262161 TAS262161 TKO262161 TUK262161 UEG262161 UOC262161 UXY262161 VHU262161 VRQ262161 WBM262161 WLI262161 WVE262161 A327697 IS327697 SO327697 ACK327697 AMG327697 AWC327697 BFY327697 BPU327697 BZQ327697 CJM327697 CTI327697 DDE327697 DNA327697 DWW327697 EGS327697 EQO327697 FAK327697 FKG327697 FUC327697 GDY327697 GNU327697 GXQ327697 HHM327697 HRI327697 IBE327697 ILA327697 IUW327697 JES327697 JOO327697 JYK327697 KIG327697 KSC327697 LBY327697 LLU327697 LVQ327697 MFM327697 MPI327697 MZE327697 NJA327697 NSW327697 OCS327697 OMO327697 OWK327697 PGG327697 PQC327697 PZY327697 QJU327697 QTQ327697 RDM327697 RNI327697 RXE327697 SHA327697 SQW327697 TAS327697 TKO327697 TUK327697 UEG327697 UOC327697 UXY327697 VHU327697 VRQ327697 WBM327697 WLI327697 WVE327697 A393233 IS393233 SO393233 ACK393233 AMG393233 AWC393233 BFY393233 BPU393233 BZQ393233 CJM393233 CTI393233 DDE393233 DNA393233 DWW393233 EGS393233 EQO393233 FAK393233 FKG393233 FUC393233 GDY393233 GNU393233 GXQ393233 HHM393233 HRI393233 IBE393233 ILA393233 IUW393233 JES393233 JOO393233 JYK393233 KIG393233 KSC393233 LBY393233 LLU393233 LVQ393233 MFM393233 MPI393233 MZE393233 NJA393233 NSW393233 OCS393233 OMO393233 OWK393233 PGG393233 PQC393233 PZY393233 QJU393233 QTQ393233 RDM393233 RNI393233 RXE393233 SHA393233 SQW393233 TAS393233 TKO393233 TUK393233 UEG393233 UOC393233 UXY393233 VHU393233 VRQ393233 WBM393233 WLI393233 WVE393233 A458769 IS458769 SO458769 ACK458769 AMG458769 AWC458769 BFY458769 BPU458769 BZQ458769 CJM458769 CTI458769 DDE458769 DNA458769 DWW458769 EGS458769 EQO458769 FAK458769 FKG458769 FUC458769 GDY458769 GNU458769 GXQ458769 HHM458769 HRI458769 IBE458769 ILA458769 IUW458769 JES458769 JOO458769 JYK458769 KIG458769 KSC458769 LBY458769 LLU458769 LVQ458769 MFM458769 MPI458769 MZE458769 NJA458769 NSW458769 OCS458769 OMO458769 OWK458769 PGG458769 PQC458769 PZY458769 QJU458769 QTQ458769 RDM458769 RNI458769 RXE458769 SHA458769 SQW458769 TAS458769 TKO458769 TUK458769 UEG458769 UOC458769 UXY458769 VHU458769 VRQ458769 WBM458769 WLI458769 WVE458769 A524305 IS524305 SO524305 ACK524305 AMG524305 AWC524305 BFY524305 BPU524305 BZQ524305 CJM524305 CTI524305 DDE524305 DNA524305 DWW524305 EGS524305 EQO524305 FAK524305 FKG524305 FUC524305 GDY524305 GNU524305 GXQ524305 HHM524305 HRI524305 IBE524305 ILA524305 IUW524305 JES524305 JOO524305 JYK524305 KIG524305 KSC524305 LBY524305 LLU524305 LVQ524305 MFM524305 MPI524305 MZE524305 NJA524305 NSW524305 OCS524305 OMO524305 OWK524305 PGG524305 PQC524305 PZY524305 QJU524305 QTQ524305 RDM524305 RNI524305 RXE524305 SHA524305 SQW524305 TAS524305 TKO524305 TUK524305 UEG524305 UOC524305 UXY524305 VHU524305 VRQ524305 WBM524305 WLI524305 WVE524305 A589841 IS589841 SO589841 ACK589841 AMG589841 AWC589841 BFY589841 BPU589841 BZQ589841 CJM589841 CTI589841 DDE589841 DNA589841 DWW589841 EGS589841 EQO589841 FAK589841 FKG589841 FUC589841 GDY589841 GNU589841 GXQ589841 HHM589841 HRI589841 IBE589841 ILA589841 IUW589841 JES589841 JOO589841 JYK589841 KIG589841 KSC589841 LBY589841 LLU589841 LVQ589841 MFM589841 MPI589841 MZE589841 NJA589841 NSW589841 OCS589841 OMO589841 OWK589841 PGG589841 PQC589841 PZY589841 QJU589841 QTQ589841 RDM589841 RNI589841 RXE589841 SHA589841 SQW589841 TAS589841 TKO589841 TUK589841 UEG589841 UOC589841 UXY589841 VHU589841 VRQ589841 WBM589841 WLI589841 WVE589841 A655377 IS655377 SO655377 ACK655377 AMG655377 AWC655377 BFY655377 BPU655377 BZQ655377 CJM655377 CTI655377 DDE655377 DNA655377 DWW655377 EGS655377 EQO655377 FAK655377 FKG655377 FUC655377 GDY655377 GNU655377 GXQ655377 HHM655377 HRI655377 IBE655377 ILA655377 IUW655377 JES655377 JOO655377 JYK655377 KIG655377 KSC655377 LBY655377 LLU655377 LVQ655377 MFM655377 MPI655377 MZE655377 NJA655377 NSW655377 OCS655377 OMO655377 OWK655377 PGG655377 PQC655377 PZY655377 QJU655377 QTQ655377 RDM655377 RNI655377 RXE655377 SHA655377 SQW655377 TAS655377 TKO655377 TUK655377 UEG655377 UOC655377 UXY655377 VHU655377 VRQ655377 WBM655377 WLI655377 WVE655377 A720913 IS720913 SO720913 ACK720913 AMG720913 AWC720913 BFY720913 BPU720913 BZQ720913 CJM720913 CTI720913 DDE720913 DNA720913 DWW720913 EGS720913 EQO720913 FAK720913 FKG720913 FUC720913 GDY720913 GNU720913 GXQ720913 HHM720913 HRI720913 IBE720913 ILA720913 IUW720913 JES720913 JOO720913 JYK720913 KIG720913 KSC720913 LBY720913 LLU720913 LVQ720913 MFM720913 MPI720913 MZE720913 NJA720913 NSW720913 OCS720913 OMO720913 OWK720913 PGG720913 PQC720913 PZY720913 QJU720913 QTQ720913 RDM720913 RNI720913 RXE720913 SHA720913 SQW720913 TAS720913 TKO720913 TUK720913 UEG720913 UOC720913 UXY720913 VHU720913 VRQ720913 WBM720913 WLI720913 WVE720913 A786449 IS786449 SO786449 ACK786449 AMG786449 AWC786449 BFY786449 BPU786449 BZQ786449 CJM786449 CTI786449 DDE786449 DNA786449 DWW786449 EGS786449 EQO786449 FAK786449 FKG786449 FUC786449 GDY786449 GNU786449 GXQ786449 HHM786449 HRI786449 IBE786449 ILA786449 IUW786449 JES786449 JOO786449 JYK786449 KIG786449 KSC786449 LBY786449 LLU786449 LVQ786449 MFM786449 MPI786449 MZE786449 NJA786449 NSW786449 OCS786449 OMO786449 OWK786449 PGG786449 PQC786449 PZY786449 QJU786449 QTQ786449 RDM786449 RNI786449 RXE786449 SHA786449 SQW786449 TAS786449 TKO786449 TUK786449 UEG786449 UOC786449 UXY786449 VHU786449 VRQ786449 WBM786449 WLI786449 WVE786449 A851985 IS851985 SO851985 ACK851985 AMG851985 AWC851985 BFY851985 BPU851985 BZQ851985 CJM851985 CTI851985 DDE851985 DNA851985 DWW851985 EGS851985 EQO851985 FAK851985 FKG851985 FUC851985 GDY851985 GNU851985 GXQ851985 HHM851985 HRI851985 IBE851985 ILA851985 IUW851985 JES851985 JOO851985 JYK851985 KIG851985 KSC851985 LBY851985 LLU851985 LVQ851985 MFM851985 MPI851985 MZE851985 NJA851985 NSW851985 OCS851985 OMO851985 OWK851985 PGG851985 PQC851985 PZY851985 QJU851985 QTQ851985 RDM851985 RNI851985 RXE851985 SHA851985 SQW851985 TAS851985 TKO851985 TUK851985 UEG851985 UOC851985 UXY851985 VHU851985 VRQ851985 WBM851985 WLI851985 WVE851985 A917521 IS917521 SO917521 ACK917521 AMG917521 AWC917521 BFY917521 BPU917521 BZQ917521 CJM917521 CTI917521 DDE917521 DNA917521 DWW917521 EGS917521 EQO917521 FAK917521 FKG917521 FUC917521 GDY917521 GNU917521 GXQ917521 HHM917521 HRI917521 IBE917521 ILA917521 IUW917521 JES917521 JOO917521 JYK917521 KIG917521 KSC917521 LBY917521 LLU917521 LVQ917521 MFM917521 MPI917521 MZE917521 NJA917521 NSW917521 OCS917521 OMO917521 OWK917521 PGG917521 PQC917521 PZY917521 QJU917521 QTQ917521 RDM917521 RNI917521 RXE917521 SHA917521 SQW917521 TAS917521 TKO917521 TUK917521 UEG917521 UOC917521 UXY917521 VHU917521 VRQ917521 WBM917521 WLI917521 WVE917521 A983057 IS983057 SO983057 ACK983057 AMG983057 AWC983057 BFY983057 BPU983057 BZQ983057 CJM983057 CTI983057 DDE983057 DNA983057 DWW983057 EGS983057 EQO983057 FAK983057 FKG983057 FUC983057 GDY983057 GNU983057 GXQ983057 HHM983057 HRI983057 IBE983057 ILA983057 IUW983057 JES983057 JOO983057 JYK983057 KIG983057 KSC983057 LBY983057 LLU983057 LVQ983057 MFM983057 MPI983057 MZE983057 NJA983057 NSW983057 OCS983057 OMO983057 OWK983057 PGG983057 PQC983057 PZY983057 QJU983057 QTQ983057 RDM983057 RNI983057 RXE983057 SHA983057 SQW983057 TAS983057 TKO983057 TUK983057 UEG983057 UOC983057 UXY983057 VHU983057 VRQ983057 WBM983057 WLI983057 A24:A33 IS24:IS33 SO24:SO33 ACK24:ACK33 AMG24:AMG33 AWC24:AWC33 BFY24:BFY33 BPU24:BPU33 BZQ24:BZQ33 CJM24:CJM33 CTI24:CTI33 DDE24:DDE33 DNA24:DNA33 DWW24:DWW33 EGS24:EGS33 EQO24:EQO33 FAK24:FAK33 FKG24:FKG33 FUC24:FUC33 GDY24:GDY33 GNU24:GNU33 GXQ24:GXQ33 HHM24:HHM33 HRI24:HRI33 IBE24:IBE33 ILA24:ILA33 IUW24:IUW33 JES24:JES33 JOO24:JOO33 JYK24:JYK33 KIG24:KIG33 KSC24:KSC33 LBY24:LBY33 LLU24:LLU33 LVQ24:LVQ33 MFM24:MFM33 MPI24:MPI33 MZE24:MZE33 NJA24:NJA33 NSW24:NSW33 OCS24:OCS33 OMO24:OMO33 OWK24:OWK33 PGG24:PGG33 PQC24:PQC33 PZY24:PZY33 QJU24:QJU33 QTQ24:QTQ33 RDM24:RDM33 RNI24:RNI33 RXE24:RXE33 SHA24:SHA33 SQW24:SQW33 TAS24:TAS33 TKO24:TKO33 TUK24:TUK33 UEG24:UEG33 UOC24:UOC33 UXY24:UXY33 VHU24:VHU33 VRQ24:VRQ33 WBM24:WBM33 WLI24:WLI33 WVE24:WVE33">
      <formula1>"1,2,3,4,5"</formula1>
    </dataValidation>
    <dataValidation type="decimal" allowBlank="1" showInputMessage="1" showErrorMessage="1" sqref="WVH983057 WLL983057 C65560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96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32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8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704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40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76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12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8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84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20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56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92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8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64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IV24:IV33 SR24:SR33 ACN24:ACN33 AMJ24:AMJ33 AWF24:AWF33 BGB24:BGB33 BPX24:BPX33 BZT24:BZT33 CJP24:CJP33 CTL24:CTL33 DDH24:DDH33 DND24:DND33 DWZ24:DWZ33 EGV24:EGV33 EQR24:EQR33 FAN24:FAN33 FKJ24:FKJ33 FUF24:FUF33 GEB24:GEB33 GNX24:GNX33 GXT24:GXT33 HHP24:HHP33 HRL24:HRL33 IBH24:IBH33 ILD24:ILD33 IUZ24:IUZ33 JEV24:JEV33 JOR24:JOR33 JYN24:JYN33 KIJ24:KIJ33 KSF24:KSF33 LCB24:LCB33 LLX24:LLX33 LVT24:LVT33 MFP24:MFP33 MPL24:MPL33 MZH24:MZH33 NJD24:NJD33 NSZ24:NSZ33 OCV24:OCV33 OMR24:OMR33 OWN24:OWN33 PGJ24:PGJ33 PQF24:PQF33 QAB24:QAB33 QJX24:QJX33 QTT24:QTT33 RDP24:RDP33 RNL24:RNL33 RXH24:RXH33 SHD24:SHD33 SQZ24:SQZ33 TAV24:TAV33 TKR24:TKR33 TUN24:TUN33 UEJ24:UEJ33 UOF24:UOF33 UYB24:UYB33 VHX24:VHX33 VRT24:VRT33 WBP24:WBP33 WLL24:WLL33 WVH24:WVH33">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Z134"/>
  <sheetViews>
    <sheetView topLeftCell="C2" zoomScale="81" zoomScaleNormal="81" workbookViewId="0">
      <pane ySplit="1" topLeftCell="A22" activePane="bottomLeft" state="frozen"/>
      <selection activeCell="A2" sqref="A2"/>
      <selection pane="bottomLeft" activeCell="E22" sqref="E22"/>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168" customWidth="1"/>
    <col min="6" max="6" width="29.7109375" style="152" customWidth="1"/>
    <col min="7"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28.140625" style="5" customWidth="1"/>
    <col min="17" max="17" width="32.7109375"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1057</v>
      </c>
      <c r="D10" s="291"/>
      <c r="E10" s="324"/>
      <c r="F10" s="141"/>
      <c r="G10" s="24"/>
      <c r="H10" s="24"/>
      <c r="I10" s="24"/>
      <c r="J10" s="24"/>
      <c r="K10" s="24"/>
      <c r="L10" s="24"/>
      <c r="M10" s="24"/>
      <c r="N10" s="25"/>
    </row>
    <row r="11" spans="2:16" ht="16.5" thickBot="1" x14ac:dyDescent="0.3">
      <c r="B11" s="10" t="s">
        <v>9</v>
      </c>
      <c r="C11" s="11">
        <v>41969</v>
      </c>
      <c r="D11" s="12"/>
      <c r="E11" s="169"/>
      <c r="F11" s="12"/>
      <c r="G11" s="12"/>
      <c r="H11" s="12"/>
      <c r="I11" s="12"/>
      <c r="J11" s="12"/>
      <c r="K11" s="12"/>
      <c r="L11" s="12"/>
      <c r="M11" s="12"/>
      <c r="N11" s="13"/>
    </row>
    <row r="12" spans="2:16" x14ac:dyDescent="0.25">
      <c r="I12" s="81"/>
      <c r="J12" s="81"/>
      <c r="K12" s="81"/>
      <c r="L12" s="81"/>
      <c r="M12" s="81"/>
      <c r="N12" s="82"/>
    </row>
    <row r="13" spans="2:16" ht="45.75" customHeight="1" x14ac:dyDescent="0.25">
      <c r="B13" s="294" t="s">
        <v>96</v>
      </c>
      <c r="C13" s="294"/>
      <c r="D13" s="139" t="s">
        <v>12</v>
      </c>
      <c r="E13" s="139" t="s">
        <v>13</v>
      </c>
      <c r="F13" s="153" t="s">
        <v>29</v>
      </c>
      <c r="G13" s="66"/>
      <c r="I13" s="27"/>
      <c r="J13" s="27"/>
      <c r="K13" s="27"/>
      <c r="L13" s="27"/>
      <c r="M13" s="27"/>
      <c r="N13" s="82"/>
    </row>
    <row r="14" spans="2:16" x14ac:dyDescent="0.25">
      <c r="B14" s="294"/>
      <c r="C14" s="294"/>
      <c r="D14" s="139"/>
      <c r="E14" s="26"/>
      <c r="F14" s="154"/>
      <c r="G14" s="67"/>
      <c r="I14" s="28"/>
      <c r="J14" s="28"/>
      <c r="K14" s="28"/>
      <c r="L14" s="28"/>
      <c r="M14" s="28"/>
      <c r="N14" s="82"/>
    </row>
    <row r="15" spans="2:16" x14ac:dyDescent="0.25">
      <c r="B15" s="294"/>
      <c r="C15" s="294"/>
      <c r="D15" s="139"/>
      <c r="E15" s="26"/>
      <c r="F15" s="154"/>
      <c r="G15" s="67"/>
      <c r="I15" s="28"/>
      <c r="J15" s="28"/>
      <c r="K15" s="28"/>
      <c r="L15" s="28"/>
      <c r="M15" s="28"/>
      <c r="N15" s="82"/>
    </row>
    <row r="16" spans="2:16" x14ac:dyDescent="0.25">
      <c r="B16" s="294"/>
      <c r="C16" s="294"/>
      <c r="D16" s="139">
        <v>3</v>
      </c>
      <c r="E16" s="26">
        <v>1209614941</v>
      </c>
      <c r="F16" s="203">
        <f>377+78+72</f>
        <v>527</v>
      </c>
      <c r="G16" s="67"/>
      <c r="I16" s="28"/>
      <c r="J16" s="28"/>
      <c r="K16" s="28"/>
      <c r="L16" s="28"/>
      <c r="M16" s="28"/>
      <c r="N16" s="82"/>
    </row>
    <row r="17" spans="1:14" x14ac:dyDescent="0.25">
      <c r="B17" s="294"/>
      <c r="C17" s="294"/>
      <c r="D17" s="139"/>
      <c r="E17" s="26"/>
      <c r="F17" s="203"/>
      <c r="G17" s="67"/>
      <c r="H17" s="17"/>
      <c r="I17" s="28"/>
      <c r="J17" s="28"/>
      <c r="K17" s="28"/>
      <c r="L17" s="28"/>
      <c r="M17" s="28"/>
      <c r="N17" s="16"/>
    </row>
    <row r="18" spans="1:14" x14ac:dyDescent="0.25">
      <c r="B18" s="294"/>
      <c r="C18" s="294"/>
      <c r="D18" s="139"/>
      <c r="E18" s="26"/>
      <c r="F18" s="203"/>
      <c r="G18" s="67"/>
      <c r="H18" s="17"/>
      <c r="I18" s="30"/>
      <c r="J18" s="30"/>
      <c r="K18" s="30"/>
      <c r="L18" s="30"/>
      <c r="M18" s="30"/>
      <c r="N18" s="16"/>
    </row>
    <row r="19" spans="1:14" x14ac:dyDescent="0.25">
      <c r="B19" s="294"/>
      <c r="C19" s="294"/>
      <c r="D19" s="139"/>
      <c r="E19" s="26"/>
      <c r="F19" s="203"/>
      <c r="G19" s="67"/>
      <c r="H19" s="17"/>
      <c r="I19" s="81"/>
      <c r="J19" s="81"/>
      <c r="K19" s="81"/>
      <c r="L19" s="81"/>
      <c r="M19" s="81"/>
      <c r="N19" s="16"/>
    </row>
    <row r="20" spans="1:14" x14ac:dyDescent="0.25">
      <c r="B20" s="294"/>
      <c r="C20" s="294"/>
      <c r="D20" s="139"/>
      <c r="E20" s="26"/>
      <c r="F20" s="203"/>
      <c r="G20" s="67"/>
      <c r="H20" s="17"/>
      <c r="I20" s="81"/>
      <c r="J20" s="81"/>
      <c r="K20" s="81"/>
      <c r="L20" s="81"/>
      <c r="M20" s="81"/>
      <c r="N20" s="16"/>
    </row>
    <row r="21" spans="1:14" x14ac:dyDescent="0.25">
      <c r="B21" s="294"/>
      <c r="C21" s="294"/>
      <c r="D21" s="139"/>
      <c r="E21" s="26"/>
      <c r="F21" s="203"/>
      <c r="G21" s="67"/>
      <c r="H21" s="17"/>
      <c r="I21" s="81"/>
      <c r="J21" s="81"/>
      <c r="K21" s="81"/>
      <c r="L21" s="81"/>
      <c r="M21" s="81"/>
      <c r="N21" s="16"/>
    </row>
    <row r="22" spans="1:14" x14ac:dyDescent="0.25">
      <c r="B22" s="294"/>
      <c r="C22" s="294"/>
      <c r="D22" s="139"/>
      <c r="E22" s="26"/>
      <c r="F22" s="203"/>
      <c r="G22" s="67"/>
      <c r="H22" s="17"/>
      <c r="I22" s="81"/>
      <c r="J22" s="81"/>
      <c r="K22" s="81"/>
      <c r="L22" s="81"/>
      <c r="M22" s="81"/>
      <c r="N22" s="16"/>
    </row>
    <row r="23" spans="1:14" ht="15" customHeight="1" thickBot="1" x14ac:dyDescent="0.3">
      <c r="B23" s="295" t="s">
        <v>14</v>
      </c>
      <c r="C23" s="296"/>
      <c r="D23" s="139"/>
      <c r="E23" s="26">
        <f>SUM(E14:E22)</f>
        <v>1209614941</v>
      </c>
      <c r="F23" s="203">
        <f>SUM(F14:F22)</f>
        <v>527</v>
      </c>
      <c r="G23" s="67"/>
      <c r="H23" s="17"/>
      <c r="I23" s="81"/>
      <c r="J23" s="81"/>
      <c r="K23" s="81"/>
      <c r="L23" s="81"/>
      <c r="M23" s="81"/>
      <c r="N23" s="16"/>
    </row>
    <row r="24" spans="1:14" ht="45.75" thickBot="1" x14ac:dyDescent="0.3">
      <c r="A24" s="32"/>
      <c r="B24" s="38" t="s">
        <v>15</v>
      </c>
      <c r="C24" s="38" t="s">
        <v>97</v>
      </c>
      <c r="E24" s="170"/>
      <c r="F24" s="155"/>
      <c r="G24" s="27"/>
      <c r="H24" s="27"/>
      <c r="I24" s="6"/>
      <c r="J24" s="6"/>
      <c r="K24" s="6"/>
      <c r="L24" s="6"/>
      <c r="M24" s="6"/>
    </row>
    <row r="25" spans="1:14" ht="15.75" thickBot="1" x14ac:dyDescent="0.3">
      <c r="A25" s="33">
        <v>1</v>
      </c>
      <c r="C25" s="35">
        <f>+F23*80%</f>
        <v>421.6</v>
      </c>
      <c r="D25" s="31"/>
      <c r="E25" s="171">
        <f>E23</f>
        <v>1209614941</v>
      </c>
      <c r="F25" s="156"/>
      <c r="G25" s="29"/>
      <c r="H25" s="29"/>
      <c r="I25" s="18"/>
      <c r="J25" s="18"/>
      <c r="K25" s="18"/>
      <c r="L25" s="18"/>
      <c r="M25" s="18"/>
    </row>
    <row r="26" spans="1:14" x14ac:dyDescent="0.25">
      <c r="A26" s="73"/>
      <c r="B26" s="96" t="s">
        <v>1036</v>
      </c>
      <c r="C26" s="78"/>
      <c r="D26" s="78"/>
      <c r="E26" s="172"/>
      <c r="F26" s="157"/>
      <c r="G26" s="78"/>
      <c r="H26" s="78"/>
      <c r="I26" s="81"/>
      <c r="J26" s="81"/>
      <c r="K26" s="81"/>
      <c r="L26" s="81"/>
      <c r="M26" s="81"/>
      <c r="N26" s="82"/>
    </row>
    <row r="27" spans="1:14" x14ac:dyDescent="0.25">
      <c r="A27" s="73"/>
      <c r="B27" s="98" t="s">
        <v>33</v>
      </c>
      <c r="C27" s="98" t="s">
        <v>132</v>
      </c>
      <c r="D27" s="98" t="s">
        <v>133</v>
      </c>
      <c r="E27" s="172"/>
      <c r="F27" s="157"/>
      <c r="G27" s="78"/>
      <c r="H27" s="78"/>
      <c r="I27" s="81"/>
      <c r="J27" s="81"/>
      <c r="K27" s="81"/>
      <c r="L27" s="81"/>
      <c r="M27" s="81"/>
      <c r="N27" s="82"/>
    </row>
    <row r="28" spans="1:14" x14ac:dyDescent="0.25">
      <c r="A28" s="73"/>
      <c r="B28" s="95" t="s">
        <v>134</v>
      </c>
      <c r="C28" s="198"/>
      <c r="D28" s="198" t="s">
        <v>162</v>
      </c>
      <c r="E28" s="172"/>
      <c r="F28" s="157"/>
      <c r="G28" s="78"/>
      <c r="H28" s="78"/>
      <c r="I28" s="81"/>
      <c r="J28" s="81"/>
      <c r="K28" s="81"/>
      <c r="L28" s="81"/>
      <c r="M28" s="81"/>
      <c r="N28" s="82"/>
    </row>
    <row r="29" spans="1:14" x14ac:dyDescent="0.25">
      <c r="A29" s="73"/>
      <c r="B29" s="95" t="s">
        <v>135</v>
      </c>
      <c r="C29" s="198" t="s">
        <v>162</v>
      </c>
      <c r="D29" s="198"/>
      <c r="E29" s="172"/>
      <c r="F29" s="157"/>
      <c r="G29" s="78"/>
      <c r="H29" s="78"/>
      <c r="I29" s="81"/>
      <c r="J29" s="81"/>
      <c r="K29" s="81"/>
      <c r="L29" s="81"/>
      <c r="M29" s="81"/>
      <c r="N29" s="82"/>
    </row>
    <row r="30" spans="1:14" x14ac:dyDescent="0.25">
      <c r="A30" s="73"/>
      <c r="B30" s="95" t="s">
        <v>136</v>
      </c>
      <c r="C30" s="198" t="s">
        <v>162</v>
      </c>
      <c r="D30" s="198"/>
      <c r="E30" s="172"/>
      <c r="F30" s="157"/>
      <c r="G30" s="78"/>
      <c r="H30" s="78"/>
      <c r="I30" s="81"/>
      <c r="J30" s="81"/>
      <c r="K30" s="81"/>
      <c r="L30" s="81"/>
      <c r="M30" s="81"/>
      <c r="N30" s="82"/>
    </row>
    <row r="31" spans="1:14" x14ac:dyDescent="0.25">
      <c r="A31" s="73"/>
      <c r="B31" s="95" t="s">
        <v>137</v>
      </c>
      <c r="C31" s="198"/>
      <c r="D31" s="198" t="s">
        <v>162</v>
      </c>
      <c r="E31" s="172"/>
      <c r="F31" s="157"/>
      <c r="G31" s="78"/>
      <c r="H31" s="78"/>
      <c r="I31" s="81"/>
      <c r="J31" s="81"/>
      <c r="K31" s="81"/>
      <c r="L31" s="81"/>
      <c r="M31" s="81"/>
      <c r="N31" s="82"/>
    </row>
    <row r="32" spans="1:14" x14ac:dyDescent="0.25">
      <c r="A32" s="73"/>
      <c r="B32" s="96"/>
      <c r="C32" s="78"/>
      <c r="D32" s="78"/>
      <c r="E32" s="172"/>
      <c r="F32" s="157"/>
      <c r="G32" s="78"/>
      <c r="H32" s="78"/>
      <c r="I32" s="81"/>
      <c r="J32" s="81"/>
      <c r="K32" s="81"/>
      <c r="L32" s="81"/>
      <c r="M32" s="81"/>
      <c r="N32" s="82"/>
    </row>
    <row r="33" spans="1:26" x14ac:dyDescent="0.25">
      <c r="A33" s="73"/>
      <c r="B33" s="78"/>
      <c r="C33" s="78"/>
      <c r="D33" s="78"/>
      <c r="E33" s="172"/>
      <c r="F33" s="157"/>
      <c r="G33" s="78"/>
      <c r="H33" s="78"/>
      <c r="I33" s="81"/>
      <c r="J33" s="81"/>
      <c r="K33" s="81"/>
      <c r="L33" s="81"/>
      <c r="M33" s="81"/>
      <c r="N33" s="82"/>
    </row>
    <row r="34" spans="1:26" x14ac:dyDescent="0.25">
      <c r="A34" s="73"/>
      <c r="B34" s="96" t="s">
        <v>138</v>
      </c>
      <c r="C34" s="78"/>
      <c r="D34" s="78"/>
      <c r="E34" s="172"/>
      <c r="F34" s="157"/>
      <c r="G34" s="78"/>
      <c r="H34" s="78"/>
      <c r="I34" s="81"/>
      <c r="J34" s="81"/>
      <c r="K34" s="81"/>
      <c r="L34" s="81"/>
      <c r="M34" s="81"/>
      <c r="N34" s="82"/>
    </row>
    <row r="35" spans="1:26" x14ac:dyDescent="0.25">
      <c r="B35" s="98" t="s">
        <v>33</v>
      </c>
      <c r="C35" s="98" t="s">
        <v>57</v>
      </c>
      <c r="D35" s="97" t="s">
        <v>50</v>
      </c>
      <c r="E35" s="173" t="s">
        <v>16</v>
      </c>
      <c r="F35" s="157"/>
      <c r="G35" s="78"/>
      <c r="H35" s="78"/>
      <c r="I35" s="81"/>
      <c r="J35" s="81"/>
      <c r="K35" s="81"/>
      <c r="L35" s="81"/>
      <c r="M35" s="81"/>
      <c r="N35" s="82"/>
    </row>
    <row r="36" spans="1:26" ht="28.5" x14ac:dyDescent="0.25">
      <c r="B36" s="79" t="s">
        <v>139</v>
      </c>
      <c r="C36" s="80">
        <v>40</v>
      </c>
      <c r="D36" s="138">
        <v>0</v>
      </c>
      <c r="E36" s="297">
        <f>+D36+D37</f>
        <v>0</v>
      </c>
      <c r="F36" s="157"/>
      <c r="G36" s="78"/>
      <c r="H36" s="78"/>
      <c r="I36" s="81"/>
      <c r="J36" s="81"/>
      <c r="K36" s="81"/>
      <c r="L36" s="81"/>
      <c r="M36" s="81"/>
      <c r="N36" s="82"/>
    </row>
    <row r="37" spans="1:26" s="81" customFormat="1" ht="109.5" customHeight="1" x14ac:dyDescent="0.25">
      <c r="B37" s="79" t="s">
        <v>140</v>
      </c>
      <c r="C37" s="80">
        <v>60</v>
      </c>
      <c r="D37" s="138">
        <f>+F133</f>
        <v>0</v>
      </c>
      <c r="E37" s="298"/>
      <c r="F37" s="157"/>
      <c r="G37" s="78"/>
      <c r="H37" s="78"/>
      <c r="N37" s="82"/>
      <c r="O37" s="5"/>
      <c r="P37" s="5"/>
      <c r="Q37" s="5"/>
    </row>
    <row r="38" spans="1:26" s="87" customFormat="1" ht="24" thickBot="1" x14ac:dyDescent="0.3">
      <c r="A38" s="36" t="e">
        <f>+#REF!+1</f>
        <v>#REF!</v>
      </c>
      <c r="B38" s="147" t="s">
        <v>30</v>
      </c>
      <c r="C38" s="5"/>
      <c r="D38" s="5"/>
      <c r="E38" s="168"/>
      <c r="F38" s="152"/>
      <c r="G38" s="5"/>
      <c r="H38" s="5"/>
      <c r="I38" s="5"/>
      <c r="J38" s="5"/>
      <c r="K38" s="5"/>
      <c r="L38" s="5"/>
      <c r="M38" s="45"/>
      <c r="N38" s="45"/>
      <c r="O38" s="5"/>
      <c r="P38" s="5"/>
      <c r="Q38" s="5"/>
      <c r="R38" s="86"/>
      <c r="S38" s="86"/>
      <c r="T38" s="86"/>
      <c r="U38" s="86"/>
      <c r="V38" s="86"/>
      <c r="W38" s="86"/>
      <c r="X38" s="86"/>
      <c r="Y38" s="86"/>
      <c r="Z38" s="86"/>
    </row>
    <row r="39" spans="1:26" s="87" customFormat="1" ht="60" x14ac:dyDescent="0.25">
      <c r="A39" s="36" t="e">
        <f>+#REF!+1</f>
        <v>#REF!</v>
      </c>
      <c r="B39" s="92" t="s">
        <v>141</v>
      </c>
      <c r="C39" s="92" t="s">
        <v>142</v>
      </c>
      <c r="D39" s="92" t="s">
        <v>143</v>
      </c>
      <c r="E39" s="174" t="s">
        <v>44</v>
      </c>
      <c r="F39" s="158" t="s">
        <v>22</v>
      </c>
      <c r="G39" s="92" t="s">
        <v>98</v>
      </c>
      <c r="H39" s="92" t="s">
        <v>17</v>
      </c>
      <c r="I39" s="92" t="s">
        <v>10</v>
      </c>
      <c r="J39" s="92" t="s">
        <v>31</v>
      </c>
      <c r="K39" s="92" t="s">
        <v>60</v>
      </c>
      <c r="L39" s="92" t="s">
        <v>20</v>
      </c>
      <c r="M39" s="77" t="s">
        <v>26</v>
      </c>
      <c r="N39" s="92" t="s">
        <v>144</v>
      </c>
      <c r="O39" s="92" t="s">
        <v>36</v>
      </c>
      <c r="P39" s="93" t="s">
        <v>11</v>
      </c>
      <c r="Q39" s="93" t="s">
        <v>19</v>
      </c>
      <c r="R39" s="86"/>
      <c r="S39" s="86"/>
      <c r="T39" s="86"/>
      <c r="U39" s="86"/>
      <c r="V39" s="86"/>
      <c r="W39" s="86"/>
      <c r="X39" s="86"/>
      <c r="Y39" s="86"/>
      <c r="Z39" s="86"/>
    </row>
    <row r="40" spans="1:26" s="20" customFormat="1" ht="49.5" customHeight="1" x14ac:dyDescent="0.25">
      <c r="B40" s="88" t="s">
        <v>154</v>
      </c>
      <c r="C40" s="88" t="s">
        <v>154</v>
      </c>
      <c r="D40" s="88" t="s">
        <v>164</v>
      </c>
      <c r="E40" s="206" t="s">
        <v>551</v>
      </c>
      <c r="F40" s="145" t="s">
        <v>132</v>
      </c>
      <c r="G40" s="84">
        <v>100</v>
      </c>
      <c r="H40" s="91">
        <v>41867</v>
      </c>
      <c r="I40" s="91">
        <v>41851</v>
      </c>
      <c r="J40" s="85" t="s">
        <v>24</v>
      </c>
      <c r="K40" s="116">
        <v>2</v>
      </c>
      <c r="L40" s="76">
        <v>0</v>
      </c>
      <c r="M40" s="116">
        <v>488</v>
      </c>
      <c r="N40" s="76">
        <v>484</v>
      </c>
      <c r="O40" s="19">
        <v>286726060</v>
      </c>
      <c r="P40" s="19" t="s">
        <v>175</v>
      </c>
      <c r="Q40" s="102" t="s">
        <v>1072</v>
      </c>
    </row>
    <row r="41" spans="1:26" s="20" customFormat="1" ht="45" x14ac:dyDescent="0.25">
      <c r="B41" s="88" t="s">
        <v>154</v>
      </c>
      <c r="C41" s="88" t="s">
        <v>154</v>
      </c>
      <c r="D41" s="88" t="s">
        <v>164</v>
      </c>
      <c r="E41" s="206" t="s">
        <v>463</v>
      </c>
      <c r="F41" s="145" t="s">
        <v>132</v>
      </c>
      <c r="G41" s="84">
        <v>100</v>
      </c>
      <c r="H41" s="91" t="s">
        <v>1004</v>
      </c>
      <c r="I41" s="91">
        <v>41943</v>
      </c>
      <c r="J41" s="85" t="s">
        <v>24</v>
      </c>
      <c r="K41" s="116">
        <v>6</v>
      </c>
      <c r="L41" s="76">
        <v>0</v>
      </c>
      <c r="M41" s="76">
        <v>753</v>
      </c>
      <c r="N41" s="76">
        <v>43</v>
      </c>
      <c r="O41" s="19">
        <v>592142238</v>
      </c>
      <c r="P41" s="19"/>
      <c r="Q41" s="102" t="s">
        <v>1071</v>
      </c>
    </row>
    <row r="42" spans="1:26" ht="28.15" customHeight="1" x14ac:dyDescent="0.25">
      <c r="B42" s="37" t="s">
        <v>16</v>
      </c>
      <c r="C42" s="89"/>
      <c r="D42" s="88"/>
      <c r="E42" s="175"/>
      <c r="F42" s="145"/>
      <c r="G42" s="84"/>
      <c r="H42" s="84"/>
      <c r="I42" s="85"/>
      <c r="J42" s="85"/>
      <c r="K42" s="90">
        <f>SUM(K40:K41)</f>
        <v>8</v>
      </c>
      <c r="L42" s="90">
        <f>SUM(L40:L41)</f>
        <v>0</v>
      </c>
      <c r="M42" s="100">
        <f>SUM(M40:M41)</f>
        <v>1241</v>
      </c>
      <c r="N42" s="90">
        <f>SUM(N40:N41)</f>
        <v>527</v>
      </c>
      <c r="O42" s="19"/>
      <c r="P42" s="19"/>
      <c r="Q42" s="103"/>
    </row>
    <row r="43" spans="1:26" x14ac:dyDescent="0.25">
      <c r="B43" s="20"/>
      <c r="C43" s="20"/>
      <c r="D43" s="20"/>
      <c r="E43" s="176"/>
      <c r="F43" s="159"/>
      <c r="G43" s="20"/>
      <c r="H43" s="20"/>
      <c r="I43" s="20"/>
      <c r="J43" s="20"/>
      <c r="K43" s="20"/>
      <c r="L43" s="20"/>
      <c r="M43" s="20"/>
      <c r="N43" s="20"/>
      <c r="O43" s="20"/>
      <c r="P43" s="20"/>
      <c r="Q43" s="20"/>
    </row>
    <row r="44" spans="1:26" ht="14.45" customHeight="1" x14ac:dyDescent="0.25">
      <c r="B44" s="299" t="s">
        <v>28</v>
      </c>
      <c r="C44" s="299" t="s">
        <v>27</v>
      </c>
      <c r="D44" s="301" t="s">
        <v>34</v>
      </c>
      <c r="E44" s="301"/>
      <c r="F44" s="159"/>
      <c r="G44" s="20"/>
      <c r="H44" s="20"/>
      <c r="I44" s="20"/>
      <c r="J44" s="20"/>
      <c r="K44" s="20"/>
      <c r="L44" s="20"/>
      <c r="M44" s="20"/>
      <c r="N44" s="20"/>
      <c r="O44" s="20"/>
      <c r="P44" s="20"/>
      <c r="Q44" s="20"/>
    </row>
    <row r="45" spans="1:26" ht="14.45" customHeight="1" x14ac:dyDescent="0.25">
      <c r="B45" s="300"/>
      <c r="C45" s="300"/>
      <c r="D45" s="140" t="s">
        <v>23</v>
      </c>
      <c r="E45" s="177" t="s">
        <v>24</v>
      </c>
      <c r="F45" s="159"/>
      <c r="G45" s="20"/>
      <c r="H45" s="20"/>
      <c r="I45" s="20"/>
      <c r="J45" s="20"/>
      <c r="K45" s="20"/>
      <c r="L45" s="20"/>
      <c r="M45" s="20"/>
      <c r="N45" s="20"/>
      <c r="O45" s="20"/>
      <c r="P45" s="20"/>
      <c r="Q45" s="20"/>
    </row>
    <row r="46" spans="1:26" ht="109.5" customHeight="1" x14ac:dyDescent="0.25">
      <c r="B46" s="41" t="s">
        <v>21</v>
      </c>
      <c r="C46" s="42">
        <f>+K42</f>
        <v>8</v>
      </c>
      <c r="D46" s="39"/>
      <c r="E46" s="39" t="s">
        <v>162</v>
      </c>
      <c r="F46" s="22"/>
      <c r="G46" s="22"/>
      <c r="H46" s="22"/>
      <c r="I46" s="22"/>
      <c r="J46" s="22"/>
      <c r="K46" s="22"/>
      <c r="L46" s="22"/>
      <c r="M46" s="22"/>
      <c r="N46" s="20"/>
      <c r="O46" s="20"/>
      <c r="P46" s="20"/>
      <c r="Q46" s="20"/>
    </row>
    <row r="47" spans="1:26" x14ac:dyDescent="0.25">
      <c r="B47" s="41" t="s">
        <v>25</v>
      </c>
      <c r="C47" s="42">
        <f>+M42</f>
        <v>1241</v>
      </c>
      <c r="D47" s="39" t="s">
        <v>162</v>
      </c>
      <c r="E47" s="39"/>
      <c r="F47" s="159"/>
      <c r="G47" s="20"/>
      <c r="H47" s="20"/>
      <c r="I47" s="20"/>
      <c r="J47" s="20"/>
      <c r="K47" s="20"/>
      <c r="L47" s="20"/>
      <c r="M47" s="20"/>
      <c r="N47" s="20"/>
      <c r="O47" s="20"/>
      <c r="P47" s="20"/>
      <c r="Q47" s="20"/>
    </row>
    <row r="48" spans="1:26" x14ac:dyDescent="0.25">
      <c r="B48" s="23"/>
      <c r="C48" s="302"/>
      <c r="D48" s="302"/>
      <c r="E48" s="302"/>
      <c r="F48" s="302"/>
      <c r="G48" s="302"/>
      <c r="H48" s="302"/>
      <c r="I48" s="302"/>
      <c r="J48" s="302"/>
      <c r="K48" s="302"/>
      <c r="L48" s="302"/>
      <c r="M48" s="302"/>
      <c r="N48" s="302"/>
      <c r="O48" s="20"/>
      <c r="P48" s="20"/>
      <c r="Q48" s="20"/>
    </row>
    <row r="49" spans="2:17" ht="15.75" thickBot="1" x14ac:dyDescent="0.3"/>
    <row r="50" spans="2:17" ht="27" thickBot="1" x14ac:dyDescent="0.3">
      <c r="B50" s="303" t="s">
        <v>99</v>
      </c>
      <c r="C50" s="304"/>
      <c r="D50" s="304"/>
      <c r="E50" s="304"/>
      <c r="F50" s="304"/>
      <c r="G50" s="304"/>
      <c r="H50" s="304"/>
      <c r="I50" s="304"/>
      <c r="J50" s="304"/>
      <c r="K50" s="304"/>
      <c r="L50" s="304"/>
      <c r="M50" s="304"/>
      <c r="N50" s="305"/>
    </row>
    <row r="52" spans="2:17" ht="105" x14ac:dyDescent="0.25">
      <c r="B52" s="94" t="s">
        <v>555</v>
      </c>
      <c r="C52" s="47" t="s">
        <v>2</v>
      </c>
      <c r="D52" s="47" t="s">
        <v>101</v>
      </c>
      <c r="E52" s="178" t="s">
        <v>100</v>
      </c>
      <c r="F52" s="160" t="s">
        <v>102</v>
      </c>
      <c r="G52" s="47" t="s">
        <v>103</v>
      </c>
      <c r="H52" s="47" t="s">
        <v>465</v>
      </c>
      <c r="I52" s="47" t="s">
        <v>104</v>
      </c>
      <c r="J52" s="47" t="s">
        <v>105</v>
      </c>
      <c r="K52" s="47" t="s">
        <v>106</v>
      </c>
      <c r="L52" s="47" t="s">
        <v>107</v>
      </c>
      <c r="M52" s="70" t="s">
        <v>108</v>
      </c>
      <c r="N52" s="70" t="s">
        <v>109</v>
      </c>
      <c r="O52" s="306" t="s">
        <v>3</v>
      </c>
      <c r="P52" s="307"/>
      <c r="Q52" s="47" t="s">
        <v>18</v>
      </c>
    </row>
    <row r="53" spans="2:17" x14ac:dyDescent="0.25">
      <c r="B53" s="126" t="s">
        <v>556</v>
      </c>
      <c r="C53" s="71" t="s">
        <v>467</v>
      </c>
      <c r="D53" s="126" t="s">
        <v>557</v>
      </c>
      <c r="E53" s="179">
        <v>72</v>
      </c>
      <c r="F53" s="161" t="s">
        <v>133</v>
      </c>
      <c r="G53" s="128" t="s">
        <v>469</v>
      </c>
      <c r="H53" s="128" t="s">
        <v>132</v>
      </c>
      <c r="I53" s="128" t="s">
        <v>469</v>
      </c>
      <c r="J53" s="128" t="s">
        <v>132</v>
      </c>
      <c r="K53" s="39" t="s">
        <v>132</v>
      </c>
      <c r="L53" s="39" t="s">
        <v>132</v>
      </c>
      <c r="M53" s="39" t="s">
        <v>132</v>
      </c>
      <c r="N53" s="39" t="s">
        <v>132</v>
      </c>
      <c r="O53" s="289" t="s">
        <v>165</v>
      </c>
      <c r="P53" s="290"/>
      <c r="Q53" s="40" t="s">
        <v>132</v>
      </c>
    </row>
    <row r="54" spans="2:17" x14ac:dyDescent="0.25">
      <c r="B54" s="126" t="s">
        <v>558</v>
      </c>
      <c r="C54" s="71" t="s">
        <v>467</v>
      </c>
      <c r="D54" s="126" t="s">
        <v>559</v>
      </c>
      <c r="E54" s="179">
        <v>78</v>
      </c>
      <c r="F54" s="161" t="s">
        <v>133</v>
      </c>
      <c r="G54" s="128" t="s">
        <v>469</v>
      </c>
      <c r="H54" s="128" t="s">
        <v>132</v>
      </c>
      <c r="I54" s="128" t="s">
        <v>469</v>
      </c>
      <c r="J54" s="128" t="s">
        <v>132</v>
      </c>
      <c r="K54" s="39" t="s">
        <v>132</v>
      </c>
      <c r="L54" s="39" t="s">
        <v>132</v>
      </c>
      <c r="M54" s="39" t="s">
        <v>132</v>
      </c>
      <c r="N54" s="39" t="s">
        <v>132</v>
      </c>
      <c r="O54" s="289" t="s">
        <v>165</v>
      </c>
      <c r="P54" s="290"/>
      <c r="Q54" s="40" t="s">
        <v>132</v>
      </c>
    </row>
    <row r="55" spans="2:17" x14ac:dyDescent="0.25">
      <c r="B55" s="126" t="s">
        <v>560</v>
      </c>
      <c r="C55" s="129" t="s">
        <v>474</v>
      </c>
      <c r="D55" s="126" t="s">
        <v>561</v>
      </c>
      <c r="E55" s="179">
        <v>20</v>
      </c>
      <c r="F55" s="161" t="s">
        <v>469</v>
      </c>
      <c r="G55" s="128" t="s">
        <v>469</v>
      </c>
      <c r="H55" s="128" t="s">
        <v>469</v>
      </c>
      <c r="I55" s="128" t="s">
        <v>132</v>
      </c>
      <c r="J55" s="128" t="s">
        <v>132</v>
      </c>
      <c r="K55" s="138" t="s">
        <v>132</v>
      </c>
      <c r="L55" s="138" t="s">
        <v>132</v>
      </c>
      <c r="M55" s="138" t="s">
        <v>132</v>
      </c>
      <c r="N55" s="138" t="s">
        <v>132</v>
      </c>
      <c r="O55" s="312" t="s">
        <v>165</v>
      </c>
      <c r="P55" s="313"/>
      <c r="Q55" s="95" t="s">
        <v>132</v>
      </c>
    </row>
    <row r="56" spans="2:17" x14ac:dyDescent="0.25">
      <c r="B56" s="126" t="s">
        <v>562</v>
      </c>
      <c r="C56" s="129" t="s">
        <v>474</v>
      </c>
      <c r="D56" s="126" t="s">
        <v>563</v>
      </c>
      <c r="E56" s="179">
        <v>14</v>
      </c>
      <c r="F56" s="161" t="s">
        <v>469</v>
      </c>
      <c r="G56" s="128" t="s">
        <v>469</v>
      </c>
      <c r="H56" s="128" t="s">
        <v>469</v>
      </c>
      <c r="I56" s="128" t="s">
        <v>132</v>
      </c>
      <c r="J56" s="128" t="s">
        <v>132</v>
      </c>
      <c r="K56" s="138" t="s">
        <v>132</v>
      </c>
      <c r="L56" s="138" t="s">
        <v>132</v>
      </c>
      <c r="M56" s="138" t="s">
        <v>132</v>
      </c>
      <c r="N56" s="138" t="s">
        <v>132</v>
      </c>
      <c r="O56" s="312" t="s">
        <v>165</v>
      </c>
      <c r="P56" s="313"/>
      <c r="Q56" s="95" t="s">
        <v>132</v>
      </c>
    </row>
    <row r="57" spans="2:17" x14ac:dyDescent="0.25">
      <c r="B57" s="126" t="s">
        <v>564</v>
      </c>
      <c r="C57" s="129" t="s">
        <v>474</v>
      </c>
      <c r="D57" s="126" t="s">
        <v>565</v>
      </c>
      <c r="E57" s="179">
        <v>12</v>
      </c>
      <c r="F57" s="161" t="s">
        <v>469</v>
      </c>
      <c r="G57" s="128" t="s">
        <v>469</v>
      </c>
      <c r="H57" s="128" t="s">
        <v>469</v>
      </c>
      <c r="I57" s="128" t="s">
        <v>132</v>
      </c>
      <c r="J57" s="128" t="s">
        <v>132</v>
      </c>
      <c r="K57" s="138" t="s">
        <v>132</v>
      </c>
      <c r="L57" s="138" t="s">
        <v>132</v>
      </c>
      <c r="M57" s="138" t="s">
        <v>132</v>
      </c>
      <c r="N57" s="138" t="s">
        <v>132</v>
      </c>
      <c r="O57" s="312" t="s">
        <v>165</v>
      </c>
      <c r="P57" s="313"/>
      <c r="Q57" s="95" t="s">
        <v>132</v>
      </c>
    </row>
    <row r="58" spans="2:17" x14ac:dyDescent="0.25">
      <c r="B58" s="126" t="s">
        <v>566</v>
      </c>
      <c r="C58" s="129" t="s">
        <v>474</v>
      </c>
      <c r="D58" s="126" t="s">
        <v>567</v>
      </c>
      <c r="E58" s="179">
        <v>14</v>
      </c>
      <c r="F58" s="161" t="s">
        <v>469</v>
      </c>
      <c r="G58" s="128" t="s">
        <v>469</v>
      </c>
      <c r="H58" s="128" t="s">
        <v>469</v>
      </c>
      <c r="I58" s="128" t="s">
        <v>132</v>
      </c>
      <c r="J58" s="128" t="s">
        <v>132</v>
      </c>
      <c r="K58" s="138" t="s">
        <v>132</v>
      </c>
      <c r="L58" s="138" t="s">
        <v>132</v>
      </c>
      <c r="M58" s="138" t="s">
        <v>132</v>
      </c>
      <c r="N58" s="138" t="s">
        <v>132</v>
      </c>
      <c r="O58" s="312" t="s">
        <v>165</v>
      </c>
      <c r="P58" s="313"/>
      <c r="Q58" s="95" t="s">
        <v>132</v>
      </c>
    </row>
    <row r="59" spans="2:17" x14ac:dyDescent="0.25">
      <c r="B59" s="126" t="s">
        <v>568</v>
      </c>
      <c r="C59" s="129" t="s">
        <v>474</v>
      </c>
      <c r="D59" s="126" t="s">
        <v>565</v>
      </c>
      <c r="E59" s="179">
        <v>20</v>
      </c>
      <c r="F59" s="161" t="s">
        <v>469</v>
      </c>
      <c r="G59" s="128" t="s">
        <v>469</v>
      </c>
      <c r="H59" s="128" t="s">
        <v>469</v>
      </c>
      <c r="I59" s="128" t="s">
        <v>132</v>
      </c>
      <c r="J59" s="128" t="s">
        <v>132</v>
      </c>
      <c r="K59" s="138" t="s">
        <v>132</v>
      </c>
      <c r="L59" s="138" t="s">
        <v>132</v>
      </c>
      <c r="M59" s="138" t="s">
        <v>132</v>
      </c>
      <c r="N59" s="138" t="s">
        <v>132</v>
      </c>
      <c r="O59" s="312" t="s">
        <v>165</v>
      </c>
      <c r="P59" s="313"/>
      <c r="Q59" s="95" t="s">
        <v>132</v>
      </c>
    </row>
    <row r="60" spans="2:17" x14ac:dyDescent="0.25">
      <c r="B60" s="126" t="s">
        <v>569</v>
      </c>
      <c r="C60" s="129" t="s">
        <v>474</v>
      </c>
      <c r="D60" s="126" t="s">
        <v>570</v>
      </c>
      <c r="E60" s="179">
        <v>14</v>
      </c>
      <c r="F60" s="161" t="s">
        <v>469</v>
      </c>
      <c r="G60" s="128" t="s">
        <v>469</v>
      </c>
      <c r="H60" s="128" t="s">
        <v>469</v>
      </c>
      <c r="I60" s="128" t="s">
        <v>132</v>
      </c>
      <c r="J60" s="128" t="s">
        <v>132</v>
      </c>
      <c r="K60" s="138" t="s">
        <v>132</v>
      </c>
      <c r="L60" s="138" t="s">
        <v>132</v>
      </c>
      <c r="M60" s="138" t="s">
        <v>132</v>
      </c>
      <c r="N60" s="138" t="s">
        <v>132</v>
      </c>
      <c r="O60" s="312" t="s">
        <v>165</v>
      </c>
      <c r="P60" s="313"/>
      <c r="Q60" s="95" t="s">
        <v>132</v>
      </c>
    </row>
    <row r="61" spans="2:17" x14ac:dyDescent="0.25">
      <c r="B61" s="126" t="s">
        <v>571</v>
      </c>
      <c r="C61" s="129" t="s">
        <v>474</v>
      </c>
      <c r="D61" s="126" t="s">
        <v>572</v>
      </c>
      <c r="E61" s="179">
        <v>16</v>
      </c>
      <c r="F61" s="161" t="s">
        <v>469</v>
      </c>
      <c r="G61" s="128" t="s">
        <v>469</v>
      </c>
      <c r="H61" s="128" t="s">
        <v>469</v>
      </c>
      <c r="I61" s="128" t="s">
        <v>132</v>
      </c>
      <c r="J61" s="128" t="s">
        <v>132</v>
      </c>
      <c r="K61" s="138" t="s">
        <v>132</v>
      </c>
      <c r="L61" s="138" t="s">
        <v>132</v>
      </c>
      <c r="M61" s="138" t="s">
        <v>132</v>
      </c>
      <c r="N61" s="138" t="s">
        <v>132</v>
      </c>
      <c r="O61" s="312" t="s">
        <v>165</v>
      </c>
      <c r="P61" s="313"/>
      <c r="Q61" s="95" t="s">
        <v>132</v>
      </c>
    </row>
    <row r="62" spans="2:17" x14ac:dyDescent="0.25">
      <c r="B62" s="126" t="s">
        <v>573</v>
      </c>
      <c r="C62" s="129" t="s">
        <v>474</v>
      </c>
      <c r="D62" s="126" t="s">
        <v>574</v>
      </c>
      <c r="E62" s="179">
        <v>16</v>
      </c>
      <c r="F62" s="161" t="s">
        <v>469</v>
      </c>
      <c r="G62" s="128" t="s">
        <v>469</v>
      </c>
      <c r="H62" s="128" t="s">
        <v>469</v>
      </c>
      <c r="I62" s="128" t="s">
        <v>132</v>
      </c>
      <c r="J62" s="128" t="s">
        <v>132</v>
      </c>
      <c r="K62" s="138" t="s">
        <v>132</v>
      </c>
      <c r="L62" s="138" t="s">
        <v>132</v>
      </c>
      <c r="M62" s="138" t="s">
        <v>132</v>
      </c>
      <c r="N62" s="138" t="s">
        <v>132</v>
      </c>
      <c r="O62" s="312" t="s">
        <v>165</v>
      </c>
      <c r="P62" s="313"/>
      <c r="Q62" s="95" t="s">
        <v>132</v>
      </c>
    </row>
    <row r="63" spans="2:17" x14ac:dyDescent="0.25">
      <c r="B63" s="126" t="s">
        <v>575</v>
      </c>
      <c r="C63" s="129" t="s">
        <v>474</v>
      </c>
      <c r="D63" s="126" t="s">
        <v>576</v>
      </c>
      <c r="E63" s="179">
        <v>20</v>
      </c>
      <c r="F63" s="161" t="s">
        <v>469</v>
      </c>
      <c r="G63" s="128" t="s">
        <v>469</v>
      </c>
      <c r="H63" s="128" t="s">
        <v>469</v>
      </c>
      <c r="I63" s="128" t="s">
        <v>132</v>
      </c>
      <c r="J63" s="128" t="s">
        <v>132</v>
      </c>
      <c r="K63" s="138" t="s">
        <v>132</v>
      </c>
      <c r="L63" s="138" t="s">
        <v>132</v>
      </c>
      <c r="M63" s="138" t="s">
        <v>132</v>
      </c>
      <c r="N63" s="138" t="s">
        <v>132</v>
      </c>
      <c r="O63" s="312" t="s">
        <v>165</v>
      </c>
      <c r="P63" s="313"/>
      <c r="Q63" s="95" t="s">
        <v>132</v>
      </c>
    </row>
    <row r="64" spans="2:17" x14ac:dyDescent="0.25">
      <c r="B64" s="126" t="s">
        <v>577</v>
      </c>
      <c r="C64" s="129" t="s">
        <v>474</v>
      </c>
      <c r="D64" s="126" t="s">
        <v>578</v>
      </c>
      <c r="E64" s="179">
        <v>17</v>
      </c>
      <c r="F64" s="161" t="s">
        <v>469</v>
      </c>
      <c r="G64" s="128" t="s">
        <v>469</v>
      </c>
      <c r="H64" s="128" t="s">
        <v>469</v>
      </c>
      <c r="I64" s="128" t="s">
        <v>132</v>
      </c>
      <c r="J64" s="128" t="s">
        <v>132</v>
      </c>
      <c r="K64" s="138" t="s">
        <v>132</v>
      </c>
      <c r="L64" s="138" t="s">
        <v>132</v>
      </c>
      <c r="M64" s="138" t="s">
        <v>132</v>
      </c>
      <c r="N64" s="138" t="s">
        <v>132</v>
      </c>
      <c r="O64" s="312" t="s">
        <v>165</v>
      </c>
      <c r="P64" s="313"/>
      <c r="Q64" s="95" t="s">
        <v>132</v>
      </c>
    </row>
    <row r="65" spans="2:17" x14ac:dyDescent="0.25">
      <c r="B65" s="126" t="s">
        <v>579</v>
      </c>
      <c r="C65" s="129" t="s">
        <v>474</v>
      </c>
      <c r="D65" s="126" t="s">
        <v>580</v>
      </c>
      <c r="E65" s="179">
        <v>16</v>
      </c>
      <c r="F65" s="161" t="s">
        <v>469</v>
      </c>
      <c r="G65" s="128" t="s">
        <v>469</v>
      </c>
      <c r="H65" s="128" t="s">
        <v>469</v>
      </c>
      <c r="I65" s="128" t="s">
        <v>132</v>
      </c>
      <c r="J65" s="128" t="s">
        <v>132</v>
      </c>
      <c r="K65" s="138" t="s">
        <v>132</v>
      </c>
      <c r="L65" s="138" t="s">
        <v>132</v>
      </c>
      <c r="M65" s="138" t="s">
        <v>132</v>
      </c>
      <c r="N65" s="138" t="s">
        <v>132</v>
      </c>
      <c r="O65" s="312" t="s">
        <v>165</v>
      </c>
      <c r="P65" s="313"/>
      <c r="Q65" s="95" t="s">
        <v>132</v>
      </c>
    </row>
    <row r="66" spans="2:17" x14ac:dyDescent="0.25">
      <c r="B66" s="126" t="s">
        <v>581</v>
      </c>
      <c r="C66" s="129" t="s">
        <v>474</v>
      </c>
      <c r="D66" s="126" t="s">
        <v>582</v>
      </c>
      <c r="E66" s="179">
        <v>13</v>
      </c>
      <c r="F66" s="161" t="s">
        <v>469</v>
      </c>
      <c r="G66" s="128" t="s">
        <v>469</v>
      </c>
      <c r="H66" s="128" t="s">
        <v>469</v>
      </c>
      <c r="I66" s="128" t="s">
        <v>132</v>
      </c>
      <c r="J66" s="128" t="s">
        <v>132</v>
      </c>
      <c r="K66" s="138" t="s">
        <v>132</v>
      </c>
      <c r="L66" s="138" t="s">
        <v>132</v>
      </c>
      <c r="M66" s="138" t="s">
        <v>132</v>
      </c>
      <c r="N66" s="138" t="s">
        <v>132</v>
      </c>
      <c r="O66" s="312" t="s">
        <v>165</v>
      </c>
      <c r="P66" s="313"/>
      <c r="Q66" s="95" t="s">
        <v>132</v>
      </c>
    </row>
    <row r="67" spans="2:17" x14ac:dyDescent="0.25">
      <c r="B67" s="126" t="s">
        <v>583</v>
      </c>
      <c r="C67" s="129" t="s">
        <v>474</v>
      </c>
      <c r="D67" s="126" t="s">
        <v>584</v>
      </c>
      <c r="E67" s="179">
        <v>16</v>
      </c>
      <c r="F67" s="161" t="s">
        <v>469</v>
      </c>
      <c r="G67" s="128" t="s">
        <v>469</v>
      </c>
      <c r="H67" s="128" t="s">
        <v>469</v>
      </c>
      <c r="I67" s="128" t="s">
        <v>132</v>
      </c>
      <c r="J67" s="128" t="s">
        <v>132</v>
      </c>
      <c r="K67" s="138" t="s">
        <v>132</v>
      </c>
      <c r="L67" s="138" t="s">
        <v>132</v>
      </c>
      <c r="M67" s="138" t="s">
        <v>132</v>
      </c>
      <c r="N67" s="138" t="s">
        <v>132</v>
      </c>
      <c r="O67" s="312" t="s">
        <v>165</v>
      </c>
      <c r="P67" s="313"/>
      <c r="Q67" s="95" t="s">
        <v>132</v>
      </c>
    </row>
    <row r="68" spans="2:17" x14ac:dyDescent="0.25">
      <c r="B68" s="126" t="s">
        <v>585</v>
      </c>
      <c r="C68" s="129" t="s">
        <v>474</v>
      </c>
      <c r="D68" s="126" t="s">
        <v>586</v>
      </c>
      <c r="E68" s="179">
        <v>17</v>
      </c>
      <c r="F68" s="161" t="s">
        <v>469</v>
      </c>
      <c r="G68" s="128" t="s">
        <v>469</v>
      </c>
      <c r="H68" s="128" t="s">
        <v>469</v>
      </c>
      <c r="I68" s="128" t="s">
        <v>132</v>
      </c>
      <c r="J68" s="128" t="s">
        <v>132</v>
      </c>
      <c r="K68" s="138" t="s">
        <v>132</v>
      </c>
      <c r="L68" s="138" t="s">
        <v>132</v>
      </c>
      <c r="M68" s="138" t="s">
        <v>132</v>
      </c>
      <c r="N68" s="138" t="s">
        <v>132</v>
      </c>
      <c r="O68" s="312" t="s">
        <v>165</v>
      </c>
      <c r="P68" s="313"/>
      <c r="Q68" s="95" t="s">
        <v>132</v>
      </c>
    </row>
    <row r="69" spans="2:17" x14ac:dyDescent="0.25">
      <c r="B69" s="126" t="s">
        <v>587</v>
      </c>
      <c r="C69" s="129" t="s">
        <v>474</v>
      </c>
      <c r="D69" s="126" t="s">
        <v>588</v>
      </c>
      <c r="E69" s="179">
        <v>17</v>
      </c>
      <c r="F69" s="161" t="s">
        <v>469</v>
      </c>
      <c r="G69" s="128" t="s">
        <v>469</v>
      </c>
      <c r="H69" s="128" t="s">
        <v>469</v>
      </c>
      <c r="I69" s="128" t="s">
        <v>132</v>
      </c>
      <c r="J69" s="128" t="s">
        <v>132</v>
      </c>
      <c r="K69" s="138" t="s">
        <v>132</v>
      </c>
      <c r="L69" s="138" t="s">
        <v>132</v>
      </c>
      <c r="M69" s="138" t="s">
        <v>132</v>
      </c>
      <c r="N69" s="138" t="s">
        <v>132</v>
      </c>
      <c r="O69" s="312" t="s">
        <v>165</v>
      </c>
      <c r="P69" s="313"/>
      <c r="Q69" s="95" t="s">
        <v>132</v>
      </c>
    </row>
    <row r="70" spans="2:17" x14ac:dyDescent="0.25">
      <c r="B70" s="126" t="s">
        <v>589</v>
      </c>
      <c r="C70" s="129" t="s">
        <v>474</v>
      </c>
      <c r="D70" s="126" t="s">
        <v>590</v>
      </c>
      <c r="E70" s="179">
        <v>14</v>
      </c>
      <c r="F70" s="161" t="s">
        <v>469</v>
      </c>
      <c r="G70" s="128" t="s">
        <v>469</v>
      </c>
      <c r="H70" s="128" t="s">
        <v>469</v>
      </c>
      <c r="I70" s="128" t="s">
        <v>132</v>
      </c>
      <c r="J70" s="128" t="s">
        <v>132</v>
      </c>
      <c r="K70" s="138" t="s">
        <v>132</v>
      </c>
      <c r="L70" s="138" t="s">
        <v>132</v>
      </c>
      <c r="M70" s="138" t="s">
        <v>132</v>
      </c>
      <c r="N70" s="138" t="s">
        <v>132</v>
      </c>
      <c r="O70" s="312" t="s">
        <v>165</v>
      </c>
      <c r="P70" s="313"/>
      <c r="Q70" s="95" t="s">
        <v>132</v>
      </c>
    </row>
    <row r="71" spans="2:17" x14ac:dyDescent="0.25">
      <c r="B71" s="126" t="s">
        <v>591</v>
      </c>
      <c r="C71" s="129" t="s">
        <v>474</v>
      </c>
      <c r="D71" s="126" t="s">
        <v>592</v>
      </c>
      <c r="E71" s="179">
        <v>15</v>
      </c>
      <c r="F71" s="161" t="s">
        <v>469</v>
      </c>
      <c r="G71" s="128" t="s">
        <v>469</v>
      </c>
      <c r="H71" s="128" t="s">
        <v>469</v>
      </c>
      <c r="I71" s="128" t="s">
        <v>132</v>
      </c>
      <c r="J71" s="128" t="s">
        <v>132</v>
      </c>
      <c r="K71" s="138" t="s">
        <v>132</v>
      </c>
      <c r="L71" s="138" t="s">
        <v>132</v>
      </c>
      <c r="M71" s="138" t="s">
        <v>132</v>
      </c>
      <c r="N71" s="138" t="s">
        <v>132</v>
      </c>
      <c r="O71" s="312" t="s">
        <v>165</v>
      </c>
      <c r="P71" s="313"/>
      <c r="Q71" s="95" t="s">
        <v>132</v>
      </c>
    </row>
    <row r="72" spans="2:17" x14ac:dyDescent="0.25">
      <c r="B72" s="126" t="s">
        <v>593</v>
      </c>
      <c r="C72" s="129" t="s">
        <v>474</v>
      </c>
      <c r="D72" s="126" t="s">
        <v>594</v>
      </c>
      <c r="E72" s="179">
        <v>16</v>
      </c>
      <c r="F72" s="161" t="s">
        <v>469</v>
      </c>
      <c r="G72" s="128" t="s">
        <v>469</v>
      </c>
      <c r="H72" s="128" t="s">
        <v>469</v>
      </c>
      <c r="I72" s="128" t="s">
        <v>132</v>
      </c>
      <c r="J72" s="128" t="s">
        <v>132</v>
      </c>
      <c r="K72" s="138" t="s">
        <v>132</v>
      </c>
      <c r="L72" s="138" t="s">
        <v>132</v>
      </c>
      <c r="M72" s="138" t="s">
        <v>132</v>
      </c>
      <c r="N72" s="138" t="s">
        <v>132</v>
      </c>
      <c r="O72" s="312" t="s">
        <v>165</v>
      </c>
      <c r="P72" s="313"/>
      <c r="Q72" s="95" t="s">
        <v>132</v>
      </c>
    </row>
    <row r="73" spans="2:17" x14ac:dyDescent="0.25">
      <c r="B73" s="126" t="s">
        <v>528</v>
      </c>
      <c r="C73" s="129" t="s">
        <v>474</v>
      </c>
      <c r="D73" s="126" t="s">
        <v>572</v>
      </c>
      <c r="E73" s="179">
        <v>14</v>
      </c>
      <c r="F73" s="161" t="s">
        <v>469</v>
      </c>
      <c r="G73" s="128" t="s">
        <v>469</v>
      </c>
      <c r="H73" s="128" t="s">
        <v>469</v>
      </c>
      <c r="I73" s="128" t="s">
        <v>132</v>
      </c>
      <c r="J73" s="128" t="s">
        <v>132</v>
      </c>
      <c r="K73" s="138" t="s">
        <v>132</v>
      </c>
      <c r="L73" s="138" t="s">
        <v>132</v>
      </c>
      <c r="M73" s="138" t="s">
        <v>132</v>
      </c>
      <c r="N73" s="138" t="s">
        <v>132</v>
      </c>
      <c r="O73" s="312" t="s">
        <v>165</v>
      </c>
      <c r="P73" s="313"/>
      <c r="Q73" s="95" t="s">
        <v>132</v>
      </c>
    </row>
    <row r="74" spans="2:17" x14ac:dyDescent="0.25">
      <c r="B74" s="126" t="s">
        <v>595</v>
      </c>
      <c r="C74" s="129" t="s">
        <v>474</v>
      </c>
      <c r="D74" s="126" t="s">
        <v>592</v>
      </c>
      <c r="E74" s="179">
        <v>15</v>
      </c>
      <c r="F74" s="161" t="s">
        <v>469</v>
      </c>
      <c r="G74" s="128" t="s">
        <v>469</v>
      </c>
      <c r="H74" s="128" t="s">
        <v>469</v>
      </c>
      <c r="I74" s="128" t="s">
        <v>132</v>
      </c>
      <c r="J74" s="128" t="s">
        <v>132</v>
      </c>
      <c r="K74" s="138" t="s">
        <v>132</v>
      </c>
      <c r="L74" s="138" t="s">
        <v>132</v>
      </c>
      <c r="M74" s="138" t="s">
        <v>132</v>
      </c>
      <c r="N74" s="138" t="s">
        <v>132</v>
      </c>
      <c r="O74" s="312" t="s">
        <v>165</v>
      </c>
      <c r="P74" s="313"/>
      <c r="Q74" s="95" t="s">
        <v>132</v>
      </c>
    </row>
    <row r="75" spans="2:17" x14ac:dyDescent="0.25">
      <c r="B75" s="126" t="s">
        <v>596</v>
      </c>
      <c r="C75" s="129" t="s">
        <v>474</v>
      </c>
      <c r="D75" s="126" t="s">
        <v>597</v>
      </c>
      <c r="E75" s="179">
        <v>16</v>
      </c>
      <c r="F75" s="161" t="s">
        <v>469</v>
      </c>
      <c r="G75" s="128" t="s">
        <v>469</v>
      </c>
      <c r="H75" s="128" t="s">
        <v>469</v>
      </c>
      <c r="I75" s="128" t="s">
        <v>132</v>
      </c>
      <c r="J75" s="128" t="s">
        <v>132</v>
      </c>
      <c r="K75" s="138" t="s">
        <v>132</v>
      </c>
      <c r="L75" s="138" t="s">
        <v>132</v>
      </c>
      <c r="M75" s="138" t="s">
        <v>132</v>
      </c>
      <c r="N75" s="138" t="s">
        <v>132</v>
      </c>
      <c r="O75" s="312" t="s">
        <v>165</v>
      </c>
      <c r="P75" s="313"/>
      <c r="Q75" s="95" t="s">
        <v>132</v>
      </c>
    </row>
    <row r="76" spans="2:17" x14ac:dyDescent="0.25">
      <c r="B76" s="126" t="s">
        <v>538</v>
      </c>
      <c r="C76" s="129" t="s">
        <v>474</v>
      </c>
      <c r="D76" s="126" t="s">
        <v>592</v>
      </c>
      <c r="E76" s="179">
        <v>15</v>
      </c>
      <c r="F76" s="161" t="s">
        <v>469</v>
      </c>
      <c r="G76" s="128" t="s">
        <v>469</v>
      </c>
      <c r="H76" s="128" t="s">
        <v>469</v>
      </c>
      <c r="I76" s="128" t="s">
        <v>132</v>
      </c>
      <c r="J76" s="128" t="s">
        <v>132</v>
      </c>
      <c r="K76" s="138" t="s">
        <v>132</v>
      </c>
      <c r="L76" s="138" t="s">
        <v>132</v>
      </c>
      <c r="M76" s="138" t="s">
        <v>132</v>
      </c>
      <c r="N76" s="138" t="s">
        <v>132</v>
      </c>
      <c r="O76" s="312" t="s">
        <v>165</v>
      </c>
      <c r="P76" s="313"/>
      <c r="Q76" s="95" t="s">
        <v>132</v>
      </c>
    </row>
    <row r="77" spans="2:17" x14ac:dyDescent="0.25">
      <c r="B77" s="126" t="s">
        <v>598</v>
      </c>
      <c r="C77" s="129" t="s">
        <v>474</v>
      </c>
      <c r="D77" s="126" t="s">
        <v>599</v>
      </c>
      <c r="E77" s="179">
        <v>14</v>
      </c>
      <c r="F77" s="161" t="s">
        <v>469</v>
      </c>
      <c r="G77" s="128" t="s">
        <v>469</v>
      </c>
      <c r="H77" s="128" t="s">
        <v>469</v>
      </c>
      <c r="I77" s="128" t="s">
        <v>132</v>
      </c>
      <c r="J77" s="128" t="s">
        <v>132</v>
      </c>
      <c r="K77" s="138" t="s">
        <v>132</v>
      </c>
      <c r="L77" s="138" t="s">
        <v>132</v>
      </c>
      <c r="M77" s="138" t="s">
        <v>132</v>
      </c>
      <c r="N77" s="138" t="s">
        <v>132</v>
      </c>
      <c r="O77" s="312" t="s">
        <v>165</v>
      </c>
      <c r="P77" s="313"/>
      <c r="Q77" s="95" t="s">
        <v>132</v>
      </c>
    </row>
    <row r="78" spans="2:17" x14ac:dyDescent="0.25">
      <c r="B78" s="126" t="s">
        <v>600</v>
      </c>
      <c r="C78" s="129" t="s">
        <v>474</v>
      </c>
      <c r="D78" s="126" t="s">
        <v>601</v>
      </c>
      <c r="E78" s="179">
        <v>16</v>
      </c>
      <c r="F78" s="161" t="s">
        <v>469</v>
      </c>
      <c r="G78" s="128" t="s">
        <v>469</v>
      </c>
      <c r="H78" s="128" t="s">
        <v>469</v>
      </c>
      <c r="I78" s="128" t="s">
        <v>132</v>
      </c>
      <c r="J78" s="128" t="s">
        <v>132</v>
      </c>
      <c r="K78" s="138" t="s">
        <v>132</v>
      </c>
      <c r="L78" s="138" t="s">
        <v>132</v>
      </c>
      <c r="M78" s="138" t="s">
        <v>132</v>
      </c>
      <c r="N78" s="138" t="s">
        <v>132</v>
      </c>
      <c r="O78" s="328" t="s">
        <v>165</v>
      </c>
      <c r="P78" s="329"/>
      <c r="Q78" s="95" t="s">
        <v>132</v>
      </c>
    </row>
    <row r="79" spans="2:17" x14ac:dyDescent="0.25">
      <c r="B79" s="5" t="s">
        <v>1</v>
      </c>
    </row>
    <row r="80" spans="2:17" x14ac:dyDescent="0.25">
      <c r="B80" s="5" t="s">
        <v>37</v>
      </c>
    </row>
    <row r="81" spans="2:17" ht="15.75" thickBot="1" x14ac:dyDescent="0.3">
      <c r="B81" s="5" t="s">
        <v>61</v>
      </c>
    </row>
    <row r="82" spans="2:17" ht="33.6" customHeight="1" thickBot="1" x14ac:dyDescent="0.3">
      <c r="B82" s="303" t="s">
        <v>38</v>
      </c>
      <c r="C82" s="304"/>
      <c r="D82" s="304"/>
      <c r="E82" s="304"/>
      <c r="F82" s="304"/>
      <c r="G82" s="304"/>
      <c r="H82" s="304"/>
      <c r="I82" s="304"/>
      <c r="J82" s="304"/>
      <c r="K82" s="304"/>
      <c r="L82" s="304"/>
      <c r="M82" s="304"/>
      <c r="N82" s="305"/>
    </row>
    <row r="85" spans="2:17" ht="75" x14ac:dyDescent="0.25">
      <c r="B85" s="94" t="s">
        <v>0</v>
      </c>
      <c r="C85" s="94" t="s">
        <v>39</v>
      </c>
      <c r="D85" s="94" t="s">
        <v>40</v>
      </c>
      <c r="E85" s="180" t="s">
        <v>110</v>
      </c>
      <c r="F85" s="162" t="s">
        <v>112</v>
      </c>
      <c r="G85" s="94" t="s">
        <v>113</v>
      </c>
      <c r="H85" s="94" t="s">
        <v>114</v>
      </c>
      <c r="I85" s="94" t="s">
        <v>111</v>
      </c>
      <c r="J85" s="306" t="s">
        <v>115</v>
      </c>
      <c r="K85" s="309"/>
      <c r="L85" s="307"/>
      <c r="M85" s="94" t="s">
        <v>119</v>
      </c>
      <c r="N85" s="94" t="s">
        <v>41</v>
      </c>
      <c r="O85" s="94" t="s">
        <v>42</v>
      </c>
      <c r="P85" s="306" t="s">
        <v>3</v>
      </c>
      <c r="Q85" s="307"/>
    </row>
    <row r="86" spans="2:17" s="105" customFormat="1" ht="46.9" customHeight="1" x14ac:dyDescent="0.25">
      <c r="B86" s="142" t="s">
        <v>1073</v>
      </c>
      <c r="C86" s="110" t="s">
        <v>1075</v>
      </c>
      <c r="D86" s="142" t="s">
        <v>220</v>
      </c>
      <c r="E86" s="119">
        <v>41182854</v>
      </c>
      <c r="F86" s="163" t="s">
        <v>221</v>
      </c>
      <c r="G86" s="142" t="s">
        <v>222</v>
      </c>
      <c r="H86" s="114">
        <v>41363</v>
      </c>
      <c r="I86" s="72" t="s">
        <v>133</v>
      </c>
      <c r="J86" s="72"/>
      <c r="K86" s="72"/>
      <c r="L86" s="72"/>
      <c r="M86" s="48" t="s">
        <v>132</v>
      </c>
      <c r="N86" s="48" t="s">
        <v>133</v>
      </c>
      <c r="O86" s="48" t="s">
        <v>133</v>
      </c>
      <c r="P86" s="256" t="s">
        <v>217</v>
      </c>
      <c r="Q86" s="258"/>
    </row>
    <row r="87" spans="2:17" s="105" customFormat="1" ht="46.9" customHeight="1" x14ac:dyDescent="0.25">
      <c r="B87" s="142" t="s">
        <v>168</v>
      </c>
      <c r="C87" s="105" t="s">
        <v>1074</v>
      </c>
      <c r="D87" s="142" t="s">
        <v>223</v>
      </c>
      <c r="E87" s="119">
        <v>34658939</v>
      </c>
      <c r="F87" s="163" t="s">
        <v>166</v>
      </c>
      <c r="G87" s="142" t="s">
        <v>169</v>
      </c>
      <c r="H87" s="114">
        <v>39255</v>
      </c>
      <c r="I87" s="72" t="s">
        <v>132</v>
      </c>
      <c r="J87" s="72" t="s">
        <v>226</v>
      </c>
      <c r="K87" s="72" t="s">
        <v>224</v>
      </c>
      <c r="L87" s="72" t="s">
        <v>225</v>
      </c>
      <c r="M87" s="48" t="s">
        <v>132</v>
      </c>
      <c r="N87" s="48" t="s">
        <v>132</v>
      </c>
      <c r="O87" s="48" t="s">
        <v>23</v>
      </c>
      <c r="P87" s="256" t="s">
        <v>165</v>
      </c>
      <c r="Q87" s="258"/>
    </row>
    <row r="88" spans="2:17" s="105" customFormat="1" ht="46.9" customHeight="1" x14ac:dyDescent="0.25">
      <c r="B88" s="142"/>
      <c r="C88" s="110"/>
      <c r="D88" s="142" t="s">
        <v>227</v>
      </c>
      <c r="E88" s="119">
        <v>69007551</v>
      </c>
      <c r="F88" s="163" t="s">
        <v>166</v>
      </c>
      <c r="G88" s="142" t="s">
        <v>169</v>
      </c>
      <c r="H88" s="114">
        <v>41811</v>
      </c>
      <c r="I88" s="72" t="s">
        <v>132</v>
      </c>
      <c r="J88" s="72"/>
      <c r="K88" s="72"/>
      <c r="L88" s="72"/>
      <c r="M88" s="48" t="s">
        <v>132</v>
      </c>
      <c r="N88" s="48" t="s">
        <v>133</v>
      </c>
      <c r="O88" s="48" t="s">
        <v>133</v>
      </c>
      <c r="P88" s="256" t="s">
        <v>228</v>
      </c>
      <c r="Q88" s="258"/>
    </row>
    <row r="89" spans="2:17" s="105" customFormat="1" ht="46.9" customHeight="1" x14ac:dyDescent="0.25">
      <c r="B89" s="142" t="s">
        <v>43</v>
      </c>
      <c r="C89" s="110" t="s">
        <v>1075</v>
      </c>
      <c r="D89" s="142" t="s">
        <v>213</v>
      </c>
      <c r="E89" s="142">
        <v>16073816</v>
      </c>
      <c r="F89" s="163" t="s">
        <v>214</v>
      </c>
      <c r="G89" s="142" t="s">
        <v>215</v>
      </c>
      <c r="H89" s="114">
        <v>39745</v>
      </c>
      <c r="I89" s="72" t="s">
        <v>133</v>
      </c>
      <c r="J89" s="72" t="s">
        <v>154</v>
      </c>
      <c r="K89" s="72" t="s">
        <v>216</v>
      </c>
      <c r="L89" s="72" t="s">
        <v>43</v>
      </c>
      <c r="M89" s="48" t="s">
        <v>132</v>
      </c>
      <c r="N89" s="48" t="s">
        <v>133</v>
      </c>
      <c r="O89" s="48" t="s">
        <v>133</v>
      </c>
      <c r="P89" s="256" t="s">
        <v>217</v>
      </c>
      <c r="Q89" s="258"/>
    </row>
    <row r="90" spans="2:17" s="105" customFormat="1" ht="46.9" customHeight="1" x14ac:dyDescent="0.25">
      <c r="B90" s="142" t="s">
        <v>168</v>
      </c>
      <c r="C90" s="105" t="s">
        <v>1074</v>
      </c>
      <c r="D90" s="142" t="s">
        <v>218</v>
      </c>
      <c r="E90" s="142">
        <v>53130910</v>
      </c>
      <c r="F90" s="163" t="s">
        <v>192</v>
      </c>
      <c r="G90" s="142" t="s">
        <v>169</v>
      </c>
      <c r="H90" s="114">
        <v>41152</v>
      </c>
      <c r="I90" s="72" t="s">
        <v>132</v>
      </c>
      <c r="J90" s="72" t="s">
        <v>428</v>
      </c>
      <c r="K90" s="72" t="s">
        <v>429</v>
      </c>
      <c r="L90" s="72" t="s">
        <v>430</v>
      </c>
      <c r="M90" s="48" t="s">
        <v>132</v>
      </c>
      <c r="N90" s="48" t="s">
        <v>132</v>
      </c>
      <c r="O90" s="48" t="s">
        <v>23</v>
      </c>
      <c r="P90" s="256" t="s">
        <v>165</v>
      </c>
      <c r="Q90" s="258"/>
    </row>
    <row r="91" spans="2:17" s="109" customFormat="1" ht="46.9" customHeight="1" x14ac:dyDescent="0.25">
      <c r="B91" s="72"/>
      <c r="C91" s="72"/>
      <c r="D91" s="72"/>
      <c r="E91" s="207"/>
      <c r="F91" s="195"/>
      <c r="G91" s="72"/>
      <c r="H91" s="72"/>
      <c r="I91" s="72"/>
      <c r="J91" s="72"/>
      <c r="K91" s="72"/>
      <c r="L91" s="72"/>
      <c r="M91" s="113"/>
      <c r="N91" s="113"/>
      <c r="O91" s="113"/>
      <c r="P91" s="259"/>
      <c r="Q91" s="261"/>
    </row>
    <row r="92" spans="2:17" ht="15.75" thickBot="1" x14ac:dyDescent="0.3">
      <c r="B92" s="106"/>
      <c r="C92" s="106"/>
      <c r="D92" s="106"/>
      <c r="E92" s="181"/>
      <c r="F92" s="165"/>
      <c r="G92" s="106"/>
      <c r="H92" s="106"/>
      <c r="I92" s="107"/>
      <c r="J92" s="107"/>
      <c r="K92" s="107"/>
      <c r="L92" s="107"/>
      <c r="M92" s="108"/>
      <c r="N92" s="108"/>
      <c r="O92" s="108"/>
      <c r="P92" s="73"/>
      <c r="Q92" s="73"/>
    </row>
    <row r="93" spans="2:17" ht="27" thickBot="1" x14ac:dyDescent="0.3">
      <c r="B93" s="303" t="s">
        <v>45</v>
      </c>
      <c r="C93" s="304"/>
      <c r="D93" s="304"/>
      <c r="E93" s="304"/>
      <c r="F93" s="304"/>
      <c r="G93" s="304"/>
      <c r="H93" s="304"/>
      <c r="I93" s="304"/>
      <c r="J93" s="304"/>
      <c r="K93" s="304"/>
      <c r="L93" s="304"/>
      <c r="M93" s="304"/>
      <c r="N93" s="305"/>
    </row>
    <row r="96" spans="2:17" ht="30" x14ac:dyDescent="0.25">
      <c r="B96" s="47" t="s">
        <v>33</v>
      </c>
      <c r="C96" s="47" t="s">
        <v>46</v>
      </c>
      <c r="D96" s="306" t="s">
        <v>3</v>
      </c>
      <c r="E96" s="307"/>
    </row>
    <row r="97" spans="1:26" x14ac:dyDescent="0.25">
      <c r="B97" s="48" t="s">
        <v>120</v>
      </c>
      <c r="C97" s="95" t="s">
        <v>132</v>
      </c>
      <c r="D97" s="325"/>
      <c r="E97" s="325"/>
    </row>
    <row r="99" spans="1:26" s="87" customFormat="1" ht="26.25" x14ac:dyDescent="0.25">
      <c r="A99" s="36"/>
      <c r="B99" s="285" t="s">
        <v>63</v>
      </c>
      <c r="C99" s="286"/>
      <c r="D99" s="286"/>
      <c r="E99" s="286"/>
      <c r="F99" s="286"/>
      <c r="G99" s="286"/>
      <c r="H99" s="286"/>
      <c r="I99" s="286"/>
      <c r="J99" s="286"/>
      <c r="K99" s="286"/>
      <c r="L99" s="286"/>
      <c r="M99" s="286"/>
      <c r="N99" s="286"/>
      <c r="O99" s="286"/>
      <c r="P99" s="286"/>
      <c r="Q99" s="5"/>
      <c r="R99" s="86"/>
      <c r="S99" s="86"/>
      <c r="T99" s="86"/>
      <c r="U99" s="86"/>
      <c r="V99" s="86"/>
      <c r="W99" s="86"/>
      <c r="X99" s="86"/>
      <c r="Y99" s="86"/>
      <c r="Z99" s="86"/>
    </row>
    <row r="100" spans="1:26" s="87" customFormat="1" x14ac:dyDescent="0.25">
      <c r="A100" s="36"/>
      <c r="B100" s="5"/>
      <c r="C100" s="5"/>
      <c r="D100" s="5"/>
      <c r="E100" s="168"/>
      <c r="F100" s="152"/>
      <c r="G100" s="5"/>
      <c r="H100" s="5"/>
      <c r="I100" s="5"/>
      <c r="J100" s="5"/>
      <c r="K100" s="5"/>
      <c r="L100" s="5"/>
      <c r="M100" s="5"/>
      <c r="N100" s="5"/>
      <c r="O100" s="5"/>
      <c r="P100" s="5"/>
      <c r="Q100" s="5"/>
      <c r="R100" s="86"/>
      <c r="S100" s="86"/>
      <c r="T100" s="86"/>
      <c r="U100" s="86"/>
      <c r="V100" s="86"/>
      <c r="W100" s="86"/>
      <c r="X100" s="86"/>
      <c r="Y100" s="86"/>
      <c r="Z100" s="86"/>
    </row>
    <row r="101" spans="1:26" s="87" customFormat="1" ht="15.75" thickBot="1" x14ac:dyDescent="0.3">
      <c r="A101" s="36"/>
      <c r="B101" s="5"/>
      <c r="C101" s="5"/>
      <c r="D101" s="5"/>
      <c r="E101" s="168"/>
      <c r="F101" s="152"/>
      <c r="G101" s="5"/>
      <c r="H101" s="5"/>
      <c r="I101" s="5"/>
      <c r="J101" s="5"/>
      <c r="K101" s="5"/>
      <c r="L101" s="5"/>
      <c r="M101" s="5"/>
      <c r="N101" s="5"/>
      <c r="O101" s="5"/>
      <c r="P101" s="5"/>
      <c r="Q101" s="5"/>
      <c r="R101" s="86"/>
      <c r="S101" s="86"/>
      <c r="T101" s="86"/>
      <c r="U101" s="86"/>
      <c r="V101" s="86"/>
      <c r="W101" s="86"/>
      <c r="X101" s="86"/>
      <c r="Y101" s="86"/>
      <c r="Z101" s="86"/>
    </row>
    <row r="102" spans="1:26" s="87" customFormat="1" ht="27" thickBot="1" x14ac:dyDescent="0.3">
      <c r="A102" s="36"/>
      <c r="B102" s="303" t="s">
        <v>53</v>
      </c>
      <c r="C102" s="304"/>
      <c r="D102" s="304"/>
      <c r="E102" s="304"/>
      <c r="F102" s="304"/>
      <c r="G102" s="304"/>
      <c r="H102" s="304"/>
      <c r="I102" s="304"/>
      <c r="J102" s="304"/>
      <c r="K102" s="304"/>
      <c r="L102" s="304"/>
      <c r="M102" s="304"/>
      <c r="N102" s="305"/>
      <c r="O102" s="5"/>
      <c r="P102" s="5"/>
      <c r="Q102" s="5"/>
      <c r="R102" s="86"/>
      <c r="S102" s="86"/>
      <c r="T102" s="86"/>
      <c r="U102" s="86"/>
      <c r="V102" s="86"/>
      <c r="W102" s="86"/>
      <c r="X102" s="86"/>
      <c r="Y102" s="86"/>
      <c r="Z102" s="86"/>
    </row>
    <row r="103" spans="1:26" s="87" customFormat="1" x14ac:dyDescent="0.25">
      <c r="A103" s="36"/>
      <c r="B103" s="5"/>
      <c r="C103" s="5"/>
      <c r="D103" s="5"/>
      <c r="E103" s="168"/>
      <c r="F103" s="152"/>
      <c r="G103" s="5"/>
      <c r="H103" s="5"/>
      <c r="I103" s="5"/>
      <c r="J103" s="5"/>
      <c r="K103" s="5"/>
      <c r="L103" s="5"/>
      <c r="M103" s="5"/>
      <c r="N103" s="5"/>
      <c r="O103" s="5"/>
      <c r="P103" s="5"/>
      <c r="Q103" s="5"/>
      <c r="R103" s="86"/>
      <c r="S103" s="86"/>
      <c r="T103" s="86"/>
      <c r="U103" s="86"/>
      <c r="V103" s="86"/>
      <c r="W103" s="86"/>
      <c r="X103" s="86"/>
      <c r="Y103" s="86"/>
      <c r="Z103" s="86"/>
    </row>
    <row r="104" spans="1:26" s="87" customFormat="1" ht="15.75" thickBot="1" x14ac:dyDescent="0.3">
      <c r="A104" s="36"/>
      <c r="B104" s="5"/>
      <c r="C104" s="5"/>
      <c r="D104" s="5"/>
      <c r="E104" s="168"/>
      <c r="F104" s="152"/>
      <c r="G104" s="5"/>
      <c r="H104" s="5"/>
      <c r="I104" s="5"/>
      <c r="J104" s="5"/>
      <c r="K104" s="5"/>
      <c r="L104" s="5"/>
      <c r="M104" s="45"/>
      <c r="N104" s="45"/>
      <c r="O104" s="5"/>
      <c r="P104" s="5"/>
      <c r="Q104" s="5"/>
      <c r="R104" s="86"/>
      <c r="S104" s="86"/>
      <c r="T104" s="86"/>
      <c r="U104" s="86"/>
      <c r="V104" s="86"/>
      <c r="W104" s="86"/>
      <c r="X104" s="86"/>
      <c r="Y104" s="86"/>
      <c r="Z104" s="86"/>
    </row>
    <row r="105" spans="1:26" s="87" customFormat="1" ht="60" x14ac:dyDescent="0.25">
      <c r="A105" s="36"/>
      <c r="B105" s="92" t="s">
        <v>141</v>
      </c>
      <c r="C105" s="92" t="s">
        <v>142</v>
      </c>
      <c r="D105" s="92" t="s">
        <v>143</v>
      </c>
      <c r="E105" s="174" t="s">
        <v>44</v>
      </c>
      <c r="F105" s="158" t="s">
        <v>22</v>
      </c>
      <c r="G105" s="92" t="s">
        <v>98</v>
      </c>
      <c r="H105" s="92" t="s">
        <v>17</v>
      </c>
      <c r="I105" s="92" t="s">
        <v>10</v>
      </c>
      <c r="J105" s="92" t="s">
        <v>31</v>
      </c>
      <c r="K105" s="92" t="s">
        <v>60</v>
      </c>
      <c r="L105" s="92" t="s">
        <v>20</v>
      </c>
      <c r="M105" s="77" t="s">
        <v>26</v>
      </c>
      <c r="N105" s="92" t="s">
        <v>144</v>
      </c>
      <c r="O105" s="92" t="s">
        <v>36</v>
      </c>
      <c r="P105" s="93" t="s">
        <v>11</v>
      </c>
      <c r="Q105" s="93" t="s">
        <v>19</v>
      </c>
      <c r="R105" s="86"/>
      <c r="S105" s="86"/>
      <c r="T105" s="86"/>
      <c r="U105" s="86"/>
      <c r="V105" s="86"/>
      <c r="W105" s="86"/>
      <c r="X105" s="86"/>
      <c r="Y105" s="86"/>
      <c r="Z105" s="86"/>
    </row>
    <row r="106" spans="1:26" s="87" customFormat="1" ht="30" customHeight="1" x14ac:dyDescent="0.25">
      <c r="A106" s="208">
        <v>1</v>
      </c>
      <c r="B106" s="185"/>
      <c r="C106" s="185"/>
      <c r="D106" s="185"/>
      <c r="E106" s="209"/>
      <c r="F106" s="210"/>
      <c r="G106" s="185"/>
      <c r="H106" s="185"/>
      <c r="I106" s="185"/>
      <c r="J106" s="185"/>
      <c r="K106" s="185"/>
      <c r="L106" s="185"/>
      <c r="M106" s="211"/>
      <c r="N106" s="185"/>
      <c r="O106" s="185"/>
      <c r="P106" s="185"/>
      <c r="Q106" s="338" t="s">
        <v>1058</v>
      </c>
      <c r="R106" s="86"/>
      <c r="S106" s="86"/>
      <c r="T106" s="86"/>
      <c r="U106" s="86"/>
      <c r="V106" s="86"/>
      <c r="W106" s="86"/>
      <c r="X106" s="86"/>
      <c r="Y106" s="86"/>
      <c r="Z106" s="86"/>
    </row>
    <row r="107" spans="1:26" s="87" customFormat="1" x14ac:dyDescent="0.25">
      <c r="A107" s="208"/>
      <c r="B107" s="185"/>
      <c r="C107" s="185"/>
      <c r="D107" s="185"/>
      <c r="E107" s="209"/>
      <c r="F107" s="210"/>
      <c r="G107" s="185"/>
      <c r="H107" s="185"/>
      <c r="I107" s="185"/>
      <c r="J107" s="185"/>
      <c r="K107" s="185"/>
      <c r="L107" s="185"/>
      <c r="M107" s="211"/>
      <c r="N107" s="185"/>
      <c r="O107" s="185"/>
      <c r="P107" s="185"/>
      <c r="Q107" s="339"/>
      <c r="R107" s="86"/>
      <c r="S107" s="86"/>
      <c r="T107" s="86"/>
      <c r="U107" s="86"/>
      <c r="V107" s="86"/>
      <c r="W107" s="86"/>
      <c r="X107" s="86"/>
      <c r="Y107" s="86"/>
      <c r="Z107" s="86"/>
    </row>
    <row r="108" spans="1:26" s="87" customFormat="1" x14ac:dyDescent="0.25">
      <c r="A108" s="208"/>
      <c r="B108" s="185"/>
      <c r="C108" s="185"/>
      <c r="D108" s="185"/>
      <c r="E108" s="209"/>
      <c r="F108" s="210"/>
      <c r="G108" s="185"/>
      <c r="H108" s="185"/>
      <c r="I108" s="185"/>
      <c r="J108" s="185"/>
      <c r="K108" s="185">
        <f>SUM(K106:K107)</f>
        <v>0</v>
      </c>
      <c r="L108" s="185">
        <f t="shared" ref="L108:M108" si="0">SUM(L106:L107)</f>
        <v>0</v>
      </c>
      <c r="M108" s="185">
        <f t="shared" si="0"/>
        <v>0</v>
      </c>
      <c r="N108" s="185"/>
      <c r="O108" s="185"/>
      <c r="P108" s="185"/>
      <c r="Q108" s="340"/>
      <c r="R108" s="86"/>
      <c r="S108" s="86"/>
      <c r="T108" s="86"/>
      <c r="U108" s="86"/>
      <c r="V108" s="86"/>
      <c r="W108" s="86"/>
      <c r="X108" s="86"/>
      <c r="Y108" s="86"/>
      <c r="Z108" s="86"/>
    </row>
    <row r="109" spans="1:26" x14ac:dyDescent="0.25">
      <c r="B109" s="20"/>
      <c r="C109" s="20"/>
      <c r="D109" s="20"/>
      <c r="E109" s="176"/>
      <c r="F109" s="159"/>
      <c r="G109" s="20"/>
      <c r="H109" s="20"/>
      <c r="I109" s="20"/>
      <c r="J109" s="20"/>
      <c r="K109" s="20"/>
      <c r="L109" s="20"/>
      <c r="M109" s="20"/>
      <c r="N109" s="20"/>
      <c r="O109" s="20"/>
      <c r="P109" s="20"/>
    </row>
    <row r="110" spans="1:26" ht="18.75" x14ac:dyDescent="0.25">
      <c r="B110" s="41" t="s">
        <v>32</v>
      </c>
      <c r="C110" s="341">
        <f>K108</f>
        <v>0</v>
      </c>
      <c r="D110" s="342"/>
      <c r="H110" s="22"/>
      <c r="I110" s="22"/>
      <c r="J110" s="22"/>
      <c r="K110" s="22"/>
      <c r="L110" s="22"/>
      <c r="M110" s="22"/>
      <c r="N110" s="20"/>
      <c r="O110" s="20"/>
      <c r="P110" s="20"/>
    </row>
    <row r="111" spans="1:26" ht="15.75" thickBot="1" x14ac:dyDescent="0.3"/>
    <row r="112" spans="1:26" ht="30.75" thickBot="1" x14ac:dyDescent="0.3">
      <c r="B112" s="53" t="s">
        <v>48</v>
      </c>
      <c r="C112" s="54" t="s">
        <v>49</v>
      </c>
      <c r="D112" s="53" t="s">
        <v>50</v>
      </c>
      <c r="E112" s="182" t="s">
        <v>54</v>
      </c>
    </row>
    <row r="113" spans="2:17" ht="76.5" customHeight="1" x14ac:dyDescent="0.25">
      <c r="B113" s="46" t="s">
        <v>121</v>
      </c>
      <c r="C113" s="49">
        <v>20</v>
      </c>
      <c r="D113" s="49">
        <v>0</v>
      </c>
      <c r="E113" s="326">
        <f>+D113+D114+D115</f>
        <v>0</v>
      </c>
    </row>
    <row r="114" spans="2:17" ht="60.75" customHeight="1" x14ac:dyDescent="0.25">
      <c r="B114" s="46" t="s">
        <v>122</v>
      </c>
      <c r="C114" s="39">
        <v>30</v>
      </c>
      <c r="D114" s="138">
        <v>0</v>
      </c>
      <c r="E114" s="308"/>
    </row>
    <row r="115" spans="2:17" ht="60.75" customHeight="1" thickBot="1" x14ac:dyDescent="0.3">
      <c r="B115" s="46" t="s">
        <v>123</v>
      </c>
      <c r="C115" s="50">
        <v>40</v>
      </c>
      <c r="D115" s="50">
        <v>0</v>
      </c>
      <c r="E115" s="327"/>
    </row>
    <row r="116" spans="2:17" ht="33.6" customHeight="1" x14ac:dyDescent="0.25"/>
    <row r="117" spans="2:17" ht="15.75" thickBot="1" x14ac:dyDescent="0.3"/>
    <row r="118" spans="2:17" ht="27" thickBot="1" x14ac:dyDescent="0.3">
      <c r="B118" s="303" t="s">
        <v>51</v>
      </c>
      <c r="C118" s="304"/>
      <c r="D118" s="304"/>
      <c r="E118" s="304"/>
      <c r="F118" s="304"/>
      <c r="G118" s="304"/>
      <c r="H118" s="304"/>
      <c r="I118" s="304"/>
      <c r="J118" s="304"/>
      <c r="K118" s="304"/>
      <c r="L118" s="304"/>
      <c r="M118" s="304"/>
      <c r="N118" s="305"/>
    </row>
    <row r="120" spans="2:17" ht="54" customHeight="1" x14ac:dyDescent="0.25">
      <c r="B120" s="94" t="s">
        <v>0</v>
      </c>
      <c r="C120" s="94" t="s">
        <v>39</v>
      </c>
      <c r="D120" s="94" t="s">
        <v>40</v>
      </c>
      <c r="E120" s="180" t="s">
        <v>110</v>
      </c>
      <c r="F120" s="162" t="s">
        <v>112</v>
      </c>
      <c r="G120" s="94" t="s">
        <v>113</v>
      </c>
      <c r="H120" s="94" t="s">
        <v>114</v>
      </c>
      <c r="I120" s="94" t="s">
        <v>111</v>
      </c>
      <c r="J120" s="306" t="s">
        <v>115</v>
      </c>
      <c r="K120" s="309"/>
      <c r="L120" s="307"/>
      <c r="M120" s="94" t="s">
        <v>119</v>
      </c>
      <c r="N120" s="94" t="s">
        <v>41</v>
      </c>
      <c r="O120" s="94" t="s">
        <v>42</v>
      </c>
      <c r="P120" s="306" t="s">
        <v>3</v>
      </c>
      <c r="Q120" s="307"/>
    </row>
    <row r="121" spans="2:17" ht="30" x14ac:dyDescent="0.25">
      <c r="B121" s="142" t="s">
        <v>127</v>
      </c>
      <c r="C121" s="142"/>
      <c r="D121" s="2"/>
      <c r="E121" s="183"/>
      <c r="F121" s="166"/>
      <c r="G121" s="2"/>
      <c r="H121" s="2"/>
      <c r="I121" s="3"/>
      <c r="J121" s="1" t="s">
        <v>116</v>
      </c>
      <c r="K121" s="72" t="s">
        <v>117</v>
      </c>
      <c r="L121" s="71" t="s">
        <v>118</v>
      </c>
      <c r="M121" s="95"/>
      <c r="N121" s="95"/>
      <c r="O121" s="95"/>
      <c r="P121" s="325"/>
      <c r="Q121" s="325"/>
    </row>
    <row r="122" spans="2:17" x14ac:dyDescent="0.25">
      <c r="B122" s="142" t="s">
        <v>128</v>
      </c>
      <c r="C122" s="142"/>
      <c r="D122" s="2"/>
      <c r="E122" s="183"/>
      <c r="F122" s="166"/>
      <c r="G122" s="2"/>
      <c r="H122" s="2"/>
      <c r="I122" s="3"/>
      <c r="J122" s="1"/>
      <c r="K122" s="72"/>
      <c r="L122" s="71"/>
      <c r="M122" s="95"/>
      <c r="N122" s="95"/>
      <c r="O122" s="95"/>
      <c r="P122" s="325"/>
      <c r="Q122" s="325"/>
    </row>
    <row r="123" spans="2:17" x14ac:dyDescent="0.25">
      <c r="B123" s="142" t="s">
        <v>129</v>
      </c>
      <c r="C123" s="142"/>
      <c r="D123" s="2"/>
      <c r="E123" s="183"/>
      <c r="F123" s="166"/>
      <c r="G123" s="2"/>
      <c r="H123" s="2"/>
      <c r="I123" s="3"/>
      <c r="J123" s="1"/>
      <c r="K123" s="71"/>
      <c r="L123" s="71"/>
      <c r="M123" s="95"/>
      <c r="N123" s="95"/>
      <c r="O123" s="95"/>
      <c r="P123" s="325"/>
      <c r="Q123" s="325"/>
    </row>
    <row r="126" spans="2:17" ht="15.75" thickBot="1" x14ac:dyDescent="0.3"/>
    <row r="127" spans="2:17" ht="30" x14ac:dyDescent="0.25">
      <c r="B127" s="97" t="s">
        <v>33</v>
      </c>
      <c r="C127" s="97" t="s">
        <v>48</v>
      </c>
      <c r="D127" s="94" t="s">
        <v>49</v>
      </c>
      <c r="E127" s="173" t="s">
        <v>50</v>
      </c>
      <c r="F127" s="167" t="s">
        <v>55</v>
      </c>
      <c r="G127" s="205"/>
    </row>
    <row r="128" spans="2:17" ht="108" x14ac:dyDescent="0.2">
      <c r="B128" s="318" t="s">
        <v>52</v>
      </c>
      <c r="C128" s="4" t="s">
        <v>124</v>
      </c>
      <c r="D128" s="138">
        <v>25</v>
      </c>
      <c r="E128" s="138">
        <v>0</v>
      </c>
      <c r="F128" s="321">
        <f>+E128+E129+E130</f>
        <v>0</v>
      </c>
      <c r="G128" s="69"/>
    </row>
    <row r="129" spans="2:7" ht="96" x14ac:dyDescent="0.2">
      <c r="B129" s="319"/>
      <c r="C129" s="4" t="s">
        <v>125</v>
      </c>
      <c r="D129" s="52">
        <v>25</v>
      </c>
      <c r="E129" s="138">
        <v>0</v>
      </c>
      <c r="F129" s="322"/>
      <c r="G129" s="69"/>
    </row>
    <row r="130" spans="2:7" ht="60" x14ac:dyDescent="0.2">
      <c r="B130" s="320"/>
      <c r="C130" s="4" t="s">
        <v>126</v>
      </c>
      <c r="D130" s="138">
        <v>10</v>
      </c>
      <c r="E130" s="138">
        <v>0</v>
      </c>
      <c r="F130" s="323"/>
      <c r="G130" s="69"/>
    </row>
    <row r="131" spans="2:7" x14ac:dyDescent="0.25">
      <c r="B131" s="96" t="s">
        <v>56</v>
      </c>
    </row>
    <row r="132" spans="2:7" x14ac:dyDescent="0.25">
      <c r="B132" s="98" t="s">
        <v>33</v>
      </c>
      <c r="C132" s="98" t="s">
        <v>57</v>
      </c>
      <c r="D132" s="97" t="s">
        <v>50</v>
      </c>
      <c r="E132" s="173" t="s">
        <v>16</v>
      </c>
    </row>
    <row r="133" spans="2:7" ht="28.5" x14ac:dyDescent="0.25">
      <c r="B133" s="79" t="s">
        <v>58</v>
      </c>
      <c r="C133" s="80">
        <v>40</v>
      </c>
      <c r="D133" s="138">
        <f>+E113</f>
        <v>0</v>
      </c>
      <c r="E133" s="343">
        <f>+D133+D134</f>
        <v>0</v>
      </c>
    </row>
    <row r="134" spans="2:7" ht="42.75" x14ac:dyDescent="0.25">
      <c r="B134" s="79" t="s">
        <v>59</v>
      </c>
      <c r="C134" s="80">
        <v>60</v>
      </c>
      <c r="D134" s="138">
        <f>+F128</f>
        <v>0</v>
      </c>
      <c r="E134" s="344"/>
    </row>
  </sheetData>
  <mergeCells count="68">
    <mergeCell ref="P123:Q123"/>
    <mergeCell ref="B128:B130"/>
    <mergeCell ref="F128:F130"/>
    <mergeCell ref="E133:E134"/>
    <mergeCell ref="P121:Q121"/>
    <mergeCell ref="P122:Q122"/>
    <mergeCell ref="B99:P99"/>
    <mergeCell ref="P86:Q86"/>
    <mergeCell ref="P87:Q87"/>
    <mergeCell ref="P89:Q89"/>
    <mergeCell ref="P88:Q88"/>
    <mergeCell ref="P90:Q90"/>
    <mergeCell ref="B102:N102"/>
    <mergeCell ref="E113:E115"/>
    <mergeCell ref="B118:N118"/>
    <mergeCell ref="J120:L120"/>
    <mergeCell ref="P120:Q120"/>
    <mergeCell ref="Q106:Q108"/>
    <mergeCell ref="C110:D110"/>
    <mergeCell ref="J85:L85"/>
    <mergeCell ref="P85:Q85"/>
    <mergeCell ref="B93:N93"/>
    <mergeCell ref="D96:E96"/>
    <mergeCell ref="D97:E97"/>
    <mergeCell ref="P91:Q91"/>
    <mergeCell ref="B82:N82"/>
    <mergeCell ref="O68:P68"/>
    <mergeCell ref="O69:P69"/>
    <mergeCell ref="O70:P70"/>
    <mergeCell ref="O71:P71"/>
    <mergeCell ref="O72:P72"/>
    <mergeCell ref="O73:P73"/>
    <mergeCell ref="O74:P74"/>
    <mergeCell ref="O75:P75"/>
    <mergeCell ref="O76:P76"/>
    <mergeCell ref="O77:P77"/>
    <mergeCell ref="O78:P78"/>
    <mergeCell ref="O67:P67"/>
    <mergeCell ref="O56:P56"/>
    <mergeCell ref="O57:P57"/>
    <mergeCell ref="O58:P58"/>
    <mergeCell ref="O59:P59"/>
    <mergeCell ref="O60:P60"/>
    <mergeCell ref="O61:P61"/>
    <mergeCell ref="O62:P62"/>
    <mergeCell ref="O63:P63"/>
    <mergeCell ref="O64:P64"/>
    <mergeCell ref="O65:P65"/>
    <mergeCell ref="O66:P66"/>
    <mergeCell ref="O55:P55"/>
    <mergeCell ref="C10:E10"/>
    <mergeCell ref="B13:C22"/>
    <mergeCell ref="B23:C23"/>
    <mergeCell ref="E36:E37"/>
    <mergeCell ref="B44:B45"/>
    <mergeCell ref="C44:C45"/>
    <mergeCell ref="D44:E44"/>
    <mergeCell ref="C48:N48"/>
    <mergeCell ref="B50:N50"/>
    <mergeCell ref="O52:P52"/>
    <mergeCell ref="O53:P53"/>
    <mergeCell ref="O54:P54"/>
    <mergeCell ref="C9:N9"/>
    <mergeCell ref="B2:P2"/>
    <mergeCell ref="B4:P4"/>
    <mergeCell ref="C6:N6"/>
    <mergeCell ref="C7:N7"/>
    <mergeCell ref="C8:N8"/>
  </mergeCells>
  <dataValidations count="2">
    <dataValidation type="decimal" allowBlank="1" showInputMessage="1" showErrorMessage="1" sqref="WVH983043 WLL983043 C65546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82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8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54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90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26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62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8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34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70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906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42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8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14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50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VH25:WVH34 WLL25:WLL34 WBP25:WBP34 VRT25:VRT34 VHX25:VHX34 UYB25:UYB34 UOF25:UOF34 UEJ25:UEJ34 TUN25:TUN34 TKR25:TKR34 TAV25:TAV34 SQZ25:SQZ34 SHD25:SHD34 RXH25:RXH34 RNL25:RNL34 RDP25:RDP34 QTT25:QTT34 QJX25:QJX34 QAB25:QAB34 PQF25:PQF34 PGJ25:PGJ34 OWN25:OWN34 OMR25:OMR34 OCV25:OCV34 NSZ25:NSZ34 NJD25:NJD34 MZH25:MZH34 MPL25:MPL34 MFP25:MFP34 LVT25:LVT34 LLX25:LLX34 LCB25:LCB34 KSF25:KSF34 KIJ25:KIJ34 JYN25:JYN34 JOR25:JOR34 JEV25:JEV34 IUZ25:IUZ34 ILD25:ILD34 IBH25:IBH34 HRL25:HRL34 HHP25:HHP34 GXT25:GXT34 GNX25:GNX34 GEB25:GEB34 FUF25:FUF34 FKJ25:FKJ34 FAN25:FAN34 EQR25:EQR34 EGV25:EGV34 DWZ25:DWZ34 DND25:DND34 DDH25:DDH34 CTL25:CTL34 CJP25:CJP34 BZT25:BZT34 BPX25:BPX34 BGB25:BGB34 AWF25:AWF34 AMJ25:AMJ34 ACN25:ACN34 SR25:SR34 IV25:IV34">
      <formula1>0</formula1>
      <formula2>1</formula2>
    </dataValidation>
    <dataValidation type="list" allowBlank="1" showInputMessage="1" showErrorMessage="1" sqref="WVE983043 A65539 IS65539 SO65539 ACK65539 AMG65539 AWC65539 BFY65539 BPU65539 BZQ65539 CJM65539 CTI65539 DDE65539 DNA65539 DWW65539 EGS65539 EQO65539 FAK65539 FKG65539 FUC65539 GDY65539 GNU65539 GXQ65539 HHM65539 HRI65539 IBE65539 ILA65539 IUW65539 JES65539 JOO65539 JYK65539 KIG65539 KSC65539 LBY65539 LLU65539 LVQ65539 MFM65539 MPI65539 MZE65539 NJA65539 NSW65539 OCS65539 OMO65539 OWK65539 PGG65539 PQC65539 PZY65539 QJU65539 QTQ65539 RDM65539 RNI65539 RXE65539 SHA65539 SQW65539 TAS65539 TKO65539 TUK65539 UEG65539 UOC65539 UXY65539 VHU65539 VRQ65539 WBM65539 WLI65539 WVE65539 A131075 IS131075 SO131075 ACK131075 AMG131075 AWC131075 BFY131075 BPU131075 BZQ131075 CJM131075 CTI131075 DDE131075 DNA131075 DWW131075 EGS131075 EQO131075 FAK131075 FKG131075 FUC131075 GDY131075 GNU131075 GXQ131075 HHM131075 HRI131075 IBE131075 ILA131075 IUW131075 JES131075 JOO131075 JYK131075 KIG131075 KSC131075 LBY131075 LLU131075 LVQ131075 MFM131075 MPI131075 MZE131075 NJA131075 NSW131075 OCS131075 OMO131075 OWK131075 PGG131075 PQC131075 PZY131075 QJU131075 QTQ131075 RDM131075 RNI131075 RXE131075 SHA131075 SQW131075 TAS131075 TKO131075 TUK131075 UEG131075 UOC131075 UXY131075 VHU131075 VRQ131075 WBM131075 WLI131075 WVE131075 A196611 IS196611 SO196611 ACK196611 AMG196611 AWC196611 BFY196611 BPU196611 BZQ196611 CJM196611 CTI196611 DDE196611 DNA196611 DWW196611 EGS196611 EQO196611 FAK196611 FKG196611 FUC196611 GDY196611 GNU196611 GXQ196611 HHM196611 HRI196611 IBE196611 ILA196611 IUW196611 JES196611 JOO196611 JYK196611 KIG196611 KSC196611 LBY196611 LLU196611 LVQ196611 MFM196611 MPI196611 MZE196611 NJA196611 NSW196611 OCS196611 OMO196611 OWK196611 PGG196611 PQC196611 PZY196611 QJU196611 QTQ196611 RDM196611 RNI196611 RXE196611 SHA196611 SQW196611 TAS196611 TKO196611 TUK196611 UEG196611 UOC196611 UXY196611 VHU196611 VRQ196611 WBM196611 WLI196611 WVE196611 A262147 IS262147 SO262147 ACK262147 AMG262147 AWC262147 BFY262147 BPU262147 BZQ262147 CJM262147 CTI262147 DDE262147 DNA262147 DWW262147 EGS262147 EQO262147 FAK262147 FKG262147 FUC262147 GDY262147 GNU262147 GXQ262147 HHM262147 HRI262147 IBE262147 ILA262147 IUW262147 JES262147 JOO262147 JYK262147 KIG262147 KSC262147 LBY262147 LLU262147 LVQ262147 MFM262147 MPI262147 MZE262147 NJA262147 NSW262147 OCS262147 OMO262147 OWK262147 PGG262147 PQC262147 PZY262147 QJU262147 QTQ262147 RDM262147 RNI262147 RXE262147 SHA262147 SQW262147 TAS262147 TKO262147 TUK262147 UEG262147 UOC262147 UXY262147 VHU262147 VRQ262147 WBM262147 WLI262147 WVE262147 A327683 IS327683 SO327683 ACK327683 AMG327683 AWC327683 BFY327683 BPU327683 BZQ327683 CJM327683 CTI327683 DDE327683 DNA327683 DWW327683 EGS327683 EQO327683 FAK327683 FKG327683 FUC327683 GDY327683 GNU327683 GXQ327683 HHM327683 HRI327683 IBE327683 ILA327683 IUW327683 JES327683 JOO327683 JYK327683 KIG327683 KSC327683 LBY327683 LLU327683 LVQ327683 MFM327683 MPI327683 MZE327683 NJA327683 NSW327683 OCS327683 OMO327683 OWK327683 PGG327683 PQC327683 PZY327683 QJU327683 QTQ327683 RDM327683 RNI327683 RXE327683 SHA327683 SQW327683 TAS327683 TKO327683 TUK327683 UEG327683 UOC327683 UXY327683 VHU327683 VRQ327683 WBM327683 WLI327683 WVE327683 A393219 IS393219 SO393219 ACK393219 AMG393219 AWC393219 BFY393219 BPU393219 BZQ393219 CJM393219 CTI393219 DDE393219 DNA393219 DWW393219 EGS393219 EQO393219 FAK393219 FKG393219 FUC393219 GDY393219 GNU393219 GXQ393219 HHM393219 HRI393219 IBE393219 ILA393219 IUW393219 JES393219 JOO393219 JYK393219 KIG393219 KSC393219 LBY393219 LLU393219 LVQ393219 MFM393219 MPI393219 MZE393219 NJA393219 NSW393219 OCS393219 OMO393219 OWK393219 PGG393219 PQC393219 PZY393219 QJU393219 QTQ393219 RDM393219 RNI393219 RXE393219 SHA393219 SQW393219 TAS393219 TKO393219 TUK393219 UEG393219 UOC393219 UXY393219 VHU393219 VRQ393219 WBM393219 WLI393219 WVE393219 A458755 IS458755 SO458755 ACK458755 AMG458755 AWC458755 BFY458755 BPU458755 BZQ458755 CJM458755 CTI458755 DDE458755 DNA458755 DWW458755 EGS458755 EQO458755 FAK458755 FKG458755 FUC458755 GDY458755 GNU458755 GXQ458755 HHM458755 HRI458755 IBE458755 ILA458755 IUW458755 JES458755 JOO458755 JYK458755 KIG458755 KSC458755 LBY458755 LLU458755 LVQ458755 MFM458755 MPI458755 MZE458755 NJA458755 NSW458755 OCS458755 OMO458755 OWK458755 PGG458755 PQC458755 PZY458755 QJU458755 QTQ458755 RDM458755 RNI458755 RXE458755 SHA458755 SQW458755 TAS458755 TKO458755 TUK458755 UEG458755 UOC458755 UXY458755 VHU458755 VRQ458755 WBM458755 WLI458755 WVE458755 A524291 IS524291 SO524291 ACK524291 AMG524291 AWC524291 BFY524291 BPU524291 BZQ524291 CJM524291 CTI524291 DDE524291 DNA524291 DWW524291 EGS524291 EQO524291 FAK524291 FKG524291 FUC524291 GDY524291 GNU524291 GXQ524291 HHM524291 HRI524291 IBE524291 ILA524291 IUW524291 JES524291 JOO524291 JYK524291 KIG524291 KSC524291 LBY524291 LLU524291 LVQ524291 MFM524291 MPI524291 MZE524291 NJA524291 NSW524291 OCS524291 OMO524291 OWK524291 PGG524291 PQC524291 PZY524291 QJU524291 QTQ524291 RDM524291 RNI524291 RXE524291 SHA524291 SQW524291 TAS524291 TKO524291 TUK524291 UEG524291 UOC524291 UXY524291 VHU524291 VRQ524291 WBM524291 WLI524291 WVE524291 A589827 IS589827 SO589827 ACK589827 AMG589827 AWC589827 BFY589827 BPU589827 BZQ589827 CJM589827 CTI589827 DDE589827 DNA589827 DWW589827 EGS589827 EQO589827 FAK589827 FKG589827 FUC589827 GDY589827 GNU589827 GXQ589827 HHM589827 HRI589827 IBE589827 ILA589827 IUW589827 JES589827 JOO589827 JYK589827 KIG589827 KSC589827 LBY589827 LLU589827 LVQ589827 MFM589827 MPI589827 MZE589827 NJA589827 NSW589827 OCS589827 OMO589827 OWK589827 PGG589827 PQC589827 PZY589827 QJU589827 QTQ589827 RDM589827 RNI589827 RXE589827 SHA589827 SQW589827 TAS589827 TKO589827 TUK589827 UEG589827 UOC589827 UXY589827 VHU589827 VRQ589827 WBM589827 WLI589827 WVE589827 A655363 IS655363 SO655363 ACK655363 AMG655363 AWC655363 BFY655363 BPU655363 BZQ655363 CJM655363 CTI655363 DDE655363 DNA655363 DWW655363 EGS655363 EQO655363 FAK655363 FKG655363 FUC655363 GDY655363 GNU655363 GXQ655363 HHM655363 HRI655363 IBE655363 ILA655363 IUW655363 JES655363 JOO655363 JYK655363 KIG655363 KSC655363 LBY655363 LLU655363 LVQ655363 MFM655363 MPI655363 MZE655363 NJA655363 NSW655363 OCS655363 OMO655363 OWK655363 PGG655363 PQC655363 PZY655363 QJU655363 QTQ655363 RDM655363 RNI655363 RXE655363 SHA655363 SQW655363 TAS655363 TKO655363 TUK655363 UEG655363 UOC655363 UXY655363 VHU655363 VRQ655363 WBM655363 WLI655363 WVE655363 A720899 IS720899 SO720899 ACK720899 AMG720899 AWC720899 BFY720899 BPU720899 BZQ720899 CJM720899 CTI720899 DDE720899 DNA720899 DWW720899 EGS720899 EQO720899 FAK720899 FKG720899 FUC720899 GDY720899 GNU720899 GXQ720899 HHM720899 HRI720899 IBE720899 ILA720899 IUW720899 JES720899 JOO720899 JYK720899 KIG720899 KSC720899 LBY720899 LLU720899 LVQ720899 MFM720899 MPI720899 MZE720899 NJA720899 NSW720899 OCS720899 OMO720899 OWK720899 PGG720899 PQC720899 PZY720899 QJU720899 QTQ720899 RDM720899 RNI720899 RXE720899 SHA720899 SQW720899 TAS720899 TKO720899 TUK720899 UEG720899 UOC720899 UXY720899 VHU720899 VRQ720899 WBM720899 WLI720899 WVE720899 A786435 IS786435 SO786435 ACK786435 AMG786435 AWC786435 BFY786435 BPU786435 BZQ786435 CJM786435 CTI786435 DDE786435 DNA786435 DWW786435 EGS786435 EQO786435 FAK786435 FKG786435 FUC786435 GDY786435 GNU786435 GXQ786435 HHM786435 HRI786435 IBE786435 ILA786435 IUW786435 JES786435 JOO786435 JYK786435 KIG786435 KSC786435 LBY786435 LLU786435 LVQ786435 MFM786435 MPI786435 MZE786435 NJA786435 NSW786435 OCS786435 OMO786435 OWK786435 PGG786435 PQC786435 PZY786435 QJU786435 QTQ786435 RDM786435 RNI786435 RXE786435 SHA786435 SQW786435 TAS786435 TKO786435 TUK786435 UEG786435 UOC786435 UXY786435 VHU786435 VRQ786435 WBM786435 WLI786435 WVE786435 A851971 IS851971 SO851971 ACK851971 AMG851971 AWC851971 BFY851971 BPU851971 BZQ851971 CJM851971 CTI851971 DDE851971 DNA851971 DWW851971 EGS851971 EQO851971 FAK851971 FKG851971 FUC851971 GDY851971 GNU851971 GXQ851971 HHM851971 HRI851971 IBE851971 ILA851971 IUW851971 JES851971 JOO851971 JYK851971 KIG851971 KSC851971 LBY851971 LLU851971 LVQ851971 MFM851971 MPI851971 MZE851971 NJA851971 NSW851971 OCS851971 OMO851971 OWK851971 PGG851971 PQC851971 PZY851971 QJU851971 QTQ851971 RDM851971 RNI851971 RXE851971 SHA851971 SQW851971 TAS851971 TKO851971 TUK851971 UEG851971 UOC851971 UXY851971 VHU851971 VRQ851971 WBM851971 WLI851971 WVE851971 A917507 IS917507 SO917507 ACK917507 AMG917507 AWC917507 BFY917507 BPU917507 BZQ917507 CJM917507 CTI917507 DDE917507 DNA917507 DWW917507 EGS917507 EQO917507 FAK917507 FKG917507 FUC917507 GDY917507 GNU917507 GXQ917507 HHM917507 HRI917507 IBE917507 ILA917507 IUW917507 JES917507 JOO917507 JYK917507 KIG917507 KSC917507 LBY917507 LLU917507 LVQ917507 MFM917507 MPI917507 MZE917507 NJA917507 NSW917507 OCS917507 OMO917507 OWK917507 PGG917507 PQC917507 PZY917507 QJU917507 QTQ917507 RDM917507 RNI917507 RXE917507 SHA917507 SQW917507 TAS917507 TKO917507 TUK917507 UEG917507 UOC917507 UXY917507 VHU917507 VRQ917507 WBM917507 WLI917507 WVE917507 A983043 IS983043 SO983043 ACK983043 AMG983043 AWC983043 BFY983043 BPU983043 BZQ983043 CJM983043 CTI983043 DDE983043 DNA983043 DWW983043 EGS983043 EQO983043 FAK983043 FKG983043 FUC983043 GDY983043 GNU983043 GXQ983043 HHM983043 HRI983043 IBE983043 ILA983043 IUW983043 JES983043 JOO983043 JYK983043 KIG983043 KSC983043 LBY983043 LLU983043 LVQ983043 MFM983043 MPI983043 MZE983043 NJA983043 NSW983043 OCS983043 OMO983043 OWK983043 PGG983043 PQC983043 PZY983043 QJU983043 QTQ983043 RDM983043 RNI983043 RXE983043 SHA983043 SQW983043 TAS983043 TKO983043 TUK983043 UEG983043 UOC983043 UXY983043 VHU983043 VRQ983043 WBM983043 WLI983043 WVE25:WVE34 WLI25:WLI34 WBM25:WBM34 VRQ25:VRQ34 VHU25:VHU34 UXY25:UXY34 UOC25:UOC34 UEG25:UEG34 TUK25:TUK34 TKO25:TKO34 TAS25:TAS34 SQW25:SQW34 SHA25:SHA34 RXE25:RXE34 RNI25:RNI34 RDM25:RDM34 QTQ25:QTQ34 QJU25:QJU34 PZY25:PZY34 PQC25:PQC34 PGG25:PGG34 OWK25:OWK34 OMO25:OMO34 OCS25:OCS34 NSW25:NSW34 NJA25:NJA34 MZE25:MZE34 MPI25:MPI34 MFM25:MFM34 LVQ25:LVQ34 LLU25:LLU34 LBY25:LBY34 KSC25:KSC34 KIG25:KIG34 JYK25:JYK34 JOO25:JOO34 JES25:JES34 IUW25:IUW34 ILA25:ILA34 IBE25:IBE34 HRI25:HRI34 HHM25:HHM34 GXQ25:GXQ34 GNU25:GNU34 GDY25:GDY34 FUC25:FUC34 FKG25:FKG34 FAK25:FAK34 EQO25:EQO34 EGS25:EGS34 DWW25:DWW34 DNA25:DNA34 DDE25:DDE34 CTI25:CTI34 CJM25:CJM34 BZQ25:BZQ34 BPU25:BPU34 BFY25:BFY34 AWC25:AWC34 AMG25:AMG34 ACK25:ACK34 SO25:SO34 IS25:IS34 A25:A34">
      <formula1>"1,2,3,4,5"</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Z137"/>
  <sheetViews>
    <sheetView topLeftCell="A16" zoomScale="70" zoomScaleNormal="70" workbookViewId="0">
      <selection activeCell="A16" sqref="A16"/>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19.5703125" style="5" bestFit="1" customWidth="1"/>
    <col min="17" max="17" width="22.7109375"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1059</v>
      </c>
      <c r="D10" s="292"/>
      <c r="E10" s="293"/>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15.75" x14ac:dyDescent="0.25">
      <c r="B12" s="9"/>
      <c r="C12" s="14"/>
      <c r="D12" s="15"/>
      <c r="E12" s="15"/>
      <c r="F12" s="15"/>
      <c r="G12" s="15"/>
      <c r="H12" s="15"/>
      <c r="I12" s="81"/>
      <c r="J12" s="81"/>
      <c r="K12" s="81"/>
      <c r="L12" s="81"/>
      <c r="M12" s="81"/>
      <c r="N12" s="15"/>
    </row>
    <row r="13" spans="2:16" x14ac:dyDescent="0.25">
      <c r="I13" s="81"/>
      <c r="J13" s="81"/>
      <c r="K13" s="81"/>
      <c r="L13" s="81"/>
      <c r="M13" s="81"/>
      <c r="N13" s="82"/>
    </row>
    <row r="14" spans="2:16" ht="45.75" customHeight="1" x14ac:dyDescent="0.25">
      <c r="B14" s="294" t="s">
        <v>96</v>
      </c>
      <c r="C14" s="294"/>
      <c r="D14" s="139" t="s">
        <v>12</v>
      </c>
      <c r="E14" s="139" t="s">
        <v>13</v>
      </c>
      <c r="F14" s="139" t="s">
        <v>29</v>
      </c>
      <c r="G14" s="66"/>
      <c r="I14" s="27"/>
      <c r="J14" s="27"/>
      <c r="K14" s="27"/>
      <c r="L14" s="27"/>
      <c r="M14" s="27"/>
      <c r="N14" s="82"/>
    </row>
    <row r="15" spans="2:16" x14ac:dyDescent="0.25">
      <c r="B15" s="294"/>
      <c r="C15" s="294"/>
      <c r="D15" s="139"/>
      <c r="E15" s="26"/>
      <c r="F15" s="104"/>
      <c r="G15" s="67"/>
      <c r="I15" s="28"/>
      <c r="J15" s="28"/>
      <c r="K15" s="28"/>
      <c r="L15" s="28"/>
      <c r="M15" s="28"/>
      <c r="N15" s="82"/>
    </row>
    <row r="16" spans="2:16" x14ac:dyDescent="0.25">
      <c r="B16" s="294"/>
      <c r="C16" s="294"/>
      <c r="D16" s="139"/>
      <c r="E16" s="26"/>
      <c r="F16" s="104"/>
      <c r="G16" s="67"/>
      <c r="I16" s="28"/>
      <c r="J16" s="28"/>
      <c r="K16" s="28"/>
      <c r="L16" s="28"/>
      <c r="M16" s="28"/>
      <c r="N16" s="82"/>
    </row>
    <row r="17" spans="1:14" x14ac:dyDescent="0.25">
      <c r="B17" s="294"/>
      <c r="C17" s="294"/>
      <c r="D17" s="139"/>
      <c r="E17" s="26"/>
      <c r="F17" s="104"/>
      <c r="G17" s="67"/>
      <c r="I17" s="28"/>
      <c r="J17" s="28"/>
      <c r="K17" s="28"/>
      <c r="L17" s="28"/>
      <c r="M17" s="28"/>
      <c r="N17" s="82"/>
    </row>
    <row r="18" spans="1:14" x14ac:dyDescent="0.25">
      <c r="B18" s="294"/>
      <c r="C18" s="294"/>
      <c r="D18" s="139">
        <v>4</v>
      </c>
      <c r="E18" s="26">
        <v>1226951016</v>
      </c>
      <c r="F18" s="104">
        <f>336+180</f>
        <v>516</v>
      </c>
      <c r="G18" s="67"/>
      <c r="H18" s="17"/>
      <c r="I18" s="28"/>
      <c r="J18" s="28"/>
      <c r="K18" s="28"/>
      <c r="L18" s="28"/>
      <c r="M18" s="28"/>
      <c r="N18" s="16"/>
    </row>
    <row r="19" spans="1:14" x14ac:dyDescent="0.25">
      <c r="B19" s="294"/>
      <c r="C19" s="294"/>
      <c r="D19" s="139"/>
      <c r="E19" s="26"/>
      <c r="F19" s="104"/>
      <c r="G19" s="67"/>
      <c r="H19" s="17"/>
      <c r="I19" s="30"/>
      <c r="J19" s="30"/>
      <c r="K19" s="30"/>
      <c r="L19" s="30"/>
      <c r="M19" s="30"/>
      <c r="N19" s="16"/>
    </row>
    <row r="20" spans="1:14" x14ac:dyDescent="0.25">
      <c r="B20" s="294"/>
      <c r="C20" s="294"/>
      <c r="D20" s="139"/>
      <c r="E20" s="26"/>
      <c r="F20" s="104"/>
      <c r="G20" s="67"/>
      <c r="H20" s="17"/>
      <c r="I20" s="81"/>
      <c r="J20" s="81"/>
      <c r="K20" s="81"/>
      <c r="L20" s="81"/>
      <c r="M20" s="81"/>
      <c r="N20" s="16"/>
    </row>
    <row r="21" spans="1:14" x14ac:dyDescent="0.25">
      <c r="B21" s="294"/>
      <c r="C21" s="294"/>
      <c r="D21" s="139"/>
      <c r="E21" s="26"/>
      <c r="F21" s="104"/>
      <c r="G21" s="67"/>
      <c r="H21" s="17"/>
      <c r="I21" s="81"/>
      <c r="J21" s="81"/>
      <c r="K21" s="81"/>
      <c r="L21" s="81"/>
      <c r="M21" s="81"/>
      <c r="N21" s="16"/>
    </row>
    <row r="22" spans="1:14" x14ac:dyDescent="0.25">
      <c r="B22" s="294"/>
      <c r="C22" s="294"/>
      <c r="D22" s="139"/>
      <c r="E22" s="26"/>
      <c r="F22" s="104"/>
      <c r="G22" s="67"/>
      <c r="H22" s="17"/>
      <c r="I22" s="81"/>
      <c r="J22" s="81"/>
      <c r="K22" s="81"/>
      <c r="L22" s="81"/>
      <c r="M22" s="81"/>
      <c r="N22" s="16"/>
    </row>
    <row r="23" spans="1:14" x14ac:dyDescent="0.25">
      <c r="B23" s="294"/>
      <c r="C23" s="294"/>
      <c r="D23" s="139"/>
      <c r="E23" s="26"/>
      <c r="F23" s="104"/>
      <c r="G23" s="67"/>
      <c r="H23" s="17"/>
      <c r="I23" s="81"/>
      <c r="J23" s="81"/>
      <c r="K23" s="81"/>
      <c r="L23" s="81"/>
      <c r="M23" s="81"/>
      <c r="N23" s="16"/>
    </row>
    <row r="24" spans="1:14" ht="15" customHeight="1" thickBot="1" x14ac:dyDescent="0.3">
      <c r="B24" s="295" t="s">
        <v>14</v>
      </c>
      <c r="C24" s="296"/>
      <c r="D24" s="139"/>
      <c r="E24" s="44">
        <f>SUM(E15:E23)</f>
        <v>1226951016</v>
      </c>
      <c r="F24" s="104">
        <f>SUM(F15:F23)</f>
        <v>516</v>
      </c>
      <c r="G24" s="67"/>
      <c r="H24" s="17"/>
      <c r="I24" s="81"/>
      <c r="J24" s="81"/>
      <c r="K24" s="81"/>
      <c r="L24" s="81"/>
      <c r="M24" s="81"/>
      <c r="N24" s="16"/>
    </row>
    <row r="25" spans="1:14" ht="45.75" thickBot="1" x14ac:dyDescent="0.3">
      <c r="A25" s="32"/>
      <c r="B25" s="38" t="s">
        <v>15</v>
      </c>
      <c r="C25" s="38" t="s">
        <v>97</v>
      </c>
      <c r="E25" s="27"/>
      <c r="F25" s="27"/>
      <c r="G25" s="27"/>
      <c r="H25" s="27"/>
      <c r="I25" s="6"/>
      <c r="J25" s="6"/>
      <c r="K25" s="6"/>
      <c r="L25" s="6"/>
      <c r="M25" s="6"/>
    </row>
    <row r="26" spans="1:14" ht="15.75" thickBot="1" x14ac:dyDescent="0.3">
      <c r="A26" s="33">
        <v>1</v>
      </c>
      <c r="C26" s="35">
        <f>+F24*80%</f>
        <v>412.8</v>
      </c>
      <c r="D26" s="31"/>
      <c r="E26" s="34">
        <f>E24</f>
        <v>1226951016</v>
      </c>
      <c r="F26" s="29"/>
      <c r="G26" s="29"/>
      <c r="H26" s="29"/>
      <c r="I26" s="18"/>
      <c r="J26" s="18"/>
      <c r="K26" s="18"/>
      <c r="L26" s="18"/>
      <c r="M26" s="18"/>
    </row>
    <row r="27" spans="1:14" x14ac:dyDescent="0.25">
      <c r="A27" s="73"/>
      <c r="B27" s="96" t="s">
        <v>1037</v>
      </c>
      <c r="C27" s="78"/>
      <c r="D27" s="78"/>
      <c r="E27" s="78"/>
      <c r="F27" s="78"/>
      <c r="G27" s="78"/>
      <c r="H27" s="78"/>
      <c r="I27" s="81"/>
      <c r="J27" s="81"/>
      <c r="K27" s="81"/>
      <c r="L27" s="81"/>
      <c r="M27" s="81"/>
      <c r="N27" s="82"/>
    </row>
    <row r="28" spans="1:14" x14ac:dyDescent="0.25">
      <c r="A28" s="73"/>
      <c r="B28" s="98" t="s">
        <v>33</v>
      </c>
      <c r="C28" s="98" t="s">
        <v>132</v>
      </c>
      <c r="D28" s="98" t="s">
        <v>133</v>
      </c>
      <c r="E28" s="78"/>
      <c r="F28" s="78"/>
      <c r="G28" s="78"/>
      <c r="H28" s="78"/>
      <c r="I28" s="81"/>
      <c r="J28" s="81"/>
      <c r="K28" s="81"/>
      <c r="L28" s="81"/>
      <c r="M28" s="81"/>
      <c r="N28" s="82"/>
    </row>
    <row r="29" spans="1:14" x14ac:dyDescent="0.25">
      <c r="A29" s="73"/>
      <c r="B29" s="95" t="s">
        <v>134</v>
      </c>
      <c r="C29" s="198"/>
      <c r="D29" s="198" t="s">
        <v>162</v>
      </c>
      <c r="E29" s="78"/>
      <c r="F29" s="78"/>
      <c r="G29" s="78"/>
      <c r="H29" s="78"/>
      <c r="I29" s="81"/>
      <c r="J29" s="81"/>
      <c r="K29" s="81"/>
      <c r="L29" s="81"/>
      <c r="M29" s="81"/>
      <c r="N29" s="82"/>
    </row>
    <row r="30" spans="1:14" x14ac:dyDescent="0.25">
      <c r="A30" s="73"/>
      <c r="B30" s="95" t="s">
        <v>135</v>
      </c>
      <c r="C30" s="198" t="s">
        <v>162</v>
      </c>
      <c r="D30" s="198"/>
      <c r="E30" s="78"/>
      <c r="F30" s="78"/>
      <c r="G30" s="78"/>
      <c r="H30" s="78"/>
      <c r="I30" s="81"/>
      <c r="J30" s="81"/>
      <c r="K30" s="81"/>
      <c r="L30" s="81"/>
      <c r="M30" s="81"/>
      <c r="N30" s="82"/>
    </row>
    <row r="31" spans="1:14" x14ac:dyDescent="0.25">
      <c r="A31" s="73"/>
      <c r="B31" s="95" t="s">
        <v>136</v>
      </c>
      <c r="C31" s="198" t="s">
        <v>162</v>
      </c>
      <c r="D31" s="198"/>
      <c r="E31" s="78"/>
      <c r="F31" s="78"/>
      <c r="G31" s="78"/>
      <c r="H31" s="78"/>
      <c r="I31" s="81"/>
      <c r="J31" s="81"/>
      <c r="K31" s="81"/>
      <c r="L31" s="81"/>
      <c r="M31" s="81"/>
      <c r="N31" s="82"/>
    </row>
    <row r="32" spans="1:14" x14ac:dyDescent="0.25">
      <c r="A32" s="73"/>
      <c r="B32" s="95" t="s">
        <v>137</v>
      </c>
      <c r="C32" s="198"/>
      <c r="D32" s="198" t="s">
        <v>162</v>
      </c>
      <c r="E32" s="78"/>
      <c r="F32" s="78"/>
      <c r="G32" s="78"/>
      <c r="H32" s="78"/>
      <c r="I32" s="81"/>
      <c r="J32" s="81"/>
      <c r="K32" s="81"/>
      <c r="L32" s="81"/>
      <c r="M32" s="81"/>
      <c r="N32" s="82"/>
    </row>
    <row r="33" spans="1:26" x14ac:dyDescent="0.25">
      <c r="A33" s="73"/>
      <c r="B33" s="78"/>
      <c r="C33" s="78"/>
      <c r="D33" s="78"/>
      <c r="E33" s="78"/>
      <c r="F33" s="78"/>
      <c r="G33" s="78"/>
      <c r="H33" s="78"/>
      <c r="I33" s="81"/>
      <c r="J33" s="81"/>
      <c r="K33" s="81"/>
      <c r="L33" s="81"/>
      <c r="M33" s="81"/>
      <c r="N33" s="82"/>
    </row>
    <row r="34" spans="1:26" x14ac:dyDescent="0.25">
      <c r="A34" s="73"/>
      <c r="B34" s="78"/>
      <c r="C34" s="78"/>
      <c r="D34" s="78"/>
      <c r="E34" s="78"/>
      <c r="F34" s="78"/>
      <c r="G34" s="78"/>
      <c r="H34" s="78"/>
      <c r="I34" s="81"/>
      <c r="J34" s="81"/>
      <c r="K34" s="81"/>
      <c r="L34" s="81"/>
      <c r="M34" s="81"/>
      <c r="N34" s="82"/>
    </row>
    <row r="35" spans="1:26" x14ac:dyDescent="0.25">
      <c r="A35" s="73"/>
      <c r="B35" s="96" t="s">
        <v>138</v>
      </c>
      <c r="C35" s="78"/>
      <c r="D35" s="78"/>
      <c r="E35" s="78"/>
      <c r="F35" s="78"/>
      <c r="G35" s="78"/>
      <c r="H35" s="78"/>
      <c r="I35" s="81"/>
      <c r="J35" s="81"/>
      <c r="K35" s="81"/>
      <c r="L35" s="81"/>
      <c r="M35" s="81"/>
      <c r="N35" s="82"/>
    </row>
    <row r="36" spans="1:26" x14ac:dyDescent="0.25">
      <c r="B36" s="98" t="s">
        <v>33</v>
      </c>
      <c r="C36" s="98" t="s">
        <v>57</v>
      </c>
      <c r="D36" s="97" t="s">
        <v>50</v>
      </c>
      <c r="E36" s="97" t="s">
        <v>16</v>
      </c>
      <c r="F36" s="78"/>
      <c r="G36" s="78"/>
      <c r="H36" s="78"/>
      <c r="I36" s="81"/>
      <c r="J36" s="81"/>
      <c r="K36" s="81"/>
      <c r="L36" s="81"/>
      <c r="M36" s="81"/>
      <c r="N36" s="82"/>
    </row>
    <row r="37" spans="1:26" ht="28.5" x14ac:dyDescent="0.25">
      <c r="B37" s="79" t="s">
        <v>139</v>
      </c>
      <c r="C37" s="80">
        <v>40</v>
      </c>
      <c r="D37" s="138">
        <v>0</v>
      </c>
      <c r="E37" s="297">
        <f>+D37+D38</f>
        <v>0</v>
      </c>
      <c r="F37" s="78"/>
      <c r="G37" s="78"/>
      <c r="H37" s="78"/>
      <c r="I37" s="81"/>
      <c r="J37" s="81"/>
      <c r="K37" s="81"/>
      <c r="L37" s="81"/>
      <c r="M37" s="81"/>
      <c r="N37" s="82"/>
    </row>
    <row r="38" spans="1:26" s="81" customFormat="1" ht="109.5" customHeight="1" x14ac:dyDescent="0.25">
      <c r="B38" s="79" t="s">
        <v>140</v>
      </c>
      <c r="C38" s="80">
        <v>60</v>
      </c>
      <c r="D38" s="138">
        <f>+F136</f>
        <v>0</v>
      </c>
      <c r="E38" s="298"/>
      <c r="F38" s="78"/>
      <c r="G38" s="78"/>
      <c r="H38" s="78"/>
      <c r="N38" s="82"/>
      <c r="O38" s="5"/>
      <c r="P38" s="5"/>
      <c r="Q38" s="5"/>
    </row>
    <row r="39" spans="1:26" s="87" customFormat="1" ht="15.75" thickBot="1" x14ac:dyDescent="0.3">
      <c r="A39" s="36" t="e">
        <f>+#REF!+1</f>
        <v>#REF!</v>
      </c>
      <c r="B39" s="96" t="s">
        <v>30</v>
      </c>
      <c r="C39" s="5"/>
      <c r="D39" s="5"/>
      <c r="E39" s="5"/>
      <c r="F39" s="5"/>
      <c r="G39" s="5"/>
      <c r="H39" s="5"/>
      <c r="I39" s="5"/>
      <c r="J39" s="5"/>
      <c r="K39" s="5"/>
      <c r="L39" s="5"/>
      <c r="M39" s="45"/>
      <c r="N39" s="45"/>
      <c r="O39" s="5"/>
      <c r="P39" s="5"/>
      <c r="Q39" s="5"/>
      <c r="R39" s="86"/>
      <c r="S39" s="86"/>
      <c r="T39" s="86"/>
      <c r="U39" s="86"/>
      <c r="V39" s="86"/>
      <c r="W39" s="86"/>
      <c r="X39" s="86"/>
      <c r="Y39" s="86"/>
      <c r="Z39" s="86"/>
    </row>
    <row r="40" spans="1:26" s="87" customFormat="1" ht="60" x14ac:dyDescent="0.25">
      <c r="A40" s="36" t="e">
        <f>+#REF!+1</f>
        <v>#REF!</v>
      </c>
      <c r="B40" s="92" t="s">
        <v>141</v>
      </c>
      <c r="C40" s="92" t="s">
        <v>142</v>
      </c>
      <c r="D40" s="92" t="s">
        <v>143</v>
      </c>
      <c r="E40" s="92" t="s">
        <v>44</v>
      </c>
      <c r="F40" s="92" t="s">
        <v>22</v>
      </c>
      <c r="G40" s="92" t="s">
        <v>98</v>
      </c>
      <c r="H40" s="92" t="s">
        <v>17</v>
      </c>
      <c r="I40" s="92" t="s">
        <v>10</v>
      </c>
      <c r="J40" s="92" t="s">
        <v>31</v>
      </c>
      <c r="K40" s="92" t="s">
        <v>60</v>
      </c>
      <c r="L40" s="92" t="s">
        <v>20</v>
      </c>
      <c r="M40" s="77" t="s">
        <v>26</v>
      </c>
      <c r="N40" s="92" t="s">
        <v>144</v>
      </c>
      <c r="O40" s="92" t="s">
        <v>36</v>
      </c>
      <c r="P40" s="93" t="s">
        <v>11</v>
      </c>
      <c r="Q40" s="93" t="s">
        <v>19</v>
      </c>
      <c r="R40" s="86"/>
      <c r="S40" s="86"/>
      <c r="T40" s="86"/>
      <c r="U40" s="86"/>
      <c r="V40" s="86"/>
      <c r="W40" s="86"/>
      <c r="X40" s="86"/>
      <c r="Y40" s="86"/>
      <c r="Z40" s="86"/>
    </row>
    <row r="41" spans="1:26" s="20" customFormat="1" ht="38.25" customHeight="1" x14ac:dyDescent="0.25">
      <c r="B41" s="88" t="s">
        <v>154</v>
      </c>
      <c r="C41" s="88" t="s">
        <v>154</v>
      </c>
      <c r="D41" s="88" t="s">
        <v>164</v>
      </c>
      <c r="E41" s="200" t="s">
        <v>551</v>
      </c>
      <c r="F41" s="84" t="s">
        <v>132</v>
      </c>
      <c r="G41" s="84">
        <v>100</v>
      </c>
      <c r="H41" s="91">
        <v>41872</v>
      </c>
      <c r="I41" s="91">
        <v>41943</v>
      </c>
      <c r="J41" s="85" t="s">
        <v>24</v>
      </c>
      <c r="K41" s="197">
        <v>1</v>
      </c>
      <c r="L41" s="85" t="s">
        <v>1005</v>
      </c>
      <c r="M41" s="197">
        <v>488</v>
      </c>
      <c r="N41" s="116">
        <v>4</v>
      </c>
      <c r="O41" s="19">
        <v>370625284</v>
      </c>
      <c r="P41" s="19" t="s">
        <v>1006</v>
      </c>
      <c r="Q41" s="102" t="s">
        <v>1017</v>
      </c>
    </row>
    <row r="42" spans="1:26" s="20" customFormat="1" ht="38.25" customHeight="1" x14ac:dyDescent="0.25">
      <c r="B42" s="88" t="s">
        <v>154</v>
      </c>
      <c r="C42" s="88" t="s">
        <v>154</v>
      </c>
      <c r="D42" s="88" t="s">
        <v>164</v>
      </c>
      <c r="E42" s="200" t="s">
        <v>552</v>
      </c>
      <c r="F42" s="84" t="s">
        <v>132</v>
      </c>
      <c r="G42" s="84">
        <v>100</v>
      </c>
      <c r="H42" s="91">
        <v>41323</v>
      </c>
      <c r="I42" s="91">
        <v>41639</v>
      </c>
      <c r="J42" s="85" t="s">
        <v>24</v>
      </c>
      <c r="K42" s="197">
        <v>10</v>
      </c>
      <c r="L42" s="85" t="s">
        <v>1005</v>
      </c>
      <c r="M42" s="197">
        <v>311</v>
      </c>
      <c r="N42" s="116">
        <v>311</v>
      </c>
      <c r="O42" s="19">
        <v>592142238</v>
      </c>
      <c r="P42" s="19" t="s">
        <v>1006</v>
      </c>
      <c r="Q42" s="102"/>
    </row>
    <row r="43" spans="1:26" s="20" customFormat="1" ht="38.25" customHeight="1" x14ac:dyDescent="0.25">
      <c r="B43" s="88" t="s">
        <v>154</v>
      </c>
      <c r="C43" s="88" t="s">
        <v>154</v>
      </c>
      <c r="D43" s="88" t="s">
        <v>164</v>
      </c>
      <c r="E43" s="200" t="s">
        <v>553</v>
      </c>
      <c r="F43" s="84" t="s">
        <v>132</v>
      </c>
      <c r="G43" s="84">
        <v>100</v>
      </c>
      <c r="H43" s="202">
        <v>41842</v>
      </c>
      <c r="I43" s="202">
        <v>41851</v>
      </c>
      <c r="J43" s="85" t="s">
        <v>24</v>
      </c>
      <c r="K43" s="117">
        <v>0.3</v>
      </c>
      <c r="L43" s="85" t="s">
        <v>1005</v>
      </c>
      <c r="M43" s="116">
        <v>200</v>
      </c>
      <c r="N43" s="116">
        <v>200</v>
      </c>
      <c r="O43" s="19">
        <v>36318348</v>
      </c>
      <c r="P43" s="19" t="s">
        <v>1006</v>
      </c>
      <c r="Q43" s="102" t="s">
        <v>174</v>
      </c>
    </row>
    <row r="44" spans="1:26" s="20" customFormat="1" ht="38.25" customHeight="1" x14ac:dyDescent="0.25">
      <c r="B44" s="88" t="s">
        <v>154</v>
      </c>
      <c r="C44" s="88" t="s">
        <v>154</v>
      </c>
      <c r="D44" s="88" t="s">
        <v>164</v>
      </c>
      <c r="E44" s="200" t="s">
        <v>554</v>
      </c>
      <c r="F44" s="84" t="s">
        <v>132</v>
      </c>
      <c r="G44" s="84">
        <v>100</v>
      </c>
      <c r="H44" s="91">
        <v>41897</v>
      </c>
      <c r="I44" s="91">
        <v>41943</v>
      </c>
      <c r="J44" s="85" t="s">
        <v>24</v>
      </c>
      <c r="K44" s="117">
        <v>0.86</v>
      </c>
      <c r="L44" s="85" t="s">
        <v>1005</v>
      </c>
      <c r="M44" s="116">
        <v>25</v>
      </c>
      <c r="N44" s="116">
        <v>1</v>
      </c>
      <c r="O44" s="19">
        <v>7304483</v>
      </c>
      <c r="P44" s="19" t="s">
        <v>1006</v>
      </c>
      <c r="Q44" s="102" t="s">
        <v>174</v>
      </c>
    </row>
    <row r="45" spans="1:26" ht="28.15" customHeight="1" x14ac:dyDescent="0.25">
      <c r="B45" s="37" t="s">
        <v>16</v>
      </c>
      <c r="C45" s="89"/>
      <c r="D45" s="88"/>
      <c r="E45" s="83"/>
      <c r="F45" s="84"/>
      <c r="G45" s="84"/>
      <c r="H45" s="84"/>
      <c r="I45" s="85"/>
      <c r="J45" s="85"/>
      <c r="K45" s="90">
        <f>SUM(K41:K44)</f>
        <v>12.16</v>
      </c>
      <c r="L45" s="90">
        <f>SUM(L41:L44)</f>
        <v>0</v>
      </c>
      <c r="M45" s="100">
        <f>SUM(M41:M44)</f>
        <v>1024</v>
      </c>
      <c r="N45" s="90">
        <f>SUM(N41:N44)</f>
        <v>516</v>
      </c>
      <c r="O45" s="19"/>
      <c r="P45" s="19"/>
      <c r="Q45" s="103"/>
    </row>
    <row r="46" spans="1:26" x14ac:dyDescent="0.25">
      <c r="B46" s="20"/>
      <c r="C46" s="20"/>
      <c r="D46" s="20"/>
      <c r="E46" s="21"/>
      <c r="F46" s="20"/>
      <c r="G46" s="20"/>
      <c r="H46" s="20"/>
      <c r="I46" s="20"/>
      <c r="J46" s="20"/>
      <c r="K46" s="20"/>
      <c r="L46" s="20"/>
      <c r="M46" s="20"/>
      <c r="N46" s="20"/>
      <c r="O46" s="20"/>
      <c r="P46" s="20"/>
      <c r="Q46" s="20"/>
    </row>
    <row r="47" spans="1:26" ht="14.45" customHeight="1" x14ac:dyDescent="0.25">
      <c r="B47" s="299" t="s">
        <v>28</v>
      </c>
      <c r="C47" s="299" t="s">
        <v>27</v>
      </c>
      <c r="D47" s="301" t="s">
        <v>34</v>
      </c>
      <c r="E47" s="301"/>
      <c r="F47" s="20"/>
      <c r="G47" s="20"/>
      <c r="H47" s="20"/>
      <c r="I47" s="20"/>
      <c r="J47" s="20"/>
      <c r="K47" s="20"/>
      <c r="L47" s="20"/>
      <c r="M47" s="20"/>
      <c r="N47" s="20"/>
      <c r="O47" s="20"/>
      <c r="P47" s="20"/>
      <c r="Q47" s="20"/>
    </row>
    <row r="48" spans="1:26" ht="14.45" customHeight="1" x14ac:dyDescent="0.25">
      <c r="B48" s="300"/>
      <c r="C48" s="300"/>
      <c r="D48" s="140" t="s">
        <v>23</v>
      </c>
      <c r="E48" s="43" t="s">
        <v>24</v>
      </c>
      <c r="F48" s="20"/>
      <c r="G48" s="20"/>
      <c r="H48" s="20"/>
      <c r="I48" s="20"/>
      <c r="J48" s="20"/>
      <c r="K48" s="20"/>
      <c r="L48" s="20"/>
      <c r="M48" s="20"/>
      <c r="N48" s="20"/>
      <c r="O48" s="20"/>
      <c r="P48" s="20"/>
      <c r="Q48" s="20"/>
    </row>
    <row r="49" spans="2:17" ht="109.5" customHeight="1" x14ac:dyDescent="0.25">
      <c r="B49" s="41" t="s">
        <v>21</v>
      </c>
      <c r="C49" s="42">
        <f>+K45</f>
        <v>12.16</v>
      </c>
      <c r="D49" s="140"/>
      <c r="E49" s="140" t="s">
        <v>162</v>
      </c>
      <c r="F49" s="22"/>
      <c r="G49" s="22"/>
      <c r="H49" s="22"/>
      <c r="I49" s="22"/>
      <c r="J49" s="22"/>
      <c r="K49" s="22"/>
      <c r="L49" s="22"/>
      <c r="M49" s="22"/>
      <c r="N49" s="20"/>
      <c r="O49" s="20"/>
      <c r="P49" s="20"/>
      <c r="Q49" s="20"/>
    </row>
    <row r="50" spans="2:17" x14ac:dyDescent="0.25">
      <c r="B50" s="41" t="s">
        <v>25</v>
      </c>
      <c r="C50" s="42">
        <f>+M45</f>
        <v>1024</v>
      </c>
      <c r="D50" s="140" t="s">
        <v>162</v>
      </c>
      <c r="E50" s="140"/>
      <c r="F50" s="20"/>
      <c r="G50" s="20"/>
      <c r="H50" s="20"/>
      <c r="I50" s="20"/>
      <c r="J50" s="20"/>
      <c r="K50" s="20"/>
      <c r="L50" s="20"/>
      <c r="M50" s="20"/>
      <c r="N50" s="20"/>
      <c r="O50" s="20"/>
      <c r="P50" s="20"/>
      <c r="Q50" s="20"/>
    </row>
    <row r="51" spans="2:17" x14ac:dyDescent="0.25">
      <c r="B51" s="23"/>
      <c r="C51" s="302"/>
      <c r="D51" s="302"/>
      <c r="E51" s="302"/>
      <c r="F51" s="302"/>
      <c r="G51" s="302"/>
      <c r="H51" s="302"/>
      <c r="I51" s="302"/>
      <c r="J51" s="302"/>
      <c r="K51" s="302"/>
      <c r="L51" s="302"/>
      <c r="M51" s="302"/>
      <c r="N51" s="302"/>
      <c r="O51" s="20"/>
      <c r="P51" s="20"/>
      <c r="Q51" s="20"/>
    </row>
    <row r="52" spans="2:17" ht="15.75" thickBot="1" x14ac:dyDescent="0.3"/>
    <row r="53" spans="2:17" ht="27" thickBot="1" x14ac:dyDescent="0.3">
      <c r="B53" s="303" t="s">
        <v>99</v>
      </c>
      <c r="C53" s="304"/>
      <c r="D53" s="304"/>
      <c r="E53" s="304"/>
      <c r="F53" s="304"/>
      <c r="G53" s="304"/>
      <c r="H53" s="304"/>
      <c r="I53" s="304"/>
      <c r="J53" s="304"/>
      <c r="K53" s="304"/>
      <c r="L53" s="304"/>
      <c r="M53" s="304"/>
      <c r="N53" s="305"/>
    </row>
    <row r="55" spans="2:17" ht="54" customHeight="1" x14ac:dyDescent="0.25">
      <c r="B55" s="94" t="s">
        <v>602</v>
      </c>
      <c r="C55" s="47" t="s">
        <v>2</v>
      </c>
      <c r="D55" s="47" t="s">
        <v>101</v>
      </c>
      <c r="E55" s="47" t="s">
        <v>100</v>
      </c>
      <c r="F55" s="47" t="s">
        <v>102</v>
      </c>
      <c r="G55" s="47" t="s">
        <v>103</v>
      </c>
      <c r="H55" s="47" t="s">
        <v>465</v>
      </c>
      <c r="I55" s="47" t="s">
        <v>104</v>
      </c>
      <c r="J55" s="47" t="s">
        <v>105</v>
      </c>
      <c r="K55" s="47" t="s">
        <v>106</v>
      </c>
      <c r="L55" s="47" t="s">
        <v>107</v>
      </c>
      <c r="M55" s="70" t="s">
        <v>108</v>
      </c>
      <c r="N55" s="70" t="s">
        <v>109</v>
      </c>
      <c r="O55" s="306" t="s">
        <v>3</v>
      </c>
      <c r="P55" s="307"/>
      <c r="Q55" s="47" t="s">
        <v>18</v>
      </c>
    </row>
    <row r="56" spans="2:17" ht="15" customHeight="1" x14ac:dyDescent="0.25">
      <c r="B56" s="126" t="s">
        <v>603</v>
      </c>
      <c r="C56" s="2" t="s">
        <v>467</v>
      </c>
      <c r="D56" s="126" t="s">
        <v>604</v>
      </c>
      <c r="E56" s="127">
        <v>60</v>
      </c>
      <c r="F56" s="128" t="s">
        <v>133</v>
      </c>
      <c r="G56" s="128" t="s">
        <v>469</v>
      </c>
      <c r="H56" s="128" t="s">
        <v>132</v>
      </c>
      <c r="I56" s="128" t="s">
        <v>469</v>
      </c>
      <c r="J56" s="128" t="s">
        <v>132</v>
      </c>
      <c r="K56" s="138" t="s">
        <v>132</v>
      </c>
      <c r="L56" s="138" t="s">
        <v>132</v>
      </c>
      <c r="M56" s="138" t="s">
        <v>132</v>
      </c>
      <c r="N56" s="138" t="s">
        <v>132</v>
      </c>
      <c r="O56" s="312" t="s">
        <v>165</v>
      </c>
      <c r="P56" s="313"/>
      <c r="Q56" s="95" t="s">
        <v>132</v>
      </c>
    </row>
    <row r="57" spans="2:17" ht="15" customHeight="1" x14ac:dyDescent="0.25">
      <c r="B57" s="126" t="s">
        <v>605</v>
      </c>
      <c r="C57" s="2" t="s">
        <v>467</v>
      </c>
      <c r="D57" s="126" t="s">
        <v>606</v>
      </c>
      <c r="E57" s="127">
        <v>60</v>
      </c>
      <c r="F57" s="128" t="s">
        <v>133</v>
      </c>
      <c r="G57" s="128" t="s">
        <v>469</v>
      </c>
      <c r="H57" s="128" t="s">
        <v>132</v>
      </c>
      <c r="I57" s="128" t="s">
        <v>469</v>
      </c>
      <c r="J57" s="128" t="s">
        <v>132</v>
      </c>
      <c r="K57" s="138" t="s">
        <v>132</v>
      </c>
      <c r="L57" s="138" t="s">
        <v>132</v>
      </c>
      <c r="M57" s="138" t="s">
        <v>132</v>
      </c>
      <c r="N57" s="138" t="s">
        <v>132</v>
      </c>
      <c r="O57" s="312" t="s">
        <v>165</v>
      </c>
      <c r="P57" s="313"/>
      <c r="Q57" s="95" t="s">
        <v>132</v>
      </c>
    </row>
    <row r="58" spans="2:17" ht="15" customHeight="1" x14ac:dyDescent="0.25">
      <c r="B58" s="126" t="s">
        <v>607</v>
      </c>
      <c r="C58" s="2" t="s">
        <v>467</v>
      </c>
      <c r="D58" s="126" t="s">
        <v>608</v>
      </c>
      <c r="E58" s="127">
        <v>60</v>
      </c>
      <c r="F58" s="128" t="s">
        <v>133</v>
      </c>
      <c r="G58" s="128" t="s">
        <v>469</v>
      </c>
      <c r="H58" s="128" t="s">
        <v>132</v>
      </c>
      <c r="I58" s="128" t="s">
        <v>469</v>
      </c>
      <c r="J58" s="128" t="s">
        <v>132</v>
      </c>
      <c r="K58" s="138" t="s">
        <v>132</v>
      </c>
      <c r="L58" s="138" t="s">
        <v>132</v>
      </c>
      <c r="M58" s="138" t="s">
        <v>132</v>
      </c>
      <c r="N58" s="138" t="s">
        <v>132</v>
      </c>
      <c r="O58" s="312" t="s">
        <v>165</v>
      </c>
      <c r="P58" s="313"/>
      <c r="Q58" s="95" t="s">
        <v>132</v>
      </c>
    </row>
    <row r="59" spans="2:17" x14ac:dyDescent="0.25">
      <c r="B59" s="126" t="s">
        <v>609</v>
      </c>
      <c r="C59" s="129" t="s">
        <v>474</v>
      </c>
      <c r="D59" s="126" t="s">
        <v>610</v>
      </c>
      <c r="E59" s="127">
        <v>15</v>
      </c>
      <c r="F59" s="128" t="s">
        <v>469</v>
      </c>
      <c r="G59" s="128" t="s">
        <v>469</v>
      </c>
      <c r="H59" s="128" t="s">
        <v>469</v>
      </c>
      <c r="I59" s="128" t="s">
        <v>132</v>
      </c>
      <c r="J59" s="128" t="s">
        <v>132</v>
      </c>
      <c r="K59" s="138" t="s">
        <v>132</v>
      </c>
      <c r="L59" s="138" t="s">
        <v>132</v>
      </c>
      <c r="M59" s="138" t="s">
        <v>132</v>
      </c>
      <c r="N59" s="138" t="s">
        <v>132</v>
      </c>
      <c r="O59" s="312" t="s">
        <v>165</v>
      </c>
      <c r="P59" s="313"/>
      <c r="Q59" s="95" t="s">
        <v>132</v>
      </c>
    </row>
    <row r="60" spans="2:17" x14ac:dyDescent="0.25">
      <c r="B60" s="126" t="s">
        <v>611</v>
      </c>
      <c r="C60" s="129" t="s">
        <v>474</v>
      </c>
      <c r="D60" s="126" t="s">
        <v>612</v>
      </c>
      <c r="E60" s="127">
        <v>15</v>
      </c>
      <c r="F60" s="128" t="s">
        <v>469</v>
      </c>
      <c r="G60" s="128" t="s">
        <v>469</v>
      </c>
      <c r="H60" s="128" t="s">
        <v>469</v>
      </c>
      <c r="I60" s="128" t="s">
        <v>132</v>
      </c>
      <c r="J60" s="128" t="s">
        <v>132</v>
      </c>
      <c r="K60" s="138" t="s">
        <v>132</v>
      </c>
      <c r="L60" s="138" t="s">
        <v>132</v>
      </c>
      <c r="M60" s="138" t="s">
        <v>132</v>
      </c>
      <c r="N60" s="138" t="s">
        <v>132</v>
      </c>
      <c r="O60" s="312" t="s">
        <v>165</v>
      </c>
      <c r="P60" s="313"/>
      <c r="Q60" s="95" t="s">
        <v>132</v>
      </c>
    </row>
    <row r="61" spans="2:17" x14ac:dyDescent="0.25">
      <c r="B61" s="126" t="s">
        <v>613</v>
      </c>
      <c r="C61" s="129" t="s">
        <v>474</v>
      </c>
      <c r="D61" s="126" t="s">
        <v>614</v>
      </c>
      <c r="E61" s="127">
        <v>14</v>
      </c>
      <c r="F61" s="128" t="s">
        <v>469</v>
      </c>
      <c r="G61" s="128" t="s">
        <v>469</v>
      </c>
      <c r="H61" s="128" t="s">
        <v>469</v>
      </c>
      <c r="I61" s="128" t="s">
        <v>132</v>
      </c>
      <c r="J61" s="128" t="s">
        <v>132</v>
      </c>
      <c r="K61" s="138" t="s">
        <v>132</v>
      </c>
      <c r="L61" s="138" t="s">
        <v>132</v>
      </c>
      <c r="M61" s="138" t="s">
        <v>132</v>
      </c>
      <c r="N61" s="138" t="s">
        <v>132</v>
      </c>
      <c r="O61" s="312" t="s">
        <v>165</v>
      </c>
      <c r="P61" s="313"/>
      <c r="Q61" s="95" t="s">
        <v>132</v>
      </c>
    </row>
    <row r="62" spans="2:17" x14ac:dyDescent="0.25">
      <c r="B62" s="126" t="s">
        <v>562</v>
      </c>
      <c r="C62" s="129" t="s">
        <v>474</v>
      </c>
      <c r="D62" s="126" t="s">
        <v>615</v>
      </c>
      <c r="E62" s="127">
        <v>16</v>
      </c>
      <c r="F62" s="128" t="s">
        <v>469</v>
      </c>
      <c r="G62" s="128" t="s">
        <v>469</v>
      </c>
      <c r="H62" s="128" t="s">
        <v>469</v>
      </c>
      <c r="I62" s="128" t="s">
        <v>132</v>
      </c>
      <c r="J62" s="128" t="s">
        <v>132</v>
      </c>
      <c r="K62" s="138" t="s">
        <v>132</v>
      </c>
      <c r="L62" s="138" t="s">
        <v>132</v>
      </c>
      <c r="M62" s="138" t="s">
        <v>132</v>
      </c>
      <c r="N62" s="138" t="s">
        <v>132</v>
      </c>
      <c r="O62" s="312" t="s">
        <v>165</v>
      </c>
      <c r="P62" s="313"/>
      <c r="Q62" s="95" t="s">
        <v>132</v>
      </c>
    </row>
    <row r="63" spans="2:17" x14ac:dyDescent="0.25">
      <c r="B63" s="126" t="s">
        <v>616</v>
      </c>
      <c r="C63" s="129" t="s">
        <v>474</v>
      </c>
      <c r="D63" s="126" t="s">
        <v>617</v>
      </c>
      <c r="E63" s="127">
        <v>14</v>
      </c>
      <c r="F63" s="128" t="s">
        <v>469</v>
      </c>
      <c r="G63" s="128" t="s">
        <v>469</v>
      </c>
      <c r="H63" s="128" t="s">
        <v>469</v>
      </c>
      <c r="I63" s="128" t="s">
        <v>132</v>
      </c>
      <c r="J63" s="128" t="s">
        <v>132</v>
      </c>
      <c r="K63" s="138" t="s">
        <v>132</v>
      </c>
      <c r="L63" s="138" t="s">
        <v>132</v>
      </c>
      <c r="M63" s="138" t="s">
        <v>132</v>
      </c>
      <c r="N63" s="138" t="s">
        <v>132</v>
      </c>
      <c r="O63" s="312" t="s">
        <v>165</v>
      </c>
      <c r="P63" s="313"/>
      <c r="Q63" s="95" t="s">
        <v>132</v>
      </c>
    </row>
    <row r="64" spans="2:17" x14ac:dyDescent="0.25">
      <c r="B64" s="126" t="s">
        <v>618</v>
      </c>
      <c r="C64" s="129" t="s">
        <v>474</v>
      </c>
      <c r="D64" s="126" t="s">
        <v>619</v>
      </c>
      <c r="E64" s="127">
        <v>14</v>
      </c>
      <c r="F64" s="128" t="s">
        <v>469</v>
      </c>
      <c r="G64" s="128" t="s">
        <v>469</v>
      </c>
      <c r="H64" s="128" t="s">
        <v>469</v>
      </c>
      <c r="I64" s="128" t="s">
        <v>132</v>
      </c>
      <c r="J64" s="128" t="s">
        <v>132</v>
      </c>
      <c r="K64" s="138" t="s">
        <v>132</v>
      </c>
      <c r="L64" s="138" t="s">
        <v>132</v>
      </c>
      <c r="M64" s="138" t="s">
        <v>132</v>
      </c>
      <c r="N64" s="138" t="s">
        <v>132</v>
      </c>
      <c r="O64" s="312" t="s">
        <v>165</v>
      </c>
      <c r="P64" s="313"/>
      <c r="Q64" s="95" t="s">
        <v>132</v>
      </c>
    </row>
    <row r="65" spans="2:17" x14ac:dyDescent="0.25">
      <c r="B65" s="126" t="s">
        <v>620</v>
      </c>
      <c r="C65" s="129" t="s">
        <v>474</v>
      </c>
      <c r="D65" s="126" t="s">
        <v>621</v>
      </c>
      <c r="E65" s="127">
        <v>15</v>
      </c>
      <c r="F65" s="128" t="s">
        <v>469</v>
      </c>
      <c r="G65" s="128" t="s">
        <v>469</v>
      </c>
      <c r="H65" s="128" t="s">
        <v>469</v>
      </c>
      <c r="I65" s="128" t="s">
        <v>132</v>
      </c>
      <c r="J65" s="128" t="s">
        <v>132</v>
      </c>
      <c r="K65" s="138" t="s">
        <v>132</v>
      </c>
      <c r="L65" s="138" t="s">
        <v>132</v>
      </c>
      <c r="M65" s="138" t="s">
        <v>132</v>
      </c>
      <c r="N65" s="138" t="s">
        <v>132</v>
      </c>
      <c r="O65" s="312" t="s">
        <v>165</v>
      </c>
      <c r="P65" s="313"/>
      <c r="Q65" s="95" t="s">
        <v>132</v>
      </c>
    </row>
    <row r="66" spans="2:17" x14ac:dyDescent="0.25">
      <c r="B66" s="126" t="s">
        <v>622</v>
      </c>
      <c r="C66" s="129" t="s">
        <v>474</v>
      </c>
      <c r="D66" s="126" t="s">
        <v>623</v>
      </c>
      <c r="E66" s="127">
        <v>15</v>
      </c>
      <c r="F66" s="128" t="s">
        <v>469</v>
      </c>
      <c r="G66" s="128" t="s">
        <v>469</v>
      </c>
      <c r="H66" s="128" t="s">
        <v>469</v>
      </c>
      <c r="I66" s="128" t="s">
        <v>132</v>
      </c>
      <c r="J66" s="128" t="s">
        <v>132</v>
      </c>
      <c r="K66" s="138" t="s">
        <v>132</v>
      </c>
      <c r="L66" s="138" t="s">
        <v>132</v>
      </c>
      <c r="M66" s="138" t="s">
        <v>132</v>
      </c>
      <c r="N66" s="138" t="s">
        <v>132</v>
      </c>
      <c r="O66" s="312" t="s">
        <v>165</v>
      </c>
      <c r="P66" s="313"/>
      <c r="Q66" s="95" t="s">
        <v>132</v>
      </c>
    </row>
    <row r="67" spans="2:17" x14ac:dyDescent="0.25">
      <c r="B67" s="126" t="s">
        <v>624</v>
      </c>
      <c r="C67" s="129" t="s">
        <v>474</v>
      </c>
      <c r="D67" s="126" t="s">
        <v>625</v>
      </c>
      <c r="E67" s="127">
        <v>14</v>
      </c>
      <c r="F67" s="128" t="s">
        <v>469</v>
      </c>
      <c r="G67" s="128" t="s">
        <v>469</v>
      </c>
      <c r="H67" s="128" t="s">
        <v>469</v>
      </c>
      <c r="I67" s="128" t="s">
        <v>132</v>
      </c>
      <c r="J67" s="128" t="s">
        <v>132</v>
      </c>
      <c r="K67" s="138" t="s">
        <v>132</v>
      </c>
      <c r="L67" s="138" t="s">
        <v>132</v>
      </c>
      <c r="M67" s="138" t="s">
        <v>132</v>
      </c>
      <c r="N67" s="138" t="s">
        <v>132</v>
      </c>
      <c r="O67" s="312" t="s">
        <v>165</v>
      </c>
      <c r="P67" s="313"/>
      <c r="Q67" s="95" t="s">
        <v>132</v>
      </c>
    </row>
    <row r="68" spans="2:17" x14ac:dyDescent="0.25">
      <c r="B68" s="126" t="s">
        <v>626</v>
      </c>
      <c r="C68" s="129" t="s">
        <v>474</v>
      </c>
      <c r="D68" s="126" t="s">
        <v>627</v>
      </c>
      <c r="E68" s="127">
        <v>16</v>
      </c>
      <c r="F68" s="128" t="s">
        <v>469</v>
      </c>
      <c r="G68" s="128" t="s">
        <v>469</v>
      </c>
      <c r="H68" s="128" t="s">
        <v>469</v>
      </c>
      <c r="I68" s="128" t="s">
        <v>132</v>
      </c>
      <c r="J68" s="128" t="s">
        <v>132</v>
      </c>
      <c r="K68" s="138" t="s">
        <v>132</v>
      </c>
      <c r="L68" s="138" t="s">
        <v>132</v>
      </c>
      <c r="M68" s="138" t="s">
        <v>132</v>
      </c>
      <c r="N68" s="138" t="s">
        <v>132</v>
      </c>
      <c r="O68" s="312" t="s">
        <v>165</v>
      </c>
      <c r="P68" s="313"/>
      <c r="Q68" s="95" t="s">
        <v>132</v>
      </c>
    </row>
    <row r="69" spans="2:17" x14ac:dyDescent="0.25">
      <c r="B69" s="126" t="s">
        <v>628</v>
      </c>
      <c r="C69" s="129" t="s">
        <v>474</v>
      </c>
      <c r="D69" s="126" t="s">
        <v>629</v>
      </c>
      <c r="E69" s="127">
        <v>15</v>
      </c>
      <c r="F69" s="128" t="s">
        <v>469</v>
      </c>
      <c r="G69" s="128" t="s">
        <v>469</v>
      </c>
      <c r="H69" s="128" t="s">
        <v>469</v>
      </c>
      <c r="I69" s="128" t="s">
        <v>132</v>
      </c>
      <c r="J69" s="128" t="s">
        <v>132</v>
      </c>
      <c r="K69" s="138" t="s">
        <v>132</v>
      </c>
      <c r="L69" s="138" t="s">
        <v>132</v>
      </c>
      <c r="M69" s="138" t="s">
        <v>132</v>
      </c>
      <c r="N69" s="138" t="s">
        <v>132</v>
      </c>
      <c r="O69" s="312" t="s">
        <v>165</v>
      </c>
      <c r="P69" s="313"/>
      <c r="Q69" s="95" t="s">
        <v>132</v>
      </c>
    </row>
    <row r="70" spans="2:17" x14ac:dyDescent="0.25">
      <c r="B70" s="126" t="s">
        <v>630</v>
      </c>
      <c r="C70" s="129" t="s">
        <v>474</v>
      </c>
      <c r="D70" s="126" t="s">
        <v>631</v>
      </c>
      <c r="E70" s="127">
        <v>15</v>
      </c>
      <c r="F70" s="128" t="s">
        <v>469</v>
      </c>
      <c r="G70" s="128" t="s">
        <v>469</v>
      </c>
      <c r="H70" s="128" t="s">
        <v>469</v>
      </c>
      <c r="I70" s="128" t="s">
        <v>132</v>
      </c>
      <c r="J70" s="128" t="s">
        <v>132</v>
      </c>
      <c r="K70" s="138" t="s">
        <v>132</v>
      </c>
      <c r="L70" s="138" t="s">
        <v>132</v>
      </c>
      <c r="M70" s="138" t="s">
        <v>132</v>
      </c>
      <c r="N70" s="138" t="s">
        <v>132</v>
      </c>
      <c r="O70" s="312" t="s">
        <v>165</v>
      </c>
      <c r="P70" s="313"/>
      <c r="Q70" s="95" t="s">
        <v>132</v>
      </c>
    </row>
    <row r="71" spans="2:17" x14ac:dyDescent="0.25">
      <c r="B71" s="126" t="s">
        <v>632</v>
      </c>
      <c r="C71" s="129" t="s">
        <v>474</v>
      </c>
      <c r="D71" s="126" t="s">
        <v>631</v>
      </c>
      <c r="E71" s="127">
        <v>17</v>
      </c>
      <c r="F71" s="128" t="s">
        <v>469</v>
      </c>
      <c r="G71" s="128" t="s">
        <v>469</v>
      </c>
      <c r="H71" s="128" t="s">
        <v>469</v>
      </c>
      <c r="I71" s="128" t="s">
        <v>132</v>
      </c>
      <c r="J71" s="128" t="s">
        <v>132</v>
      </c>
      <c r="K71" s="138" t="s">
        <v>132</v>
      </c>
      <c r="L71" s="138" t="s">
        <v>132</v>
      </c>
      <c r="M71" s="138" t="s">
        <v>132</v>
      </c>
      <c r="N71" s="138" t="s">
        <v>132</v>
      </c>
      <c r="O71" s="312" t="s">
        <v>165</v>
      </c>
      <c r="P71" s="313"/>
      <c r="Q71" s="95" t="s">
        <v>132</v>
      </c>
    </row>
    <row r="72" spans="2:17" x14ac:dyDescent="0.25">
      <c r="B72" s="126" t="s">
        <v>633</v>
      </c>
      <c r="C72" s="129" t="s">
        <v>474</v>
      </c>
      <c r="D72" s="126" t="s">
        <v>634</v>
      </c>
      <c r="E72" s="127">
        <v>8</v>
      </c>
      <c r="F72" s="128" t="s">
        <v>469</v>
      </c>
      <c r="G72" s="128" t="s">
        <v>469</v>
      </c>
      <c r="H72" s="128" t="s">
        <v>469</v>
      </c>
      <c r="I72" s="128" t="s">
        <v>132</v>
      </c>
      <c r="J72" s="128" t="s">
        <v>132</v>
      </c>
      <c r="K72" s="138" t="s">
        <v>132</v>
      </c>
      <c r="L72" s="138" t="s">
        <v>132</v>
      </c>
      <c r="M72" s="138" t="s">
        <v>132</v>
      </c>
      <c r="N72" s="138" t="s">
        <v>132</v>
      </c>
      <c r="O72" s="312" t="s">
        <v>165</v>
      </c>
      <c r="P72" s="313"/>
      <c r="Q72" s="95" t="s">
        <v>132</v>
      </c>
    </row>
    <row r="73" spans="2:17" x14ac:dyDescent="0.25">
      <c r="B73" s="126" t="s">
        <v>635</v>
      </c>
      <c r="C73" s="129" t="s">
        <v>474</v>
      </c>
      <c r="D73" s="126" t="s">
        <v>636</v>
      </c>
      <c r="E73" s="127">
        <v>14</v>
      </c>
      <c r="F73" s="128" t="s">
        <v>469</v>
      </c>
      <c r="G73" s="128" t="s">
        <v>469</v>
      </c>
      <c r="H73" s="128" t="s">
        <v>469</v>
      </c>
      <c r="I73" s="128" t="s">
        <v>132</v>
      </c>
      <c r="J73" s="128" t="s">
        <v>132</v>
      </c>
      <c r="K73" s="138" t="s">
        <v>132</v>
      </c>
      <c r="L73" s="138" t="s">
        <v>132</v>
      </c>
      <c r="M73" s="138" t="s">
        <v>132</v>
      </c>
      <c r="N73" s="138" t="s">
        <v>132</v>
      </c>
      <c r="O73" s="312" t="s">
        <v>165</v>
      </c>
      <c r="P73" s="313"/>
      <c r="Q73" s="95" t="s">
        <v>132</v>
      </c>
    </row>
    <row r="74" spans="2:17" x14ac:dyDescent="0.25">
      <c r="B74" s="126" t="s">
        <v>577</v>
      </c>
      <c r="C74" s="129" t="s">
        <v>474</v>
      </c>
      <c r="D74" s="126" t="s">
        <v>637</v>
      </c>
      <c r="E74" s="127">
        <v>15</v>
      </c>
      <c r="F74" s="128" t="s">
        <v>469</v>
      </c>
      <c r="G74" s="128" t="s">
        <v>469</v>
      </c>
      <c r="H74" s="128" t="s">
        <v>469</v>
      </c>
      <c r="I74" s="128" t="s">
        <v>132</v>
      </c>
      <c r="J74" s="128" t="s">
        <v>132</v>
      </c>
      <c r="K74" s="138" t="s">
        <v>132</v>
      </c>
      <c r="L74" s="138" t="s">
        <v>132</v>
      </c>
      <c r="M74" s="138" t="s">
        <v>132</v>
      </c>
      <c r="N74" s="138" t="s">
        <v>132</v>
      </c>
      <c r="O74" s="312" t="s">
        <v>165</v>
      </c>
      <c r="P74" s="313"/>
      <c r="Q74" s="95" t="s">
        <v>132</v>
      </c>
    </row>
    <row r="75" spans="2:17" x14ac:dyDescent="0.25">
      <c r="B75" s="126" t="s">
        <v>638</v>
      </c>
      <c r="C75" s="129" t="s">
        <v>474</v>
      </c>
      <c r="D75" s="126" t="s">
        <v>639</v>
      </c>
      <c r="E75" s="127">
        <v>14</v>
      </c>
      <c r="F75" s="128" t="s">
        <v>469</v>
      </c>
      <c r="G75" s="128" t="s">
        <v>469</v>
      </c>
      <c r="H75" s="128" t="s">
        <v>469</v>
      </c>
      <c r="I75" s="128" t="s">
        <v>132</v>
      </c>
      <c r="J75" s="128" t="s">
        <v>132</v>
      </c>
      <c r="K75" s="138" t="s">
        <v>132</v>
      </c>
      <c r="L75" s="138" t="s">
        <v>132</v>
      </c>
      <c r="M75" s="138" t="s">
        <v>132</v>
      </c>
      <c r="N75" s="138" t="s">
        <v>132</v>
      </c>
      <c r="O75" s="312" t="s">
        <v>165</v>
      </c>
      <c r="P75" s="313"/>
      <c r="Q75" s="95" t="s">
        <v>132</v>
      </c>
    </row>
    <row r="76" spans="2:17" x14ac:dyDescent="0.25">
      <c r="B76" s="126" t="s">
        <v>640</v>
      </c>
      <c r="C76" s="129" t="s">
        <v>474</v>
      </c>
      <c r="D76" s="126" t="s">
        <v>641</v>
      </c>
      <c r="E76" s="127">
        <v>15</v>
      </c>
      <c r="F76" s="128" t="s">
        <v>469</v>
      </c>
      <c r="G76" s="128" t="s">
        <v>469</v>
      </c>
      <c r="H76" s="128" t="s">
        <v>469</v>
      </c>
      <c r="I76" s="128" t="s">
        <v>132</v>
      </c>
      <c r="J76" s="128" t="s">
        <v>132</v>
      </c>
      <c r="K76" s="138" t="s">
        <v>132</v>
      </c>
      <c r="L76" s="138" t="s">
        <v>132</v>
      </c>
      <c r="M76" s="138" t="s">
        <v>132</v>
      </c>
      <c r="N76" s="138" t="s">
        <v>132</v>
      </c>
      <c r="O76" s="312" t="s">
        <v>165</v>
      </c>
      <c r="P76" s="313"/>
      <c r="Q76" s="95" t="s">
        <v>132</v>
      </c>
    </row>
    <row r="77" spans="2:17" x14ac:dyDescent="0.25">
      <c r="B77" s="126" t="s">
        <v>642</v>
      </c>
      <c r="C77" s="129" t="s">
        <v>474</v>
      </c>
      <c r="D77" s="126" t="s">
        <v>643</v>
      </c>
      <c r="E77" s="127">
        <v>15</v>
      </c>
      <c r="F77" s="128" t="s">
        <v>469</v>
      </c>
      <c r="G77" s="128" t="s">
        <v>469</v>
      </c>
      <c r="H77" s="128" t="s">
        <v>469</v>
      </c>
      <c r="I77" s="128" t="s">
        <v>132</v>
      </c>
      <c r="J77" s="128" t="s">
        <v>132</v>
      </c>
      <c r="K77" s="138" t="s">
        <v>132</v>
      </c>
      <c r="L77" s="138" t="s">
        <v>132</v>
      </c>
      <c r="M77" s="138" t="s">
        <v>132</v>
      </c>
      <c r="N77" s="138" t="s">
        <v>132</v>
      </c>
      <c r="O77" s="312" t="s">
        <v>165</v>
      </c>
      <c r="P77" s="313"/>
      <c r="Q77" s="95" t="s">
        <v>132</v>
      </c>
    </row>
    <row r="78" spans="2:17" x14ac:dyDescent="0.25">
      <c r="B78" s="126" t="s">
        <v>644</v>
      </c>
      <c r="C78" s="129" t="s">
        <v>474</v>
      </c>
      <c r="D78" s="126" t="s">
        <v>614</v>
      </c>
      <c r="E78" s="127">
        <v>15</v>
      </c>
      <c r="F78" s="128" t="s">
        <v>469</v>
      </c>
      <c r="G78" s="128" t="s">
        <v>469</v>
      </c>
      <c r="H78" s="128" t="s">
        <v>469</v>
      </c>
      <c r="I78" s="128" t="s">
        <v>132</v>
      </c>
      <c r="J78" s="128" t="s">
        <v>132</v>
      </c>
      <c r="K78" s="138" t="s">
        <v>132</v>
      </c>
      <c r="L78" s="138" t="s">
        <v>132</v>
      </c>
      <c r="M78" s="138" t="s">
        <v>132</v>
      </c>
      <c r="N78" s="138" t="s">
        <v>132</v>
      </c>
      <c r="O78" s="312" t="s">
        <v>165</v>
      </c>
      <c r="P78" s="313"/>
      <c r="Q78" s="95" t="s">
        <v>132</v>
      </c>
    </row>
    <row r="79" spans="2:17" x14ac:dyDescent="0.25">
      <c r="B79" s="126" t="s">
        <v>645</v>
      </c>
      <c r="C79" s="129" t="s">
        <v>474</v>
      </c>
      <c r="D79" s="126" t="s">
        <v>646</v>
      </c>
      <c r="E79" s="127">
        <v>15</v>
      </c>
      <c r="F79" s="128" t="s">
        <v>469</v>
      </c>
      <c r="G79" s="128" t="s">
        <v>469</v>
      </c>
      <c r="H79" s="128" t="s">
        <v>469</v>
      </c>
      <c r="I79" s="128" t="s">
        <v>132</v>
      </c>
      <c r="J79" s="128" t="s">
        <v>132</v>
      </c>
      <c r="K79" s="138" t="s">
        <v>132</v>
      </c>
      <c r="L79" s="138" t="s">
        <v>132</v>
      </c>
      <c r="M79" s="138" t="s">
        <v>132</v>
      </c>
      <c r="N79" s="138" t="s">
        <v>132</v>
      </c>
      <c r="O79" s="312" t="s">
        <v>165</v>
      </c>
      <c r="P79" s="313"/>
      <c r="Q79" s="95" t="s">
        <v>132</v>
      </c>
    </row>
    <row r="80" spans="2:17" x14ac:dyDescent="0.25">
      <c r="B80" s="126" t="s">
        <v>647</v>
      </c>
      <c r="C80" s="129" t="s">
        <v>474</v>
      </c>
      <c r="D80" s="126" t="s">
        <v>648</v>
      </c>
      <c r="E80" s="127">
        <v>15</v>
      </c>
      <c r="F80" s="128" t="s">
        <v>469</v>
      </c>
      <c r="G80" s="128" t="s">
        <v>469</v>
      </c>
      <c r="H80" s="128" t="s">
        <v>469</v>
      </c>
      <c r="I80" s="128" t="s">
        <v>132</v>
      </c>
      <c r="J80" s="128" t="s">
        <v>132</v>
      </c>
      <c r="K80" s="138" t="s">
        <v>132</v>
      </c>
      <c r="L80" s="138" t="s">
        <v>132</v>
      </c>
      <c r="M80" s="138" t="s">
        <v>132</v>
      </c>
      <c r="N80" s="138" t="s">
        <v>132</v>
      </c>
      <c r="O80" s="312" t="s">
        <v>165</v>
      </c>
      <c r="P80" s="313"/>
      <c r="Q80" s="95" t="s">
        <v>132</v>
      </c>
    </row>
    <row r="81" spans="2:17" x14ac:dyDescent="0.25">
      <c r="B81" s="126" t="s">
        <v>649</v>
      </c>
      <c r="C81" s="129" t="s">
        <v>474</v>
      </c>
      <c r="D81" s="126" t="s">
        <v>650</v>
      </c>
      <c r="E81" s="127">
        <v>15</v>
      </c>
      <c r="F81" s="128" t="s">
        <v>469</v>
      </c>
      <c r="G81" s="128" t="s">
        <v>469</v>
      </c>
      <c r="H81" s="128" t="s">
        <v>469</v>
      </c>
      <c r="I81" s="128" t="s">
        <v>132</v>
      </c>
      <c r="J81" s="128" t="s">
        <v>132</v>
      </c>
      <c r="K81" s="138" t="s">
        <v>132</v>
      </c>
      <c r="L81" s="138" t="s">
        <v>132</v>
      </c>
      <c r="M81" s="138" t="s">
        <v>132</v>
      </c>
      <c r="N81" s="138" t="s">
        <v>132</v>
      </c>
      <c r="O81" s="328" t="s">
        <v>165</v>
      </c>
      <c r="P81" s="329"/>
      <c r="Q81" s="95" t="s">
        <v>132</v>
      </c>
    </row>
    <row r="82" spans="2:17" x14ac:dyDescent="0.25">
      <c r="B82" s="5" t="s">
        <v>1</v>
      </c>
    </row>
    <row r="83" spans="2:17" x14ac:dyDescent="0.25">
      <c r="B83" s="5" t="s">
        <v>37</v>
      </c>
    </row>
    <row r="84" spans="2:17" x14ac:dyDescent="0.25">
      <c r="B84" s="5" t="s">
        <v>61</v>
      </c>
    </row>
    <row r="85" spans="2:17" ht="21" customHeight="1" thickBot="1" x14ac:dyDescent="0.3"/>
    <row r="86" spans="2:17" ht="33.6" customHeight="1" thickBot="1" x14ac:dyDescent="0.3">
      <c r="B86" s="303" t="s">
        <v>38</v>
      </c>
      <c r="C86" s="304"/>
      <c r="D86" s="304"/>
      <c r="E86" s="304"/>
      <c r="F86" s="304"/>
      <c r="G86" s="304"/>
      <c r="H86" s="304"/>
      <c r="I86" s="304"/>
      <c r="J86" s="304"/>
      <c r="K86" s="304"/>
      <c r="L86" s="304"/>
      <c r="M86" s="304"/>
      <c r="N86" s="305"/>
    </row>
    <row r="89" spans="2:17" ht="75" x14ac:dyDescent="0.25">
      <c r="B89" s="94" t="s">
        <v>0</v>
      </c>
      <c r="C89" s="94" t="s">
        <v>39</v>
      </c>
      <c r="D89" s="94" t="s">
        <v>40</v>
      </c>
      <c r="E89" s="94" t="s">
        <v>110</v>
      </c>
      <c r="F89" s="94" t="s">
        <v>112</v>
      </c>
      <c r="G89" s="94" t="s">
        <v>113</v>
      </c>
      <c r="H89" s="94" t="s">
        <v>114</v>
      </c>
      <c r="I89" s="94" t="s">
        <v>111</v>
      </c>
      <c r="J89" s="306" t="s">
        <v>115</v>
      </c>
      <c r="K89" s="309"/>
      <c r="L89" s="307"/>
      <c r="M89" s="94" t="s">
        <v>119</v>
      </c>
      <c r="N89" s="94" t="s">
        <v>41</v>
      </c>
      <c r="O89" s="94" t="s">
        <v>42</v>
      </c>
      <c r="P89" s="306" t="s">
        <v>3</v>
      </c>
      <c r="Q89" s="307"/>
    </row>
    <row r="90" spans="2:17" s="105" customFormat="1" ht="28.15" customHeight="1" x14ac:dyDescent="0.25">
      <c r="B90" s="142" t="s">
        <v>197</v>
      </c>
      <c r="C90" s="115" t="s">
        <v>1038</v>
      </c>
      <c r="D90" s="142" t="s">
        <v>235</v>
      </c>
      <c r="E90" s="119">
        <v>1124850613</v>
      </c>
      <c r="F90" s="142" t="s">
        <v>201</v>
      </c>
      <c r="G90" s="142" t="s">
        <v>234</v>
      </c>
      <c r="H90" s="114">
        <v>41390</v>
      </c>
      <c r="I90" s="72" t="s">
        <v>132</v>
      </c>
      <c r="J90" s="114" t="s">
        <v>422</v>
      </c>
      <c r="K90" s="72" t="s">
        <v>423</v>
      </c>
      <c r="L90" s="72" t="s">
        <v>424</v>
      </c>
      <c r="M90" s="48" t="s">
        <v>132</v>
      </c>
      <c r="N90" s="48" t="s">
        <v>132</v>
      </c>
      <c r="O90" s="48"/>
      <c r="P90" s="256" t="s">
        <v>165</v>
      </c>
      <c r="Q90" s="258"/>
    </row>
    <row r="91" spans="2:17" s="105" customFormat="1" ht="28.15" customHeight="1" x14ac:dyDescent="0.25">
      <c r="B91" s="142" t="s">
        <v>168</v>
      </c>
      <c r="C91" s="110"/>
      <c r="D91" s="142" t="s">
        <v>236</v>
      </c>
      <c r="E91" s="119">
        <v>36758953</v>
      </c>
      <c r="F91" s="142" t="s">
        <v>201</v>
      </c>
      <c r="G91" s="142" t="s">
        <v>234</v>
      </c>
      <c r="H91" s="114">
        <v>40648</v>
      </c>
      <c r="I91" s="72" t="s">
        <v>132</v>
      </c>
      <c r="J91" s="72" t="s">
        <v>419</v>
      </c>
      <c r="K91" s="72" t="s">
        <v>420</v>
      </c>
      <c r="L91" s="72" t="s">
        <v>421</v>
      </c>
      <c r="M91" s="48" t="s">
        <v>132</v>
      </c>
      <c r="N91" s="48" t="s">
        <v>132</v>
      </c>
      <c r="O91" s="48"/>
      <c r="P91" s="256" t="s">
        <v>165</v>
      </c>
      <c r="Q91" s="258"/>
    </row>
    <row r="92" spans="2:17" s="105" customFormat="1" ht="26.45" customHeight="1" x14ac:dyDescent="0.25">
      <c r="B92" s="142" t="s">
        <v>168</v>
      </c>
      <c r="C92" s="110"/>
      <c r="D92" s="142" t="s">
        <v>237</v>
      </c>
      <c r="E92" s="119">
        <v>27356391</v>
      </c>
      <c r="F92" s="142" t="s">
        <v>166</v>
      </c>
      <c r="G92" s="142" t="s">
        <v>169</v>
      </c>
      <c r="H92" s="114">
        <v>41180</v>
      </c>
      <c r="I92" s="72" t="s">
        <v>132</v>
      </c>
      <c r="J92" s="72" t="s">
        <v>154</v>
      </c>
      <c r="K92" s="72" t="s">
        <v>219</v>
      </c>
      <c r="L92" s="72" t="s">
        <v>238</v>
      </c>
      <c r="M92" s="48" t="s">
        <v>132</v>
      </c>
      <c r="N92" s="48" t="s">
        <v>132</v>
      </c>
      <c r="O92" s="48"/>
      <c r="P92" s="256" t="s">
        <v>165</v>
      </c>
      <c r="Q92" s="258"/>
    </row>
    <row r="93" spans="2:17" s="105" customFormat="1" ht="28.15" customHeight="1" x14ac:dyDescent="0.25">
      <c r="B93" s="142" t="s">
        <v>197</v>
      </c>
      <c r="C93" s="115" t="s">
        <v>1039</v>
      </c>
      <c r="D93" s="142" t="s">
        <v>229</v>
      </c>
      <c r="E93" s="119">
        <v>1120216071</v>
      </c>
      <c r="F93" s="142" t="s">
        <v>230</v>
      </c>
      <c r="G93" s="142" t="s">
        <v>231</v>
      </c>
      <c r="H93" s="114">
        <v>41880</v>
      </c>
      <c r="I93" s="72" t="s">
        <v>133</v>
      </c>
      <c r="J93" s="72" t="s">
        <v>154</v>
      </c>
      <c r="K93" s="72" t="s">
        <v>232</v>
      </c>
      <c r="L93" s="72" t="s">
        <v>1060</v>
      </c>
      <c r="M93" s="48" t="s">
        <v>132</v>
      </c>
      <c r="N93" s="48" t="s">
        <v>132</v>
      </c>
      <c r="O93" s="48"/>
      <c r="P93" s="256" t="s">
        <v>1061</v>
      </c>
      <c r="Q93" s="258"/>
    </row>
    <row r="94" spans="2:17" s="105" customFormat="1" ht="28.15" customHeight="1" x14ac:dyDescent="0.25">
      <c r="B94" s="142" t="s">
        <v>168</v>
      </c>
      <c r="C94" s="110"/>
      <c r="D94" s="142" t="s">
        <v>233</v>
      </c>
      <c r="E94" s="119">
        <v>1124849398</v>
      </c>
      <c r="F94" s="142" t="s">
        <v>201</v>
      </c>
      <c r="G94" s="142" t="s">
        <v>234</v>
      </c>
      <c r="H94" s="114">
        <v>41390</v>
      </c>
      <c r="I94" s="72" t="s">
        <v>133</v>
      </c>
      <c r="J94" s="72" t="s">
        <v>425</v>
      </c>
      <c r="K94" s="72" t="s">
        <v>426</v>
      </c>
      <c r="L94" s="72" t="s">
        <v>427</v>
      </c>
      <c r="M94" s="48" t="s">
        <v>132</v>
      </c>
      <c r="N94" s="48" t="s">
        <v>132</v>
      </c>
      <c r="O94" s="48"/>
      <c r="P94" s="256" t="s">
        <v>165</v>
      </c>
      <c r="Q94" s="258"/>
    </row>
    <row r="95" spans="2:17" s="20" customFormat="1" x14ac:dyDescent="0.25">
      <c r="B95" s="40"/>
      <c r="C95" s="40"/>
      <c r="D95" s="40"/>
      <c r="E95" s="40"/>
      <c r="F95" s="40"/>
      <c r="G95" s="40"/>
      <c r="H95" s="40"/>
      <c r="I95" s="40"/>
      <c r="J95" s="113"/>
      <c r="K95" s="113"/>
      <c r="L95" s="113"/>
      <c r="M95" s="40"/>
      <c r="N95" s="40"/>
      <c r="O95" s="40"/>
      <c r="P95" s="289"/>
      <c r="Q95" s="290"/>
    </row>
    <row r="96" spans="2:17" ht="15.75" thickBot="1" x14ac:dyDescent="0.3">
      <c r="B96" s="106"/>
      <c r="C96" s="106"/>
      <c r="D96" s="106"/>
      <c r="E96" s="106"/>
      <c r="F96" s="106"/>
      <c r="G96" s="106"/>
      <c r="H96" s="106"/>
      <c r="I96" s="107"/>
      <c r="J96" s="107"/>
      <c r="K96" s="107"/>
      <c r="L96" s="107"/>
      <c r="M96" s="108"/>
      <c r="N96" s="108"/>
      <c r="O96" s="108"/>
      <c r="P96" s="73"/>
      <c r="Q96" s="73"/>
    </row>
    <row r="97" spans="1:26" ht="27" thickBot="1" x14ac:dyDescent="0.3">
      <c r="B97" s="303" t="s">
        <v>45</v>
      </c>
      <c r="C97" s="304"/>
      <c r="D97" s="304"/>
      <c r="E97" s="304"/>
      <c r="F97" s="304"/>
      <c r="G97" s="304"/>
      <c r="H97" s="304"/>
      <c r="I97" s="304"/>
      <c r="J97" s="304"/>
      <c r="K97" s="304"/>
      <c r="L97" s="304"/>
      <c r="M97" s="304"/>
      <c r="N97" s="305"/>
    </row>
    <row r="100" spans="1:26" ht="30" x14ac:dyDescent="0.25">
      <c r="B100" s="47" t="s">
        <v>33</v>
      </c>
      <c r="C100" s="47" t="s">
        <v>46</v>
      </c>
      <c r="D100" s="306" t="s">
        <v>3</v>
      </c>
      <c r="E100" s="307"/>
    </row>
    <row r="101" spans="1:26" x14ac:dyDescent="0.25">
      <c r="B101" s="48" t="s">
        <v>120</v>
      </c>
      <c r="C101" s="95" t="s">
        <v>132</v>
      </c>
      <c r="D101" s="325"/>
      <c r="E101" s="325"/>
    </row>
    <row r="103" spans="1:26" s="87" customFormat="1" ht="26.25" x14ac:dyDescent="0.25">
      <c r="A103" s="36">
        <v>1</v>
      </c>
      <c r="B103" s="285" t="s">
        <v>63</v>
      </c>
      <c r="C103" s="286"/>
      <c r="D103" s="286"/>
      <c r="E103" s="286"/>
      <c r="F103" s="286"/>
      <c r="G103" s="286"/>
      <c r="H103" s="286"/>
      <c r="I103" s="286"/>
      <c r="J103" s="286"/>
      <c r="K103" s="286"/>
      <c r="L103" s="286"/>
      <c r="M103" s="286"/>
      <c r="N103" s="286"/>
      <c r="O103" s="286"/>
      <c r="P103" s="286"/>
      <c r="Q103" s="5"/>
      <c r="R103" s="86"/>
      <c r="S103" s="86"/>
      <c r="T103" s="86"/>
      <c r="U103" s="86"/>
      <c r="V103" s="86"/>
      <c r="W103" s="86"/>
      <c r="X103" s="86"/>
      <c r="Y103" s="86"/>
      <c r="Z103" s="86"/>
    </row>
    <row r="104" spans="1:26" s="87" customFormat="1" ht="15.75" thickBot="1" x14ac:dyDescent="0.3">
      <c r="A104" s="36">
        <f>+A103+1</f>
        <v>2</v>
      </c>
      <c r="B104" s="5"/>
      <c r="C104" s="5"/>
      <c r="D104" s="5"/>
      <c r="E104" s="5"/>
      <c r="F104" s="5"/>
      <c r="G104" s="5"/>
      <c r="H104" s="5"/>
      <c r="I104" s="5"/>
      <c r="J104" s="5"/>
      <c r="K104" s="5"/>
      <c r="L104" s="5"/>
      <c r="M104" s="5"/>
      <c r="N104" s="5"/>
      <c r="O104" s="5"/>
      <c r="P104" s="5"/>
      <c r="Q104" s="5"/>
      <c r="R104" s="86"/>
      <c r="S104" s="86"/>
      <c r="T104" s="86"/>
      <c r="U104" s="86"/>
      <c r="V104" s="86"/>
      <c r="W104" s="86"/>
      <c r="X104" s="86"/>
      <c r="Y104" s="86"/>
      <c r="Z104" s="86"/>
    </row>
    <row r="105" spans="1:26" s="87" customFormat="1" ht="27" thickBot="1" x14ac:dyDescent="0.3">
      <c r="A105" s="36" t="e">
        <f>+#REF!+1</f>
        <v>#REF!</v>
      </c>
      <c r="B105" s="303" t="s">
        <v>53</v>
      </c>
      <c r="C105" s="304"/>
      <c r="D105" s="304"/>
      <c r="E105" s="304"/>
      <c r="F105" s="304"/>
      <c r="G105" s="304"/>
      <c r="H105" s="304"/>
      <c r="I105" s="304"/>
      <c r="J105" s="304"/>
      <c r="K105" s="304"/>
      <c r="L105" s="304"/>
      <c r="M105" s="304"/>
      <c r="N105" s="305"/>
      <c r="O105" s="5"/>
      <c r="P105" s="5"/>
      <c r="Q105" s="5"/>
      <c r="R105" s="86"/>
      <c r="S105" s="86"/>
      <c r="T105" s="86"/>
      <c r="U105" s="86"/>
      <c r="V105" s="86"/>
      <c r="W105" s="86"/>
      <c r="X105" s="86"/>
      <c r="Y105" s="86"/>
      <c r="Z105" s="86"/>
    </row>
    <row r="106" spans="1:26" s="87" customFormat="1" x14ac:dyDescent="0.25">
      <c r="A106" s="36" t="e">
        <f t="shared" ref="A106:A108" si="0">+A105+1</f>
        <v>#REF!</v>
      </c>
      <c r="B106" s="5"/>
      <c r="C106" s="5"/>
      <c r="D106" s="5"/>
      <c r="E106" s="5"/>
      <c r="F106" s="5"/>
      <c r="G106" s="5"/>
      <c r="H106" s="5"/>
      <c r="I106" s="5"/>
      <c r="J106" s="5"/>
      <c r="K106" s="5"/>
      <c r="L106" s="5"/>
      <c r="M106" s="5"/>
      <c r="N106" s="5"/>
      <c r="O106" s="5"/>
      <c r="P106" s="5"/>
      <c r="Q106" s="5"/>
      <c r="R106" s="86"/>
      <c r="S106" s="86"/>
      <c r="T106" s="86"/>
      <c r="U106" s="86"/>
      <c r="V106" s="86"/>
      <c r="W106" s="86"/>
      <c r="X106" s="86"/>
      <c r="Y106" s="86"/>
      <c r="Z106" s="86"/>
    </row>
    <row r="107" spans="1:26" s="87" customFormat="1" ht="15.75" thickBot="1" x14ac:dyDescent="0.3">
      <c r="A107" s="36" t="e">
        <f t="shared" si="0"/>
        <v>#REF!</v>
      </c>
      <c r="B107" s="5"/>
      <c r="C107" s="5"/>
      <c r="D107" s="5"/>
      <c r="E107" s="5"/>
      <c r="F107" s="5"/>
      <c r="G107" s="5"/>
      <c r="H107" s="5"/>
      <c r="I107" s="5"/>
      <c r="J107" s="5"/>
      <c r="K107" s="5"/>
      <c r="L107" s="5"/>
      <c r="M107" s="45"/>
      <c r="N107" s="45"/>
      <c r="O107" s="5"/>
      <c r="P107" s="5"/>
      <c r="Q107" s="5"/>
      <c r="R107" s="86"/>
      <c r="S107" s="86"/>
      <c r="T107" s="86"/>
      <c r="U107" s="86"/>
      <c r="V107" s="86"/>
      <c r="W107" s="86"/>
      <c r="X107" s="86"/>
      <c r="Y107" s="86"/>
      <c r="Z107" s="86"/>
    </row>
    <row r="108" spans="1:26" s="87" customFormat="1" ht="60" x14ac:dyDescent="0.25">
      <c r="A108" s="36" t="e">
        <f t="shared" si="0"/>
        <v>#REF!</v>
      </c>
      <c r="B108" s="92" t="s">
        <v>141</v>
      </c>
      <c r="C108" s="92" t="s">
        <v>142</v>
      </c>
      <c r="D108" s="92" t="s">
        <v>143</v>
      </c>
      <c r="E108" s="92" t="s">
        <v>44</v>
      </c>
      <c r="F108" s="92" t="s">
        <v>22</v>
      </c>
      <c r="G108" s="92" t="s">
        <v>98</v>
      </c>
      <c r="H108" s="92" t="s">
        <v>17</v>
      </c>
      <c r="I108" s="92" t="s">
        <v>10</v>
      </c>
      <c r="J108" s="92" t="s">
        <v>31</v>
      </c>
      <c r="K108" s="92" t="s">
        <v>60</v>
      </c>
      <c r="L108" s="92" t="s">
        <v>20</v>
      </c>
      <c r="M108" s="77" t="s">
        <v>26</v>
      </c>
      <c r="N108" s="92" t="s">
        <v>144</v>
      </c>
      <c r="O108" s="92" t="s">
        <v>36</v>
      </c>
      <c r="P108" s="93" t="s">
        <v>11</v>
      </c>
      <c r="Q108" s="93" t="s">
        <v>19</v>
      </c>
      <c r="R108" s="86"/>
      <c r="S108" s="86"/>
      <c r="T108" s="86"/>
      <c r="U108" s="86"/>
      <c r="V108" s="86"/>
      <c r="W108" s="86"/>
      <c r="X108" s="86"/>
      <c r="Y108" s="86"/>
      <c r="Z108" s="86"/>
    </row>
    <row r="109" spans="1:26" s="87" customFormat="1" ht="45" customHeight="1" x14ac:dyDescent="0.25">
      <c r="A109" s="36"/>
      <c r="B109" s="88"/>
      <c r="C109" s="88"/>
      <c r="D109" s="88"/>
      <c r="E109" s="83"/>
      <c r="F109" s="84"/>
      <c r="G109" s="101"/>
      <c r="H109" s="91"/>
      <c r="I109" s="85"/>
      <c r="J109" s="85"/>
      <c r="K109" s="85"/>
      <c r="L109" s="85"/>
      <c r="M109" s="76"/>
      <c r="N109" s="76"/>
      <c r="O109" s="19"/>
      <c r="P109" s="19"/>
      <c r="Q109" s="345" t="s">
        <v>1062</v>
      </c>
      <c r="R109" s="86"/>
      <c r="S109" s="86"/>
      <c r="T109" s="86"/>
      <c r="U109" s="86"/>
      <c r="V109" s="86"/>
      <c r="W109" s="86"/>
      <c r="X109" s="86"/>
      <c r="Y109" s="86"/>
      <c r="Z109" s="86"/>
    </row>
    <row r="110" spans="1:26" x14ac:dyDescent="0.25">
      <c r="B110" s="88"/>
      <c r="C110" s="89"/>
      <c r="D110" s="88"/>
      <c r="E110" s="83"/>
      <c r="F110" s="84"/>
      <c r="G110" s="84"/>
      <c r="H110" s="84"/>
      <c r="I110" s="85"/>
      <c r="J110" s="85"/>
      <c r="K110" s="85"/>
      <c r="L110" s="85"/>
      <c r="M110" s="76"/>
      <c r="N110" s="76"/>
      <c r="O110" s="19"/>
      <c r="P110" s="19"/>
      <c r="Q110" s="346"/>
    </row>
    <row r="111" spans="1:26" x14ac:dyDescent="0.25">
      <c r="B111" s="88"/>
      <c r="C111" s="89"/>
      <c r="D111" s="88"/>
      <c r="E111" s="83"/>
      <c r="F111" s="84"/>
      <c r="G111" s="84"/>
      <c r="H111" s="84"/>
      <c r="I111" s="85"/>
      <c r="J111" s="85"/>
      <c r="K111" s="85"/>
      <c r="L111" s="85"/>
      <c r="M111" s="76"/>
      <c r="N111" s="76"/>
      <c r="O111" s="19"/>
      <c r="P111" s="19"/>
      <c r="Q111" s="347"/>
    </row>
    <row r="112" spans="1:26" x14ac:dyDescent="0.25">
      <c r="B112" s="37" t="s">
        <v>16</v>
      </c>
      <c r="C112" s="89"/>
      <c r="D112" s="88"/>
      <c r="E112" s="83"/>
      <c r="F112" s="84"/>
      <c r="G112" s="84"/>
      <c r="H112" s="84"/>
      <c r="I112" s="85"/>
      <c r="J112" s="85"/>
      <c r="K112" s="90">
        <f>SUM(K109:K111)</f>
        <v>0</v>
      </c>
      <c r="L112" s="90">
        <f t="shared" ref="L112:N112" si="1">SUM(L109:L111)</f>
        <v>0</v>
      </c>
      <c r="M112" s="100">
        <f t="shared" si="1"/>
        <v>0</v>
      </c>
      <c r="N112" s="90">
        <f t="shared" si="1"/>
        <v>0</v>
      </c>
      <c r="O112" s="19"/>
      <c r="P112" s="19"/>
      <c r="Q112" s="103"/>
    </row>
    <row r="113" spans="2:17" x14ac:dyDescent="0.25">
      <c r="B113" s="20"/>
      <c r="C113" s="20"/>
      <c r="D113" s="20"/>
      <c r="E113" s="21"/>
      <c r="F113" s="20"/>
      <c r="G113" s="20"/>
      <c r="H113" s="20"/>
      <c r="I113" s="20"/>
      <c r="J113" s="20"/>
      <c r="K113" s="20"/>
      <c r="L113" s="20"/>
      <c r="M113" s="20"/>
      <c r="N113" s="20"/>
      <c r="O113" s="20"/>
      <c r="P113" s="20"/>
    </row>
    <row r="114" spans="2:17" ht="18.75" x14ac:dyDescent="0.25">
      <c r="B114" s="41" t="s">
        <v>32</v>
      </c>
      <c r="C114" s="51">
        <f>+K112</f>
        <v>0</v>
      </c>
      <c r="H114" s="22"/>
      <c r="I114" s="22"/>
      <c r="J114" s="22"/>
      <c r="K114" s="22"/>
      <c r="L114" s="22"/>
      <c r="M114" s="22"/>
      <c r="N114" s="20"/>
      <c r="O114" s="20"/>
      <c r="P114" s="20"/>
    </row>
    <row r="116" spans="2:17" ht="15.75" thickBot="1" x14ac:dyDescent="0.3"/>
    <row r="117" spans="2:17" ht="30.75" thickBot="1" x14ac:dyDescent="0.3">
      <c r="B117" s="53" t="s">
        <v>48</v>
      </c>
      <c r="C117" s="54" t="s">
        <v>49</v>
      </c>
      <c r="D117" s="53" t="s">
        <v>50</v>
      </c>
      <c r="E117" s="54" t="s">
        <v>54</v>
      </c>
    </row>
    <row r="118" spans="2:17" ht="76.5" customHeight="1" x14ac:dyDescent="0.25">
      <c r="B118" s="46" t="s">
        <v>121</v>
      </c>
      <c r="C118" s="49">
        <v>20</v>
      </c>
      <c r="D118" s="49">
        <v>0</v>
      </c>
      <c r="E118" s="326">
        <f>+D118+D119+D120</f>
        <v>0</v>
      </c>
    </row>
    <row r="119" spans="2:17" ht="60.75" customHeight="1" x14ac:dyDescent="0.25">
      <c r="B119" s="46" t="s">
        <v>122</v>
      </c>
      <c r="C119" s="39">
        <v>30</v>
      </c>
      <c r="D119" s="138">
        <v>0</v>
      </c>
      <c r="E119" s="308"/>
    </row>
    <row r="120" spans="2:17" ht="60.75" customHeight="1" thickBot="1" x14ac:dyDescent="0.3">
      <c r="B120" s="46" t="s">
        <v>123</v>
      </c>
      <c r="C120" s="50">
        <v>40</v>
      </c>
      <c r="D120" s="50">
        <v>0</v>
      </c>
      <c r="E120" s="327"/>
    </row>
    <row r="121" spans="2:17" ht="33.6" customHeight="1" x14ac:dyDescent="0.25"/>
    <row r="122" spans="2:17" ht="15.75" thickBot="1" x14ac:dyDescent="0.3"/>
    <row r="123" spans="2:17" ht="27" thickBot="1" x14ac:dyDescent="0.3">
      <c r="B123" s="303" t="s">
        <v>51</v>
      </c>
      <c r="C123" s="304"/>
      <c r="D123" s="304"/>
      <c r="E123" s="304"/>
      <c r="F123" s="304"/>
      <c r="G123" s="304"/>
      <c r="H123" s="304"/>
      <c r="I123" s="304"/>
      <c r="J123" s="304"/>
      <c r="K123" s="304"/>
      <c r="L123" s="304"/>
      <c r="M123" s="304"/>
      <c r="N123" s="305"/>
    </row>
    <row r="125" spans="2:17" ht="54" customHeight="1" x14ac:dyDescent="0.25">
      <c r="B125" s="94" t="s">
        <v>0</v>
      </c>
      <c r="C125" s="94" t="s">
        <v>39</v>
      </c>
      <c r="D125" s="94" t="s">
        <v>40</v>
      </c>
      <c r="E125" s="94" t="s">
        <v>110</v>
      </c>
      <c r="F125" s="94" t="s">
        <v>112</v>
      </c>
      <c r="G125" s="94" t="s">
        <v>113</v>
      </c>
      <c r="H125" s="94" t="s">
        <v>114</v>
      </c>
      <c r="I125" s="94" t="s">
        <v>111</v>
      </c>
      <c r="J125" s="306" t="s">
        <v>115</v>
      </c>
      <c r="K125" s="309"/>
      <c r="L125" s="307"/>
      <c r="M125" s="94" t="s">
        <v>119</v>
      </c>
      <c r="N125" s="94" t="s">
        <v>41</v>
      </c>
      <c r="O125" s="94" t="s">
        <v>42</v>
      </c>
      <c r="P125" s="306" t="s">
        <v>3</v>
      </c>
      <c r="Q125" s="307"/>
    </row>
    <row r="126" spans="2:17" ht="30" x14ac:dyDescent="0.25">
      <c r="B126" s="142" t="s">
        <v>127</v>
      </c>
      <c r="C126" s="142"/>
      <c r="D126" s="2"/>
      <c r="E126" s="2"/>
      <c r="F126" s="2"/>
      <c r="G126" s="2"/>
      <c r="H126" s="2"/>
      <c r="I126" s="3"/>
      <c r="J126" s="1" t="s">
        <v>116</v>
      </c>
      <c r="K126" s="72" t="s">
        <v>117</v>
      </c>
      <c r="L126" s="71" t="s">
        <v>118</v>
      </c>
      <c r="M126" s="95"/>
      <c r="N126" s="95"/>
      <c r="O126" s="95"/>
      <c r="P126" s="332" t="s">
        <v>1063</v>
      </c>
      <c r="Q126" s="333"/>
    </row>
    <row r="127" spans="2:17" x14ac:dyDescent="0.25">
      <c r="B127" s="142" t="s">
        <v>128</v>
      </c>
      <c r="C127" s="142"/>
      <c r="D127" s="2"/>
      <c r="E127" s="2"/>
      <c r="F127" s="2"/>
      <c r="G127" s="2"/>
      <c r="H127" s="2"/>
      <c r="I127" s="3"/>
      <c r="J127" s="1"/>
      <c r="K127" s="72"/>
      <c r="L127" s="71"/>
      <c r="M127" s="95"/>
      <c r="N127" s="95"/>
      <c r="O127" s="95"/>
      <c r="P127" s="334"/>
      <c r="Q127" s="335"/>
    </row>
    <row r="128" spans="2:17" x14ac:dyDescent="0.25">
      <c r="B128" s="142" t="s">
        <v>129</v>
      </c>
      <c r="C128" s="142"/>
      <c r="D128" s="2"/>
      <c r="E128" s="2"/>
      <c r="F128" s="2"/>
      <c r="G128" s="2"/>
      <c r="H128" s="2"/>
      <c r="I128" s="3"/>
      <c r="J128" s="1"/>
      <c r="K128" s="71"/>
      <c r="L128" s="71"/>
      <c r="M128" s="95"/>
      <c r="N128" s="95"/>
      <c r="O128" s="95"/>
      <c r="P128" s="336"/>
      <c r="Q128" s="337"/>
    </row>
    <row r="129" spans="2:7" ht="15.75" thickBot="1" x14ac:dyDescent="0.3"/>
    <row r="130" spans="2:7" ht="30" x14ac:dyDescent="0.25">
      <c r="B130" s="97" t="s">
        <v>33</v>
      </c>
      <c r="C130" s="97" t="s">
        <v>48</v>
      </c>
      <c r="D130" s="94" t="s">
        <v>49</v>
      </c>
      <c r="E130" s="97" t="s">
        <v>50</v>
      </c>
      <c r="F130" s="54" t="s">
        <v>55</v>
      </c>
      <c r="G130" s="68"/>
    </row>
    <row r="131" spans="2:7" ht="108" x14ac:dyDescent="0.2">
      <c r="B131" s="318" t="s">
        <v>52</v>
      </c>
      <c r="C131" s="4" t="s">
        <v>124</v>
      </c>
      <c r="D131" s="138">
        <v>25</v>
      </c>
      <c r="E131" s="138">
        <v>0</v>
      </c>
      <c r="F131" s="321">
        <f>+E131+E132+E133</f>
        <v>0</v>
      </c>
      <c r="G131" s="69"/>
    </row>
    <row r="132" spans="2:7" ht="96" x14ac:dyDescent="0.2">
      <c r="B132" s="319"/>
      <c r="C132" s="4" t="s">
        <v>125</v>
      </c>
      <c r="D132" s="52">
        <v>25</v>
      </c>
      <c r="E132" s="138">
        <v>0</v>
      </c>
      <c r="F132" s="322"/>
      <c r="G132" s="69"/>
    </row>
    <row r="133" spans="2:7" ht="60" x14ac:dyDescent="0.2">
      <c r="B133" s="320"/>
      <c r="C133" s="4" t="s">
        <v>126</v>
      </c>
      <c r="D133" s="138">
        <v>10</v>
      </c>
      <c r="E133" s="138">
        <v>0</v>
      </c>
      <c r="F133" s="323"/>
      <c r="G133" s="69"/>
    </row>
    <row r="134" spans="2:7" x14ac:dyDescent="0.25">
      <c r="B134" s="96" t="s">
        <v>56</v>
      </c>
    </row>
    <row r="135" spans="2:7" x14ac:dyDescent="0.25">
      <c r="B135" s="98" t="s">
        <v>33</v>
      </c>
      <c r="C135" s="98" t="s">
        <v>57</v>
      </c>
      <c r="D135" s="97" t="s">
        <v>50</v>
      </c>
      <c r="E135" s="97" t="s">
        <v>16</v>
      </c>
    </row>
    <row r="136" spans="2:7" ht="28.5" x14ac:dyDescent="0.25">
      <c r="B136" s="79" t="s">
        <v>58</v>
      </c>
      <c r="C136" s="80">
        <v>40</v>
      </c>
      <c r="D136" s="138">
        <f>+E118</f>
        <v>0</v>
      </c>
      <c r="E136" s="297">
        <f>+D136+D137</f>
        <v>0</v>
      </c>
    </row>
    <row r="137" spans="2:7" ht="42.75" x14ac:dyDescent="0.25">
      <c r="B137" s="79" t="s">
        <v>59</v>
      </c>
      <c r="C137" s="80">
        <v>60</v>
      </c>
      <c r="D137" s="138">
        <f>+F131</f>
        <v>0</v>
      </c>
      <c r="E137" s="298"/>
    </row>
  </sheetData>
  <mergeCells count="65">
    <mergeCell ref="B131:B133"/>
    <mergeCell ref="F131:F133"/>
    <mergeCell ref="E136:E137"/>
    <mergeCell ref="P90:Q90"/>
    <mergeCell ref="P91:Q91"/>
    <mergeCell ref="P92:Q92"/>
    <mergeCell ref="P93:Q93"/>
    <mergeCell ref="P94:Q94"/>
    <mergeCell ref="P95:Q95"/>
    <mergeCell ref="B105:N105"/>
    <mergeCell ref="E118:E120"/>
    <mergeCell ref="B123:N123"/>
    <mergeCell ref="J125:L125"/>
    <mergeCell ref="P125:Q125"/>
    <mergeCell ref="P126:Q128"/>
    <mergeCell ref="B103:P103"/>
    <mergeCell ref="J89:L89"/>
    <mergeCell ref="P89:Q89"/>
    <mergeCell ref="B97:N97"/>
    <mergeCell ref="D100:E100"/>
    <mergeCell ref="D101:E101"/>
    <mergeCell ref="B86:N86"/>
    <mergeCell ref="O71:P71"/>
    <mergeCell ref="O72:P72"/>
    <mergeCell ref="O73:P73"/>
    <mergeCell ref="O74:P74"/>
    <mergeCell ref="O75:P75"/>
    <mergeCell ref="O76:P76"/>
    <mergeCell ref="O77:P77"/>
    <mergeCell ref="O78:P78"/>
    <mergeCell ref="O79:P79"/>
    <mergeCell ref="O80:P80"/>
    <mergeCell ref="O81:P81"/>
    <mergeCell ref="B53:N53"/>
    <mergeCell ref="O55:P55"/>
    <mergeCell ref="O56:P56"/>
    <mergeCell ref="O57:P57"/>
    <mergeCell ref="O70:P70"/>
    <mergeCell ref="O59:P59"/>
    <mergeCell ref="O60:P60"/>
    <mergeCell ref="O61:P61"/>
    <mergeCell ref="O62:P62"/>
    <mergeCell ref="O63:P63"/>
    <mergeCell ref="O64:P64"/>
    <mergeCell ref="O65:P65"/>
    <mergeCell ref="O66:P66"/>
    <mergeCell ref="O67:P67"/>
    <mergeCell ref="O68:P68"/>
    <mergeCell ref="O69:P69"/>
    <mergeCell ref="C9:N9"/>
    <mergeCell ref="Q109:Q111"/>
    <mergeCell ref="B2:P2"/>
    <mergeCell ref="B4:P4"/>
    <mergeCell ref="C6:N6"/>
    <mergeCell ref="C7:N7"/>
    <mergeCell ref="C8:N8"/>
    <mergeCell ref="O58:P58"/>
    <mergeCell ref="C10:E10"/>
    <mergeCell ref="B14:C23"/>
    <mergeCell ref="B24:C24"/>
    <mergeCell ref="E37:E38"/>
    <mergeCell ref="B47:B48"/>
    <mergeCell ref="C47:C48"/>
    <mergeCell ref="D47:E47"/>
    <mergeCell ref="C51:N51"/>
  </mergeCells>
  <dataValidations count="2">
    <dataValidation type="list" allowBlank="1" showInputMessage="1" showErrorMessage="1" sqref="WVE983046 A65542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A131078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A196614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A262150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A327686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A393222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A458758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A524294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A589830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A655366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A720902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A786438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A851974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A917510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A983046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WVE26:WVE35 WLI26:WLI35 WBM26:WBM35 VRQ26:VRQ35 VHU26:VHU35 UXY26:UXY35 UOC26:UOC35 UEG26:UEG35 TUK26:TUK35 TKO26:TKO35 TAS26:TAS35 SQW26:SQW35 SHA26:SHA35 RXE26:RXE35 RNI26:RNI35 RDM26:RDM35 QTQ26:QTQ35 QJU26:QJU35 PZY26:PZY35 PQC26:PQC35 PGG26:PGG35 OWK26:OWK35 OMO26:OMO35 OCS26:OCS35 NSW26:NSW35 NJA26:NJA35 MZE26:MZE35 MPI26:MPI35 MFM26:MFM35 LVQ26:LVQ35 LLU26:LLU35 LBY26:LBY35 KSC26:KSC35 KIG26:KIG35 JYK26:JYK35 JOO26:JOO35 JES26:JES35 IUW26:IUW35 ILA26:ILA35 IBE26:IBE35 HRI26:HRI35 HHM26:HHM35 GXQ26:GXQ35 GNU26:GNU35 GDY26:GDY35 FUC26:FUC35 FKG26:FKG35 FAK26:FAK35 EQO26:EQO35 EGS26:EGS35 DWW26:DWW35 DNA26:DNA35 DDE26:DDE35 CTI26:CTI35 CJM26:CJM35 BZQ26:BZQ35 BPU26:BPU35 BFY26:BFY35 AWC26:AWC35 AMG26:AMG35 ACK26:ACK35 SO26:SO35 IS26:IS35 A26:A35">
      <formula1>"1,2,3,4,5"</formula1>
    </dataValidation>
    <dataValidation type="decimal" allowBlank="1" showInputMessage="1" showErrorMessage="1" sqref="WVH983046 WLL983046 C65549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85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21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7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93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9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65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301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7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73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9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45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81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7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53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VH26:WVH35 WLL26:WLL35 WBP26:WBP35 VRT26:VRT35 VHX26:VHX35 UYB26:UYB35 UOF26:UOF35 UEJ26:UEJ35 TUN26:TUN35 TKR26:TKR35 TAV26:TAV35 SQZ26:SQZ35 SHD26:SHD35 RXH26:RXH35 RNL26:RNL35 RDP26:RDP35 QTT26:QTT35 QJX26:QJX35 QAB26:QAB35 PQF26:PQF35 PGJ26:PGJ35 OWN26:OWN35 OMR26:OMR35 OCV26:OCV35 NSZ26:NSZ35 NJD26:NJD35 MZH26:MZH35 MPL26:MPL35 MFP26:MFP35 LVT26:LVT35 LLX26:LLX35 LCB26:LCB35 KSF26:KSF35 KIJ26:KIJ35 JYN26:JYN35 JOR26:JOR35 JEV26:JEV35 IUZ26:IUZ35 ILD26:ILD35 IBH26:IBH35 HRL26:HRL35 HHP26:HHP35 GXT26:GXT35 GNX26:GNX35 GEB26:GEB35 FUF26:FUF35 FKJ26:FKJ35 FAN26:FAN35 EQR26:EQR35 EGV26:EGV35 DWZ26:DWZ35 DND26:DND35 DDH26:DDH35 CTL26:CTL35 CJP26:CJP35 BZT26:BZT35 BPX26:BPX35 BGB26:BGB35 AWF26:AWF35 AMJ26:AMJ35 ACN26:ACN35 SR26:SR35 IV26:IV35">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topLeftCell="A2" zoomScale="55" zoomScaleNormal="55" workbookViewId="0">
      <selection activeCell="J26" sqref="J26"/>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19.5703125" style="5" bestFit="1" customWidth="1"/>
    <col min="17" max="17" width="22.5703125"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1082</v>
      </c>
      <c r="D10" s="291"/>
      <c r="E10" s="324"/>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15.75" x14ac:dyDescent="0.25">
      <c r="B12" s="9"/>
      <c r="C12" s="14"/>
      <c r="D12" s="15"/>
      <c r="E12" s="15"/>
      <c r="F12" s="15"/>
      <c r="G12" s="15"/>
      <c r="H12" s="15"/>
      <c r="I12" s="81"/>
      <c r="J12" s="81"/>
      <c r="K12" s="81"/>
      <c r="L12" s="81"/>
      <c r="M12" s="81"/>
      <c r="N12" s="15"/>
    </row>
    <row r="13" spans="2:16" x14ac:dyDescent="0.25">
      <c r="I13" s="81"/>
      <c r="J13" s="81"/>
      <c r="K13" s="81"/>
      <c r="L13" s="81"/>
      <c r="M13" s="81"/>
      <c r="N13" s="82"/>
    </row>
    <row r="14" spans="2:16" ht="45.75" customHeight="1" x14ac:dyDescent="0.25">
      <c r="B14" s="294" t="s">
        <v>96</v>
      </c>
      <c r="C14" s="294"/>
      <c r="D14" s="139" t="s">
        <v>12</v>
      </c>
      <c r="E14" s="139" t="s">
        <v>13</v>
      </c>
      <c r="F14" s="139" t="s">
        <v>29</v>
      </c>
      <c r="G14" s="66"/>
      <c r="I14" s="27"/>
      <c r="J14" s="27"/>
      <c r="K14" s="27"/>
      <c r="L14" s="27"/>
      <c r="M14" s="27"/>
      <c r="N14" s="82"/>
    </row>
    <row r="15" spans="2:16" x14ac:dyDescent="0.25">
      <c r="B15" s="294"/>
      <c r="C15" s="294"/>
      <c r="D15" s="139"/>
      <c r="E15" s="26"/>
      <c r="F15" s="104"/>
      <c r="G15" s="67"/>
      <c r="I15" s="28"/>
      <c r="J15" s="28"/>
      <c r="K15" s="28"/>
      <c r="L15" s="28"/>
      <c r="M15" s="28"/>
      <c r="N15" s="82"/>
    </row>
    <row r="16" spans="2:16" x14ac:dyDescent="0.25">
      <c r="B16" s="294"/>
      <c r="C16" s="294"/>
      <c r="D16" s="139"/>
      <c r="E16" s="26"/>
      <c r="F16" s="104"/>
      <c r="G16" s="67"/>
      <c r="I16" s="28"/>
      <c r="J16" s="28"/>
      <c r="K16" s="28"/>
      <c r="L16" s="28"/>
      <c r="M16" s="28"/>
      <c r="N16" s="82"/>
    </row>
    <row r="17" spans="1:14" x14ac:dyDescent="0.25">
      <c r="B17" s="294"/>
      <c r="C17" s="294"/>
      <c r="D17" s="139"/>
      <c r="E17" s="26"/>
      <c r="F17" s="104"/>
      <c r="G17" s="67"/>
      <c r="I17" s="28"/>
      <c r="J17" s="28"/>
      <c r="K17" s="28"/>
      <c r="L17" s="28"/>
      <c r="M17" s="28"/>
      <c r="N17" s="82"/>
    </row>
    <row r="18" spans="1:14" x14ac:dyDescent="0.25">
      <c r="B18" s="294"/>
      <c r="C18" s="294"/>
      <c r="D18" s="139"/>
      <c r="E18" s="26"/>
      <c r="F18" s="104"/>
      <c r="G18" s="67"/>
      <c r="H18" s="17"/>
      <c r="I18" s="28"/>
      <c r="J18" s="28"/>
      <c r="K18" s="28"/>
      <c r="L18" s="28"/>
      <c r="M18" s="28"/>
      <c r="N18" s="16"/>
    </row>
    <row r="19" spans="1:14" x14ac:dyDescent="0.25">
      <c r="B19" s="294"/>
      <c r="C19" s="294"/>
      <c r="D19" s="139">
        <v>8</v>
      </c>
      <c r="E19" s="26">
        <v>3223311221</v>
      </c>
      <c r="F19" s="104">
        <f>1041+65+299</f>
        <v>1405</v>
      </c>
      <c r="G19" s="67"/>
      <c r="H19" s="17"/>
      <c r="I19" s="30"/>
      <c r="J19" s="30"/>
      <c r="K19" s="30"/>
      <c r="L19" s="30"/>
      <c r="M19" s="30"/>
      <c r="N19" s="16"/>
    </row>
    <row r="20" spans="1:14" x14ac:dyDescent="0.25">
      <c r="B20" s="294"/>
      <c r="C20" s="294"/>
      <c r="D20" s="139"/>
      <c r="E20" s="26"/>
      <c r="F20" s="104"/>
      <c r="G20" s="67"/>
      <c r="H20" s="17"/>
      <c r="I20" s="81"/>
      <c r="J20" s="81"/>
      <c r="K20" s="81"/>
      <c r="L20" s="81"/>
      <c r="M20" s="81"/>
      <c r="N20" s="16"/>
    </row>
    <row r="21" spans="1:14" x14ac:dyDescent="0.25">
      <c r="B21" s="294"/>
      <c r="C21" s="294"/>
      <c r="D21" s="139"/>
      <c r="E21" s="26"/>
      <c r="F21" s="104"/>
      <c r="G21" s="67"/>
      <c r="H21" s="17"/>
      <c r="I21" s="81"/>
      <c r="J21" s="81"/>
      <c r="K21" s="81"/>
      <c r="L21" s="81"/>
      <c r="M21" s="81"/>
      <c r="N21" s="16"/>
    </row>
    <row r="22" spans="1:14" x14ac:dyDescent="0.25">
      <c r="B22" s="294"/>
      <c r="C22" s="294"/>
      <c r="D22" s="139"/>
      <c r="E22" s="26"/>
      <c r="F22" s="104"/>
      <c r="G22" s="67"/>
      <c r="H22" s="17"/>
      <c r="I22" s="81"/>
      <c r="J22" s="81"/>
      <c r="K22" s="81"/>
      <c r="L22" s="81"/>
      <c r="M22" s="81"/>
      <c r="N22" s="16"/>
    </row>
    <row r="23" spans="1:14" x14ac:dyDescent="0.25">
      <c r="B23" s="294"/>
      <c r="C23" s="294"/>
      <c r="D23" s="139"/>
      <c r="E23" s="26"/>
      <c r="F23" s="104"/>
      <c r="G23" s="67"/>
      <c r="H23" s="17"/>
      <c r="I23" s="81"/>
      <c r="J23" s="81"/>
      <c r="K23" s="81"/>
      <c r="L23" s="81"/>
      <c r="M23" s="81"/>
      <c r="N23" s="16"/>
    </row>
    <row r="24" spans="1:14" ht="15" customHeight="1" thickBot="1" x14ac:dyDescent="0.3">
      <c r="B24" s="295" t="s">
        <v>14</v>
      </c>
      <c r="C24" s="296"/>
      <c r="D24" s="139"/>
      <c r="E24" s="44">
        <f>SUM(E15:E23)</f>
        <v>3223311221</v>
      </c>
      <c r="F24" s="104">
        <f>SUM(F15:F23)</f>
        <v>1405</v>
      </c>
      <c r="G24" s="67"/>
      <c r="H24" s="17"/>
      <c r="I24" s="81"/>
      <c r="J24" s="81"/>
      <c r="K24" s="81"/>
      <c r="L24" s="81"/>
      <c r="M24" s="81"/>
      <c r="N24" s="16"/>
    </row>
    <row r="25" spans="1:14" ht="45.75" thickBot="1" x14ac:dyDescent="0.3">
      <c r="A25" s="32"/>
      <c r="B25" s="38" t="s">
        <v>15</v>
      </c>
      <c r="C25" s="38" t="s">
        <v>97</v>
      </c>
      <c r="E25" s="27"/>
      <c r="F25" s="27"/>
      <c r="G25" s="27"/>
      <c r="H25" s="27"/>
      <c r="I25" s="6"/>
      <c r="J25" s="6"/>
      <c r="K25" s="6"/>
      <c r="L25" s="6"/>
      <c r="M25" s="6"/>
    </row>
    <row r="26" spans="1:14" ht="15.75" thickBot="1" x14ac:dyDescent="0.3">
      <c r="A26" s="33">
        <v>1</v>
      </c>
      <c r="C26" s="35">
        <f>+F24*80%</f>
        <v>1124</v>
      </c>
      <c r="D26" s="31"/>
      <c r="E26" s="34">
        <f>E24</f>
        <v>3223311221</v>
      </c>
      <c r="F26" s="29"/>
      <c r="G26" s="29"/>
      <c r="H26" s="29"/>
      <c r="I26" s="18"/>
      <c r="J26" s="18"/>
      <c r="K26" s="18"/>
      <c r="L26" s="18"/>
      <c r="M26" s="18"/>
    </row>
    <row r="27" spans="1:14" x14ac:dyDescent="0.25">
      <c r="A27" s="73"/>
      <c r="B27" s="96" t="s">
        <v>1040</v>
      </c>
      <c r="C27" s="78"/>
      <c r="D27" s="78"/>
      <c r="E27" s="78"/>
      <c r="F27" s="78"/>
      <c r="G27" s="78"/>
      <c r="H27" s="78"/>
      <c r="I27" s="81"/>
      <c r="J27" s="81"/>
      <c r="K27" s="81"/>
      <c r="L27" s="81"/>
      <c r="M27" s="81"/>
      <c r="N27" s="82"/>
    </row>
    <row r="28" spans="1:14" x14ac:dyDescent="0.25">
      <c r="A28" s="73"/>
      <c r="B28" s="78"/>
      <c r="C28" s="78"/>
      <c r="D28" s="78"/>
      <c r="E28" s="78"/>
      <c r="F28" s="78"/>
      <c r="G28" s="78"/>
      <c r="H28" s="78"/>
      <c r="I28" s="81"/>
      <c r="J28" s="81"/>
      <c r="K28" s="81"/>
      <c r="L28" s="81"/>
      <c r="M28" s="81"/>
      <c r="N28" s="82"/>
    </row>
    <row r="29" spans="1:14" x14ac:dyDescent="0.25">
      <c r="A29" s="73"/>
      <c r="B29" s="98" t="s">
        <v>33</v>
      </c>
      <c r="C29" s="98" t="s">
        <v>132</v>
      </c>
      <c r="D29" s="98" t="s">
        <v>133</v>
      </c>
      <c r="E29" s="78"/>
      <c r="F29" s="78"/>
      <c r="G29" s="78"/>
      <c r="H29" s="78"/>
      <c r="I29" s="81"/>
      <c r="J29" s="81"/>
      <c r="K29" s="81"/>
      <c r="L29" s="81"/>
      <c r="M29" s="81"/>
      <c r="N29" s="82"/>
    </row>
    <row r="30" spans="1:14" x14ac:dyDescent="0.25">
      <c r="A30" s="73"/>
      <c r="B30" s="95" t="s">
        <v>134</v>
      </c>
      <c r="C30" s="198"/>
      <c r="D30" s="198" t="s">
        <v>162</v>
      </c>
      <c r="E30" s="78"/>
      <c r="F30" s="78"/>
      <c r="G30" s="78"/>
      <c r="H30" s="78"/>
      <c r="I30" s="81"/>
      <c r="J30" s="81"/>
      <c r="K30" s="81"/>
      <c r="L30" s="81"/>
      <c r="M30" s="81"/>
      <c r="N30" s="82"/>
    </row>
    <row r="31" spans="1:14" x14ac:dyDescent="0.25">
      <c r="A31" s="73"/>
      <c r="B31" s="95" t="s">
        <v>135</v>
      </c>
      <c r="C31" s="198" t="s">
        <v>162</v>
      </c>
      <c r="D31" s="198"/>
      <c r="E31" s="78"/>
      <c r="F31" s="78"/>
      <c r="G31" s="78"/>
      <c r="H31" s="78"/>
      <c r="I31" s="81"/>
      <c r="J31" s="81"/>
      <c r="K31" s="81"/>
      <c r="L31" s="81"/>
      <c r="M31" s="81"/>
      <c r="N31" s="82"/>
    </row>
    <row r="32" spans="1:14" x14ac:dyDescent="0.25">
      <c r="A32" s="73"/>
      <c r="B32" s="95" t="s">
        <v>136</v>
      </c>
      <c r="C32" s="198" t="s">
        <v>162</v>
      </c>
      <c r="D32" s="198"/>
      <c r="E32" s="78"/>
      <c r="F32" s="78"/>
      <c r="G32" s="78"/>
      <c r="H32" s="78"/>
      <c r="I32" s="81"/>
      <c r="J32" s="81"/>
      <c r="K32" s="81"/>
      <c r="L32" s="81"/>
      <c r="M32" s="81"/>
      <c r="N32" s="82"/>
    </row>
    <row r="33" spans="1:26" x14ac:dyDescent="0.25">
      <c r="A33" s="73"/>
      <c r="B33" s="95" t="s">
        <v>137</v>
      </c>
      <c r="C33" s="198"/>
      <c r="D33" s="198" t="s">
        <v>162</v>
      </c>
      <c r="E33" s="78"/>
      <c r="F33" s="78"/>
      <c r="G33" s="78"/>
      <c r="H33" s="78"/>
      <c r="I33" s="81"/>
      <c r="J33" s="81"/>
      <c r="K33" s="81"/>
      <c r="L33" s="81"/>
      <c r="M33" s="81"/>
      <c r="N33" s="82"/>
    </row>
    <row r="34" spans="1:26" x14ac:dyDescent="0.25">
      <c r="A34" s="73"/>
      <c r="B34" s="78"/>
      <c r="C34" s="78"/>
      <c r="D34" s="78"/>
      <c r="E34" s="78"/>
      <c r="F34" s="78"/>
      <c r="G34" s="78"/>
      <c r="H34" s="78"/>
      <c r="I34" s="81"/>
      <c r="J34" s="81"/>
      <c r="K34" s="81"/>
      <c r="L34" s="81"/>
      <c r="M34" s="81"/>
      <c r="N34" s="82"/>
    </row>
    <row r="35" spans="1:26" x14ac:dyDescent="0.25">
      <c r="A35" s="73"/>
      <c r="B35" s="78"/>
      <c r="C35" s="78"/>
      <c r="D35" s="78"/>
      <c r="E35" s="78"/>
      <c r="F35" s="78"/>
      <c r="G35" s="78"/>
      <c r="H35" s="78"/>
      <c r="I35" s="81"/>
      <c r="J35" s="81"/>
      <c r="K35" s="81"/>
      <c r="L35" s="81"/>
      <c r="M35" s="81"/>
      <c r="N35" s="82"/>
    </row>
    <row r="36" spans="1:26" x14ac:dyDescent="0.25">
      <c r="A36" s="73"/>
      <c r="B36" s="96" t="s">
        <v>138</v>
      </c>
      <c r="C36" s="78"/>
      <c r="D36" s="78"/>
      <c r="E36" s="78"/>
      <c r="F36" s="78"/>
      <c r="G36" s="78"/>
      <c r="H36" s="78"/>
      <c r="I36" s="81"/>
      <c r="J36" s="81"/>
      <c r="K36" s="81"/>
      <c r="L36" s="81"/>
      <c r="M36" s="81"/>
      <c r="N36" s="82"/>
    </row>
    <row r="37" spans="1:26" x14ac:dyDescent="0.25">
      <c r="B37" s="98" t="s">
        <v>33</v>
      </c>
      <c r="C37" s="98" t="s">
        <v>57</v>
      </c>
      <c r="D37" s="97" t="s">
        <v>50</v>
      </c>
      <c r="E37" s="97" t="s">
        <v>16</v>
      </c>
      <c r="F37" s="78"/>
      <c r="G37" s="78"/>
      <c r="H37" s="78"/>
      <c r="I37" s="81"/>
      <c r="J37" s="81"/>
      <c r="K37" s="81"/>
      <c r="L37" s="81"/>
      <c r="M37" s="81"/>
      <c r="N37" s="82"/>
    </row>
    <row r="38" spans="1:26" ht="28.5" x14ac:dyDescent="0.25">
      <c r="B38" s="79" t="s">
        <v>139</v>
      </c>
      <c r="C38" s="80">
        <v>40</v>
      </c>
      <c r="D38" s="138">
        <v>0</v>
      </c>
      <c r="E38" s="297">
        <f>+D38+D39</f>
        <v>0</v>
      </c>
      <c r="F38" s="78"/>
      <c r="G38" s="78"/>
      <c r="H38" s="78"/>
      <c r="I38" s="81"/>
      <c r="J38" s="81"/>
      <c r="K38" s="81"/>
      <c r="L38" s="81"/>
      <c r="M38" s="81"/>
      <c r="N38" s="82"/>
    </row>
    <row r="39" spans="1:26" s="81" customFormat="1" ht="109.5" customHeight="1" x14ac:dyDescent="0.25">
      <c r="B39" s="79" t="s">
        <v>140</v>
      </c>
      <c r="C39" s="80">
        <v>60</v>
      </c>
      <c r="D39" s="138">
        <f>+F172</f>
        <v>0</v>
      </c>
      <c r="E39" s="298"/>
      <c r="F39" s="78"/>
      <c r="G39" s="78"/>
      <c r="H39" s="78"/>
      <c r="N39" s="82"/>
      <c r="O39" s="5"/>
      <c r="P39" s="5"/>
      <c r="Q39" s="5"/>
    </row>
    <row r="40" spans="1:26" s="87" customFormat="1" x14ac:dyDescent="0.25">
      <c r="A40" s="36"/>
      <c r="B40" s="96" t="s">
        <v>30</v>
      </c>
      <c r="C40" s="5"/>
      <c r="D40" s="5"/>
      <c r="E40" s="5"/>
      <c r="F40" s="5"/>
      <c r="G40" s="5"/>
      <c r="H40" s="5"/>
      <c r="I40" s="5"/>
      <c r="J40" s="5"/>
      <c r="K40" s="5"/>
      <c r="L40" s="5"/>
      <c r="M40" s="45"/>
      <c r="N40" s="45"/>
      <c r="O40" s="5"/>
      <c r="P40" s="5"/>
      <c r="Q40" s="5"/>
      <c r="R40" s="86"/>
      <c r="S40" s="86"/>
      <c r="T40" s="86"/>
      <c r="U40" s="86"/>
      <c r="V40" s="86"/>
      <c r="W40" s="86"/>
      <c r="X40" s="86"/>
      <c r="Y40" s="86"/>
      <c r="Z40" s="86"/>
    </row>
    <row r="41" spans="1:26" s="87" customFormat="1" ht="15.75" thickBot="1" x14ac:dyDescent="0.3">
      <c r="A41" s="36"/>
      <c r="B41" s="5"/>
      <c r="C41" s="5"/>
      <c r="D41" s="5"/>
      <c r="E41" s="5"/>
      <c r="F41" s="5"/>
      <c r="G41" s="5"/>
      <c r="H41" s="5"/>
      <c r="I41" s="5"/>
      <c r="J41" s="5"/>
      <c r="K41" s="5"/>
      <c r="L41" s="5"/>
      <c r="M41" s="45"/>
      <c r="N41" s="45"/>
      <c r="O41" s="5"/>
      <c r="P41" s="5"/>
      <c r="Q41" s="5"/>
      <c r="R41" s="86"/>
      <c r="S41" s="86"/>
      <c r="T41" s="86"/>
      <c r="U41" s="86"/>
      <c r="V41" s="86"/>
      <c r="W41" s="86"/>
      <c r="X41" s="86"/>
      <c r="Y41" s="86"/>
      <c r="Z41" s="86"/>
    </row>
    <row r="42" spans="1:26" s="87" customFormat="1" ht="60" x14ac:dyDescent="0.25">
      <c r="A42" s="36"/>
      <c r="B42" s="92" t="s">
        <v>141</v>
      </c>
      <c r="C42" s="92" t="s">
        <v>142</v>
      </c>
      <c r="D42" s="92" t="s">
        <v>143</v>
      </c>
      <c r="E42" s="92" t="s">
        <v>44</v>
      </c>
      <c r="F42" s="92" t="s">
        <v>22</v>
      </c>
      <c r="G42" s="92" t="s">
        <v>98</v>
      </c>
      <c r="H42" s="92" t="s">
        <v>17</v>
      </c>
      <c r="I42" s="92" t="s">
        <v>10</v>
      </c>
      <c r="J42" s="92" t="s">
        <v>31</v>
      </c>
      <c r="K42" s="92" t="s">
        <v>60</v>
      </c>
      <c r="L42" s="92" t="s">
        <v>20</v>
      </c>
      <c r="M42" s="77" t="s">
        <v>26</v>
      </c>
      <c r="N42" s="92" t="s">
        <v>144</v>
      </c>
      <c r="O42" s="92" t="s">
        <v>36</v>
      </c>
      <c r="P42" s="93" t="s">
        <v>11</v>
      </c>
      <c r="Q42" s="93" t="s">
        <v>19</v>
      </c>
      <c r="R42" s="86"/>
      <c r="S42" s="86"/>
      <c r="T42" s="86"/>
      <c r="U42" s="86"/>
      <c r="V42" s="86"/>
      <c r="W42" s="86"/>
      <c r="X42" s="86"/>
      <c r="Y42" s="86"/>
      <c r="Z42" s="86"/>
    </row>
    <row r="43" spans="1:26" s="20" customFormat="1" ht="158.25" customHeight="1" x14ac:dyDescent="0.25">
      <c r="B43" s="88" t="s">
        <v>154</v>
      </c>
      <c r="C43" s="88" t="s">
        <v>154</v>
      </c>
      <c r="D43" s="88" t="s">
        <v>164</v>
      </c>
      <c r="E43" s="116">
        <v>42</v>
      </c>
      <c r="F43" s="145" t="s">
        <v>132</v>
      </c>
      <c r="G43" s="84"/>
      <c r="H43" s="91">
        <v>41296</v>
      </c>
      <c r="I43" s="91">
        <v>41639</v>
      </c>
      <c r="J43" s="85" t="s">
        <v>24</v>
      </c>
      <c r="K43" s="197">
        <v>11</v>
      </c>
      <c r="L43" s="85"/>
      <c r="M43" s="116">
        <v>1606</v>
      </c>
      <c r="N43" s="116">
        <v>1405</v>
      </c>
      <c r="O43" s="19">
        <v>1401562821</v>
      </c>
      <c r="P43" s="19" t="s">
        <v>1007</v>
      </c>
      <c r="Q43" s="102"/>
    </row>
    <row r="44" spans="1:26" s="20" customFormat="1" x14ac:dyDescent="0.25">
      <c r="B44" s="88"/>
      <c r="C44" s="89"/>
      <c r="D44" s="88"/>
      <c r="E44" s="83"/>
      <c r="F44" s="84"/>
      <c r="G44" s="84"/>
      <c r="H44" s="84"/>
      <c r="I44" s="85"/>
      <c r="J44" s="85"/>
      <c r="K44" s="76"/>
      <c r="L44" s="76"/>
      <c r="M44" s="76"/>
      <c r="N44" s="76"/>
      <c r="O44" s="19"/>
      <c r="P44" s="19"/>
      <c r="Q44" s="102"/>
    </row>
    <row r="45" spans="1:26" ht="28.15" customHeight="1" x14ac:dyDescent="0.25">
      <c r="B45" s="37" t="s">
        <v>16</v>
      </c>
      <c r="C45" s="89"/>
      <c r="D45" s="88"/>
      <c r="E45" s="83"/>
      <c r="F45" s="84"/>
      <c r="G45" s="84"/>
      <c r="H45" s="84"/>
      <c r="I45" s="85"/>
      <c r="J45" s="85"/>
      <c r="K45" s="90">
        <f>SUM(K43:K44)</f>
        <v>11</v>
      </c>
      <c r="L45" s="90">
        <f>SUM(L43:L44)</f>
        <v>0</v>
      </c>
      <c r="M45" s="100">
        <f>SUM(M43:M44)</f>
        <v>1606</v>
      </c>
      <c r="N45" s="90">
        <f>SUM(N43:N44)</f>
        <v>1405</v>
      </c>
      <c r="O45" s="19"/>
      <c r="P45" s="19"/>
      <c r="Q45" s="103"/>
    </row>
    <row r="46" spans="1:26" x14ac:dyDescent="0.25">
      <c r="B46" s="20"/>
      <c r="C46" s="20"/>
      <c r="D46" s="20"/>
      <c r="E46" s="21"/>
      <c r="F46" s="20"/>
      <c r="G46" s="20"/>
      <c r="H46" s="20"/>
      <c r="I46" s="20"/>
      <c r="J46" s="20"/>
      <c r="K46" s="20"/>
      <c r="L46" s="20"/>
      <c r="M46" s="20"/>
      <c r="N46" s="20"/>
      <c r="O46" s="20"/>
      <c r="P46" s="20"/>
      <c r="Q46" s="20"/>
    </row>
    <row r="47" spans="1:26" ht="14.45" customHeight="1" x14ac:dyDescent="0.25">
      <c r="B47" s="299" t="s">
        <v>28</v>
      </c>
      <c r="C47" s="299" t="s">
        <v>27</v>
      </c>
      <c r="D47" s="301" t="s">
        <v>34</v>
      </c>
      <c r="E47" s="301"/>
      <c r="F47" s="20"/>
      <c r="G47" s="20"/>
      <c r="H47" s="20"/>
      <c r="I47" s="20"/>
      <c r="J47" s="20"/>
      <c r="K47" s="20"/>
      <c r="L47" s="20"/>
      <c r="M47" s="20"/>
      <c r="N47" s="20"/>
      <c r="O47" s="20"/>
      <c r="P47" s="20"/>
      <c r="Q47" s="20"/>
    </row>
    <row r="48" spans="1:26" ht="14.45" customHeight="1" x14ac:dyDescent="0.25">
      <c r="B48" s="300"/>
      <c r="C48" s="300"/>
      <c r="D48" s="140" t="s">
        <v>23</v>
      </c>
      <c r="E48" s="43" t="s">
        <v>24</v>
      </c>
      <c r="F48" s="20"/>
      <c r="G48" s="20"/>
      <c r="H48" s="20"/>
      <c r="I48" s="20"/>
      <c r="J48" s="20"/>
      <c r="K48" s="20"/>
      <c r="L48" s="20"/>
      <c r="M48" s="20"/>
      <c r="N48" s="20"/>
      <c r="O48" s="20"/>
      <c r="P48" s="20"/>
      <c r="Q48" s="20"/>
    </row>
    <row r="49" spans="2:17" ht="42.75" customHeight="1" x14ac:dyDescent="0.25">
      <c r="B49" s="41" t="s">
        <v>21</v>
      </c>
      <c r="C49" s="42">
        <f>+K45</f>
        <v>11</v>
      </c>
      <c r="D49" s="140"/>
      <c r="E49" s="140" t="s">
        <v>162</v>
      </c>
      <c r="F49" s="22"/>
      <c r="G49" s="22"/>
      <c r="H49" s="22"/>
      <c r="I49" s="22"/>
      <c r="J49" s="22"/>
      <c r="K49" s="22"/>
      <c r="L49" s="22"/>
      <c r="M49" s="22"/>
      <c r="N49" s="20"/>
      <c r="O49" s="20"/>
      <c r="P49" s="20"/>
      <c r="Q49" s="20"/>
    </row>
    <row r="50" spans="2:17" x14ac:dyDescent="0.25">
      <c r="B50" s="41" t="s">
        <v>25</v>
      </c>
      <c r="C50" s="42">
        <f>+M45</f>
        <v>1606</v>
      </c>
      <c r="D50" s="140" t="s">
        <v>162</v>
      </c>
      <c r="E50" s="140"/>
      <c r="F50" s="20"/>
      <c r="G50" s="20"/>
      <c r="H50" s="20"/>
      <c r="I50" s="20"/>
      <c r="J50" s="20"/>
      <c r="K50" s="20"/>
      <c r="L50" s="20"/>
      <c r="M50" s="20"/>
      <c r="N50" s="20"/>
      <c r="O50" s="20"/>
      <c r="P50" s="20"/>
      <c r="Q50" s="20"/>
    </row>
    <row r="51" spans="2:17" x14ac:dyDescent="0.25">
      <c r="B51" s="23"/>
      <c r="C51" s="302"/>
      <c r="D51" s="302"/>
      <c r="E51" s="302"/>
      <c r="F51" s="302"/>
      <c r="G51" s="302"/>
      <c r="H51" s="302"/>
      <c r="I51" s="302"/>
      <c r="J51" s="302"/>
      <c r="K51" s="302"/>
      <c r="L51" s="302"/>
      <c r="M51" s="302"/>
      <c r="N51" s="302"/>
      <c r="O51" s="20"/>
      <c r="P51" s="20"/>
      <c r="Q51" s="20"/>
    </row>
    <row r="52" spans="2:17" ht="15.75" thickBot="1" x14ac:dyDescent="0.3"/>
    <row r="53" spans="2:17" ht="27" thickBot="1" x14ac:dyDescent="0.3">
      <c r="B53" s="303" t="s">
        <v>99</v>
      </c>
      <c r="C53" s="304"/>
      <c r="D53" s="304"/>
      <c r="E53" s="304"/>
      <c r="F53" s="304"/>
      <c r="G53" s="304"/>
      <c r="H53" s="304"/>
      <c r="I53" s="304"/>
      <c r="J53" s="304"/>
      <c r="K53" s="304"/>
      <c r="L53" s="304"/>
      <c r="M53" s="304"/>
      <c r="N53" s="305"/>
    </row>
    <row r="54" spans="2:17" s="148" customFormat="1" ht="26.25" x14ac:dyDescent="0.25">
      <c r="B54" s="149"/>
      <c r="C54" s="149"/>
      <c r="D54" s="149"/>
      <c r="E54" s="149"/>
      <c r="F54" s="149"/>
      <c r="G54" s="149"/>
      <c r="H54" s="149"/>
      <c r="I54" s="149"/>
      <c r="J54" s="149"/>
      <c r="K54" s="149"/>
      <c r="L54" s="149"/>
      <c r="M54" s="149"/>
      <c r="N54" s="149"/>
    </row>
    <row r="56" spans="2:17" ht="74.25" customHeight="1" x14ac:dyDescent="0.25">
      <c r="B56" s="94" t="s">
        <v>651</v>
      </c>
      <c r="C56" s="47" t="s">
        <v>2</v>
      </c>
      <c r="D56" s="47" t="s">
        <v>101</v>
      </c>
      <c r="E56" s="47" t="s">
        <v>100</v>
      </c>
      <c r="F56" s="47" t="s">
        <v>102</v>
      </c>
      <c r="G56" s="47" t="s">
        <v>103</v>
      </c>
      <c r="H56" s="47" t="s">
        <v>465</v>
      </c>
      <c r="I56" s="47" t="s">
        <v>104</v>
      </c>
      <c r="J56" s="47" t="s">
        <v>105</v>
      </c>
      <c r="K56" s="47" t="s">
        <v>106</v>
      </c>
      <c r="L56" s="47" t="s">
        <v>107</v>
      </c>
      <c r="M56" s="70" t="s">
        <v>108</v>
      </c>
      <c r="N56" s="70" t="s">
        <v>109</v>
      </c>
      <c r="O56" s="306" t="s">
        <v>3</v>
      </c>
      <c r="P56" s="307"/>
      <c r="Q56" s="47" t="s">
        <v>18</v>
      </c>
    </row>
    <row r="57" spans="2:17" ht="15" customHeight="1" x14ac:dyDescent="0.25">
      <c r="B57" s="126" t="s">
        <v>652</v>
      </c>
      <c r="C57" s="2" t="s">
        <v>467</v>
      </c>
      <c r="D57" s="126" t="s">
        <v>653</v>
      </c>
      <c r="E57" s="127">
        <v>120</v>
      </c>
      <c r="F57" s="128" t="s">
        <v>133</v>
      </c>
      <c r="G57" s="128" t="s">
        <v>469</v>
      </c>
      <c r="H57" s="128" t="s">
        <v>132</v>
      </c>
      <c r="I57" s="128" t="s">
        <v>469</v>
      </c>
      <c r="J57" s="128" t="s">
        <v>132</v>
      </c>
      <c r="K57" s="138" t="s">
        <v>132</v>
      </c>
      <c r="L57" s="138" t="s">
        <v>132</v>
      </c>
      <c r="M57" s="138" t="s">
        <v>132</v>
      </c>
      <c r="N57" s="138" t="s">
        <v>132</v>
      </c>
      <c r="O57" s="312" t="s">
        <v>165</v>
      </c>
      <c r="P57" s="313"/>
      <c r="Q57" s="95" t="s">
        <v>132</v>
      </c>
    </row>
    <row r="58" spans="2:17" ht="15" customHeight="1" x14ac:dyDescent="0.25">
      <c r="B58" s="126" t="s">
        <v>654</v>
      </c>
      <c r="C58" s="2" t="s">
        <v>467</v>
      </c>
      <c r="D58" s="126" t="s">
        <v>655</v>
      </c>
      <c r="E58" s="127">
        <v>89</v>
      </c>
      <c r="F58" s="128" t="s">
        <v>133</v>
      </c>
      <c r="G58" s="128" t="s">
        <v>469</v>
      </c>
      <c r="H58" s="128" t="s">
        <v>132</v>
      </c>
      <c r="I58" s="128" t="s">
        <v>469</v>
      </c>
      <c r="J58" s="128" t="s">
        <v>132</v>
      </c>
      <c r="K58" s="138" t="s">
        <v>132</v>
      </c>
      <c r="L58" s="138" t="s">
        <v>132</v>
      </c>
      <c r="M58" s="138" t="s">
        <v>132</v>
      </c>
      <c r="N58" s="138" t="s">
        <v>132</v>
      </c>
      <c r="O58" s="312" t="s">
        <v>165</v>
      </c>
      <c r="P58" s="313"/>
      <c r="Q58" s="95" t="s">
        <v>132</v>
      </c>
    </row>
    <row r="59" spans="2:17" ht="15" customHeight="1" x14ac:dyDescent="0.25">
      <c r="B59" s="126" t="s">
        <v>656</v>
      </c>
      <c r="C59" s="2" t="s">
        <v>467</v>
      </c>
      <c r="D59" s="126" t="s">
        <v>655</v>
      </c>
      <c r="E59" s="127">
        <v>90</v>
      </c>
      <c r="F59" s="128" t="s">
        <v>133</v>
      </c>
      <c r="G59" s="128" t="s">
        <v>469</v>
      </c>
      <c r="H59" s="128" t="s">
        <v>132</v>
      </c>
      <c r="I59" s="128" t="s">
        <v>469</v>
      </c>
      <c r="J59" s="128" t="s">
        <v>132</v>
      </c>
      <c r="K59" s="138" t="s">
        <v>132</v>
      </c>
      <c r="L59" s="138" t="s">
        <v>132</v>
      </c>
      <c r="M59" s="138" t="s">
        <v>132</v>
      </c>
      <c r="N59" s="138" t="s">
        <v>132</v>
      </c>
      <c r="O59" s="312" t="s">
        <v>165</v>
      </c>
      <c r="P59" s="313"/>
      <c r="Q59" s="95" t="s">
        <v>132</v>
      </c>
    </row>
    <row r="60" spans="2:17" ht="15" customHeight="1" x14ac:dyDescent="0.25">
      <c r="B60" s="126" t="s">
        <v>657</v>
      </c>
      <c r="C60" s="2" t="s">
        <v>467</v>
      </c>
      <c r="D60" s="126" t="s">
        <v>658</v>
      </c>
      <c r="E60" s="127">
        <v>65</v>
      </c>
      <c r="F60" s="128" t="s">
        <v>133</v>
      </c>
      <c r="G60" s="128" t="s">
        <v>469</v>
      </c>
      <c r="H60" s="128" t="s">
        <v>132</v>
      </c>
      <c r="I60" s="128" t="s">
        <v>469</v>
      </c>
      <c r="J60" s="128" t="s">
        <v>132</v>
      </c>
      <c r="K60" s="138" t="s">
        <v>132</v>
      </c>
      <c r="L60" s="138" t="s">
        <v>132</v>
      </c>
      <c r="M60" s="138" t="s">
        <v>132</v>
      </c>
      <c r="N60" s="138" t="s">
        <v>132</v>
      </c>
      <c r="O60" s="312" t="s">
        <v>165</v>
      </c>
      <c r="P60" s="313"/>
      <c r="Q60" s="95" t="s">
        <v>132</v>
      </c>
    </row>
    <row r="61" spans="2:17" x14ac:dyDescent="0.25">
      <c r="B61" s="126" t="s">
        <v>659</v>
      </c>
      <c r="C61" s="129" t="s">
        <v>474</v>
      </c>
      <c r="D61" s="126" t="s">
        <v>660</v>
      </c>
      <c r="E61" s="127">
        <v>17</v>
      </c>
      <c r="F61" s="128" t="s">
        <v>469</v>
      </c>
      <c r="G61" s="128" t="s">
        <v>469</v>
      </c>
      <c r="H61" s="128" t="s">
        <v>469</v>
      </c>
      <c r="I61" s="128" t="s">
        <v>132</v>
      </c>
      <c r="J61" s="128" t="s">
        <v>132</v>
      </c>
      <c r="K61" s="138" t="s">
        <v>132</v>
      </c>
      <c r="L61" s="138" t="s">
        <v>132</v>
      </c>
      <c r="M61" s="138" t="s">
        <v>132</v>
      </c>
      <c r="N61" s="138" t="s">
        <v>132</v>
      </c>
      <c r="O61" s="312" t="s">
        <v>165</v>
      </c>
      <c r="P61" s="313"/>
      <c r="Q61" s="95" t="s">
        <v>132</v>
      </c>
    </row>
    <row r="62" spans="2:17" x14ac:dyDescent="0.25">
      <c r="B62" s="126" t="s">
        <v>661</v>
      </c>
      <c r="C62" s="129" t="s">
        <v>474</v>
      </c>
      <c r="D62" s="126" t="s">
        <v>662</v>
      </c>
      <c r="E62" s="127">
        <v>15</v>
      </c>
      <c r="F62" s="128" t="s">
        <v>469</v>
      </c>
      <c r="G62" s="128" t="s">
        <v>469</v>
      </c>
      <c r="H62" s="128" t="s">
        <v>469</v>
      </c>
      <c r="I62" s="128" t="s">
        <v>132</v>
      </c>
      <c r="J62" s="128" t="s">
        <v>132</v>
      </c>
      <c r="K62" s="138" t="s">
        <v>132</v>
      </c>
      <c r="L62" s="138" t="s">
        <v>132</v>
      </c>
      <c r="M62" s="138" t="s">
        <v>132</v>
      </c>
      <c r="N62" s="138" t="s">
        <v>132</v>
      </c>
      <c r="O62" s="312" t="s">
        <v>165</v>
      </c>
      <c r="P62" s="313"/>
      <c r="Q62" s="95" t="s">
        <v>132</v>
      </c>
    </row>
    <row r="63" spans="2:17" x14ac:dyDescent="0.25">
      <c r="B63" s="126" t="s">
        <v>663</v>
      </c>
      <c r="C63" s="129" t="s">
        <v>474</v>
      </c>
      <c r="D63" s="126" t="s">
        <v>664</v>
      </c>
      <c r="E63" s="127">
        <v>19</v>
      </c>
      <c r="F63" s="128" t="s">
        <v>469</v>
      </c>
      <c r="G63" s="128" t="s">
        <v>469</v>
      </c>
      <c r="H63" s="128" t="s">
        <v>469</v>
      </c>
      <c r="I63" s="128" t="s">
        <v>132</v>
      </c>
      <c r="J63" s="128" t="s">
        <v>132</v>
      </c>
      <c r="K63" s="138" t="s">
        <v>132</v>
      </c>
      <c r="L63" s="138" t="s">
        <v>132</v>
      </c>
      <c r="M63" s="138" t="s">
        <v>132</v>
      </c>
      <c r="N63" s="138" t="s">
        <v>132</v>
      </c>
      <c r="O63" s="312" t="s">
        <v>165</v>
      </c>
      <c r="P63" s="313"/>
      <c r="Q63" s="95" t="s">
        <v>132</v>
      </c>
    </row>
    <row r="64" spans="2:17" x14ac:dyDescent="0.25">
      <c r="B64" s="126" t="s">
        <v>665</v>
      </c>
      <c r="C64" s="129" t="s">
        <v>474</v>
      </c>
      <c r="D64" s="126" t="s">
        <v>666</v>
      </c>
      <c r="E64" s="127">
        <v>41</v>
      </c>
      <c r="F64" s="128" t="s">
        <v>469</v>
      </c>
      <c r="G64" s="128" t="s">
        <v>469</v>
      </c>
      <c r="H64" s="128" t="s">
        <v>469</v>
      </c>
      <c r="I64" s="128" t="s">
        <v>132</v>
      </c>
      <c r="J64" s="128" t="s">
        <v>132</v>
      </c>
      <c r="K64" s="138" t="s">
        <v>132</v>
      </c>
      <c r="L64" s="138" t="s">
        <v>132</v>
      </c>
      <c r="M64" s="138" t="s">
        <v>132</v>
      </c>
      <c r="N64" s="138" t="s">
        <v>132</v>
      </c>
      <c r="O64" s="312" t="s">
        <v>165</v>
      </c>
      <c r="P64" s="313"/>
      <c r="Q64" s="95" t="s">
        <v>132</v>
      </c>
    </row>
    <row r="65" spans="2:17" x14ac:dyDescent="0.25">
      <c r="B65" s="126" t="s">
        <v>667</v>
      </c>
      <c r="C65" s="129" t="s">
        <v>474</v>
      </c>
      <c r="D65" s="126" t="s">
        <v>668</v>
      </c>
      <c r="E65" s="127">
        <v>16</v>
      </c>
      <c r="F65" s="128" t="s">
        <v>469</v>
      </c>
      <c r="G65" s="128" t="s">
        <v>469</v>
      </c>
      <c r="H65" s="128" t="s">
        <v>469</v>
      </c>
      <c r="I65" s="128" t="s">
        <v>132</v>
      </c>
      <c r="J65" s="128" t="s">
        <v>132</v>
      </c>
      <c r="K65" s="138" t="s">
        <v>132</v>
      </c>
      <c r="L65" s="138" t="s">
        <v>132</v>
      </c>
      <c r="M65" s="138" t="s">
        <v>132</v>
      </c>
      <c r="N65" s="138" t="s">
        <v>132</v>
      </c>
      <c r="O65" s="312" t="s">
        <v>165</v>
      </c>
      <c r="P65" s="313"/>
      <c r="Q65" s="95" t="s">
        <v>132</v>
      </c>
    </row>
    <row r="66" spans="2:17" x14ac:dyDescent="0.25">
      <c r="B66" s="126" t="s">
        <v>669</v>
      </c>
      <c r="C66" s="129" t="s">
        <v>474</v>
      </c>
      <c r="D66" s="126" t="s">
        <v>670</v>
      </c>
      <c r="E66" s="127">
        <v>16</v>
      </c>
      <c r="F66" s="128" t="s">
        <v>469</v>
      </c>
      <c r="G66" s="128" t="s">
        <v>469</v>
      </c>
      <c r="H66" s="128" t="s">
        <v>469</v>
      </c>
      <c r="I66" s="128" t="s">
        <v>132</v>
      </c>
      <c r="J66" s="128" t="s">
        <v>132</v>
      </c>
      <c r="K66" s="138" t="s">
        <v>132</v>
      </c>
      <c r="L66" s="138" t="s">
        <v>132</v>
      </c>
      <c r="M66" s="138" t="s">
        <v>132</v>
      </c>
      <c r="N66" s="138" t="s">
        <v>132</v>
      </c>
      <c r="O66" s="312" t="s">
        <v>165</v>
      </c>
      <c r="P66" s="313"/>
      <c r="Q66" s="95" t="s">
        <v>132</v>
      </c>
    </row>
    <row r="67" spans="2:17" x14ac:dyDescent="0.25">
      <c r="B67" s="126" t="s">
        <v>671</v>
      </c>
      <c r="C67" s="129" t="s">
        <v>474</v>
      </c>
      <c r="D67" s="126" t="s">
        <v>672</v>
      </c>
      <c r="E67" s="127">
        <v>16</v>
      </c>
      <c r="F67" s="128" t="s">
        <v>469</v>
      </c>
      <c r="G67" s="128" t="s">
        <v>469</v>
      </c>
      <c r="H67" s="128" t="s">
        <v>469</v>
      </c>
      <c r="I67" s="128" t="s">
        <v>132</v>
      </c>
      <c r="J67" s="128" t="s">
        <v>132</v>
      </c>
      <c r="K67" s="138" t="s">
        <v>132</v>
      </c>
      <c r="L67" s="138" t="s">
        <v>132</v>
      </c>
      <c r="M67" s="138" t="s">
        <v>132</v>
      </c>
      <c r="N67" s="138" t="s">
        <v>132</v>
      </c>
      <c r="O67" s="312" t="s">
        <v>165</v>
      </c>
      <c r="P67" s="313"/>
      <c r="Q67" s="95" t="s">
        <v>132</v>
      </c>
    </row>
    <row r="68" spans="2:17" x14ac:dyDescent="0.25">
      <c r="B68" s="126" t="s">
        <v>673</v>
      </c>
      <c r="C68" s="129" t="s">
        <v>474</v>
      </c>
      <c r="D68" s="126" t="s">
        <v>674</v>
      </c>
      <c r="E68" s="127">
        <v>46</v>
      </c>
      <c r="F68" s="128" t="s">
        <v>469</v>
      </c>
      <c r="G68" s="128" t="s">
        <v>469</v>
      </c>
      <c r="H68" s="128" t="s">
        <v>469</v>
      </c>
      <c r="I68" s="128" t="s">
        <v>132</v>
      </c>
      <c r="J68" s="128" t="s">
        <v>132</v>
      </c>
      <c r="K68" s="138" t="s">
        <v>132</v>
      </c>
      <c r="L68" s="138" t="s">
        <v>132</v>
      </c>
      <c r="M68" s="138" t="s">
        <v>132</v>
      </c>
      <c r="N68" s="138" t="s">
        <v>132</v>
      </c>
      <c r="O68" s="312" t="s">
        <v>165</v>
      </c>
      <c r="P68" s="313"/>
      <c r="Q68" s="95" t="s">
        <v>132</v>
      </c>
    </row>
    <row r="69" spans="2:17" x14ac:dyDescent="0.25">
      <c r="B69" s="126" t="s">
        <v>675</v>
      </c>
      <c r="C69" s="129" t="s">
        <v>474</v>
      </c>
      <c r="D69" s="126" t="s">
        <v>676</v>
      </c>
      <c r="E69" s="127">
        <v>18</v>
      </c>
      <c r="F69" s="128" t="s">
        <v>469</v>
      </c>
      <c r="G69" s="128" t="s">
        <v>469</v>
      </c>
      <c r="H69" s="128" t="s">
        <v>469</v>
      </c>
      <c r="I69" s="128" t="s">
        <v>132</v>
      </c>
      <c r="J69" s="128" t="s">
        <v>132</v>
      </c>
      <c r="K69" s="138" t="s">
        <v>132</v>
      </c>
      <c r="L69" s="138" t="s">
        <v>132</v>
      </c>
      <c r="M69" s="138" t="s">
        <v>132</v>
      </c>
      <c r="N69" s="138" t="s">
        <v>132</v>
      </c>
      <c r="O69" s="312" t="s">
        <v>165</v>
      </c>
      <c r="P69" s="313"/>
      <c r="Q69" s="95" t="s">
        <v>132</v>
      </c>
    </row>
    <row r="70" spans="2:17" x14ac:dyDescent="0.25">
      <c r="B70" s="126" t="s">
        <v>677</v>
      </c>
      <c r="C70" s="129" t="s">
        <v>474</v>
      </c>
      <c r="D70" s="126" t="s">
        <v>678</v>
      </c>
      <c r="E70" s="127">
        <v>18</v>
      </c>
      <c r="F70" s="128" t="s">
        <v>469</v>
      </c>
      <c r="G70" s="128" t="s">
        <v>469</v>
      </c>
      <c r="H70" s="128" t="s">
        <v>469</v>
      </c>
      <c r="I70" s="128" t="s">
        <v>132</v>
      </c>
      <c r="J70" s="128" t="s">
        <v>132</v>
      </c>
      <c r="K70" s="138" t="s">
        <v>132</v>
      </c>
      <c r="L70" s="138" t="s">
        <v>132</v>
      </c>
      <c r="M70" s="138" t="s">
        <v>132</v>
      </c>
      <c r="N70" s="138" t="s">
        <v>132</v>
      </c>
      <c r="O70" s="312" t="s">
        <v>165</v>
      </c>
      <c r="P70" s="313"/>
      <c r="Q70" s="95" t="s">
        <v>132</v>
      </c>
    </row>
    <row r="71" spans="2:17" x14ac:dyDescent="0.25">
      <c r="B71" s="126" t="s">
        <v>679</v>
      </c>
      <c r="C71" s="129" t="s">
        <v>474</v>
      </c>
      <c r="D71" s="126" t="s">
        <v>680</v>
      </c>
      <c r="E71" s="127">
        <v>15</v>
      </c>
      <c r="F71" s="128" t="s">
        <v>469</v>
      </c>
      <c r="G71" s="128" t="s">
        <v>469</v>
      </c>
      <c r="H71" s="128" t="s">
        <v>469</v>
      </c>
      <c r="I71" s="128" t="s">
        <v>132</v>
      </c>
      <c r="J71" s="128" t="s">
        <v>132</v>
      </c>
      <c r="K71" s="138" t="s">
        <v>132</v>
      </c>
      <c r="L71" s="138" t="s">
        <v>132</v>
      </c>
      <c r="M71" s="138" t="s">
        <v>132</v>
      </c>
      <c r="N71" s="138" t="s">
        <v>132</v>
      </c>
      <c r="O71" s="312" t="s">
        <v>165</v>
      </c>
      <c r="P71" s="313"/>
      <c r="Q71" s="95" t="s">
        <v>132</v>
      </c>
    </row>
    <row r="72" spans="2:17" x14ac:dyDescent="0.25">
      <c r="B72" s="126" t="s">
        <v>681</v>
      </c>
      <c r="C72" s="129" t="s">
        <v>474</v>
      </c>
      <c r="D72" s="126" t="s">
        <v>682</v>
      </c>
      <c r="E72" s="127">
        <v>18</v>
      </c>
      <c r="F72" s="128" t="s">
        <v>469</v>
      </c>
      <c r="G72" s="128" t="s">
        <v>469</v>
      </c>
      <c r="H72" s="128" t="s">
        <v>469</v>
      </c>
      <c r="I72" s="128" t="s">
        <v>132</v>
      </c>
      <c r="J72" s="128" t="s">
        <v>132</v>
      </c>
      <c r="K72" s="138" t="s">
        <v>132</v>
      </c>
      <c r="L72" s="138" t="s">
        <v>132</v>
      </c>
      <c r="M72" s="138" t="s">
        <v>132</v>
      </c>
      <c r="N72" s="138" t="s">
        <v>132</v>
      </c>
      <c r="O72" s="312" t="s">
        <v>165</v>
      </c>
      <c r="P72" s="313"/>
      <c r="Q72" s="95" t="s">
        <v>132</v>
      </c>
    </row>
    <row r="73" spans="2:17" x14ac:dyDescent="0.25">
      <c r="B73" s="126" t="s">
        <v>683</v>
      </c>
      <c r="C73" s="129" t="s">
        <v>474</v>
      </c>
      <c r="D73" s="126" t="s">
        <v>684</v>
      </c>
      <c r="E73" s="127">
        <v>15</v>
      </c>
      <c r="F73" s="128" t="s">
        <v>469</v>
      </c>
      <c r="G73" s="128" t="s">
        <v>469</v>
      </c>
      <c r="H73" s="128" t="s">
        <v>469</v>
      </c>
      <c r="I73" s="128" t="s">
        <v>132</v>
      </c>
      <c r="J73" s="128" t="s">
        <v>132</v>
      </c>
      <c r="K73" s="138" t="s">
        <v>132</v>
      </c>
      <c r="L73" s="138" t="s">
        <v>132</v>
      </c>
      <c r="M73" s="138" t="s">
        <v>132</v>
      </c>
      <c r="N73" s="138" t="s">
        <v>132</v>
      </c>
      <c r="O73" s="312" t="s">
        <v>165</v>
      </c>
      <c r="P73" s="313"/>
      <c r="Q73" s="95" t="s">
        <v>132</v>
      </c>
    </row>
    <row r="74" spans="2:17" x14ac:dyDescent="0.25">
      <c r="B74" s="126" t="s">
        <v>685</v>
      </c>
      <c r="C74" s="129" t="s">
        <v>474</v>
      </c>
      <c r="D74" s="126" t="s">
        <v>686</v>
      </c>
      <c r="E74" s="127">
        <v>47</v>
      </c>
      <c r="F74" s="128" t="s">
        <v>469</v>
      </c>
      <c r="G74" s="128" t="s">
        <v>469</v>
      </c>
      <c r="H74" s="128" t="s">
        <v>469</v>
      </c>
      <c r="I74" s="128" t="s">
        <v>132</v>
      </c>
      <c r="J74" s="128" t="s">
        <v>132</v>
      </c>
      <c r="K74" s="138" t="s">
        <v>132</v>
      </c>
      <c r="L74" s="138" t="s">
        <v>132</v>
      </c>
      <c r="M74" s="138" t="s">
        <v>132</v>
      </c>
      <c r="N74" s="138" t="s">
        <v>132</v>
      </c>
      <c r="O74" s="312" t="s">
        <v>165</v>
      </c>
      <c r="P74" s="313"/>
      <c r="Q74" s="95" t="s">
        <v>132</v>
      </c>
    </row>
    <row r="75" spans="2:17" x14ac:dyDescent="0.25">
      <c r="B75" s="126" t="s">
        <v>687</v>
      </c>
      <c r="C75" s="129" t="s">
        <v>474</v>
      </c>
      <c r="D75" s="126" t="s">
        <v>688</v>
      </c>
      <c r="E75" s="127">
        <v>46</v>
      </c>
      <c r="F75" s="128" t="s">
        <v>469</v>
      </c>
      <c r="G75" s="128" t="s">
        <v>469</v>
      </c>
      <c r="H75" s="128" t="s">
        <v>469</v>
      </c>
      <c r="I75" s="128" t="s">
        <v>132</v>
      </c>
      <c r="J75" s="128" t="s">
        <v>132</v>
      </c>
      <c r="K75" s="138" t="s">
        <v>132</v>
      </c>
      <c r="L75" s="138" t="s">
        <v>132</v>
      </c>
      <c r="M75" s="138" t="s">
        <v>132</v>
      </c>
      <c r="N75" s="138" t="s">
        <v>132</v>
      </c>
      <c r="O75" s="312" t="s">
        <v>165</v>
      </c>
      <c r="P75" s="313"/>
      <c r="Q75" s="95" t="s">
        <v>132</v>
      </c>
    </row>
    <row r="76" spans="2:17" x14ac:dyDescent="0.25">
      <c r="B76" s="126" t="s">
        <v>689</v>
      </c>
      <c r="C76" s="129" t="s">
        <v>474</v>
      </c>
      <c r="D76" s="126" t="s">
        <v>690</v>
      </c>
      <c r="E76" s="127">
        <v>16</v>
      </c>
      <c r="F76" s="128" t="s">
        <v>469</v>
      </c>
      <c r="G76" s="128" t="s">
        <v>469</v>
      </c>
      <c r="H76" s="128" t="s">
        <v>469</v>
      </c>
      <c r="I76" s="128" t="s">
        <v>132</v>
      </c>
      <c r="J76" s="128" t="s">
        <v>132</v>
      </c>
      <c r="K76" s="138" t="s">
        <v>132</v>
      </c>
      <c r="L76" s="138" t="s">
        <v>132</v>
      </c>
      <c r="M76" s="138" t="s">
        <v>132</v>
      </c>
      <c r="N76" s="138" t="s">
        <v>132</v>
      </c>
      <c r="O76" s="312" t="s">
        <v>165</v>
      </c>
      <c r="P76" s="313"/>
      <c r="Q76" s="95" t="s">
        <v>132</v>
      </c>
    </row>
    <row r="77" spans="2:17" x14ac:dyDescent="0.25">
      <c r="B77" s="126" t="s">
        <v>691</v>
      </c>
      <c r="C77" s="129" t="s">
        <v>474</v>
      </c>
      <c r="D77" s="126" t="s">
        <v>692</v>
      </c>
      <c r="E77" s="127">
        <v>15</v>
      </c>
      <c r="F77" s="128" t="s">
        <v>469</v>
      </c>
      <c r="G77" s="128" t="s">
        <v>469</v>
      </c>
      <c r="H77" s="128" t="s">
        <v>469</v>
      </c>
      <c r="I77" s="128" t="s">
        <v>132</v>
      </c>
      <c r="J77" s="128" t="s">
        <v>132</v>
      </c>
      <c r="K77" s="138" t="s">
        <v>132</v>
      </c>
      <c r="L77" s="138" t="s">
        <v>132</v>
      </c>
      <c r="M77" s="138" t="s">
        <v>132</v>
      </c>
      <c r="N77" s="138" t="s">
        <v>132</v>
      </c>
      <c r="O77" s="312" t="s">
        <v>165</v>
      </c>
      <c r="P77" s="313"/>
      <c r="Q77" s="95" t="s">
        <v>132</v>
      </c>
    </row>
    <row r="78" spans="2:17" x14ac:dyDescent="0.25">
      <c r="B78" s="126" t="s">
        <v>693</v>
      </c>
      <c r="C78" s="129" t="s">
        <v>474</v>
      </c>
      <c r="D78" s="126" t="s">
        <v>694</v>
      </c>
      <c r="E78" s="127">
        <v>47</v>
      </c>
      <c r="F78" s="128" t="s">
        <v>469</v>
      </c>
      <c r="G78" s="128" t="s">
        <v>469</v>
      </c>
      <c r="H78" s="128" t="s">
        <v>469</v>
      </c>
      <c r="I78" s="128" t="s">
        <v>132</v>
      </c>
      <c r="J78" s="128" t="s">
        <v>132</v>
      </c>
      <c r="K78" s="138" t="s">
        <v>132</v>
      </c>
      <c r="L78" s="138" t="s">
        <v>132</v>
      </c>
      <c r="M78" s="138" t="s">
        <v>132</v>
      </c>
      <c r="N78" s="138" t="s">
        <v>132</v>
      </c>
      <c r="O78" s="312" t="s">
        <v>165</v>
      </c>
      <c r="P78" s="313"/>
      <c r="Q78" s="95" t="s">
        <v>132</v>
      </c>
    </row>
    <row r="79" spans="2:17" x14ac:dyDescent="0.25">
      <c r="B79" s="126" t="s">
        <v>695</v>
      </c>
      <c r="C79" s="129" t="s">
        <v>474</v>
      </c>
      <c r="D79" s="126" t="s">
        <v>696</v>
      </c>
      <c r="E79" s="127">
        <v>18</v>
      </c>
      <c r="F79" s="128" t="s">
        <v>469</v>
      </c>
      <c r="G79" s="128" t="s">
        <v>469</v>
      </c>
      <c r="H79" s="128" t="s">
        <v>469</v>
      </c>
      <c r="I79" s="128" t="s">
        <v>132</v>
      </c>
      <c r="J79" s="128" t="s">
        <v>132</v>
      </c>
      <c r="K79" s="138" t="s">
        <v>132</v>
      </c>
      <c r="L79" s="138" t="s">
        <v>132</v>
      </c>
      <c r="M79" s="138" t="s">
        <v>132</v>
      </c>
      <c r="N79" s="138" t="s">
        <v>132</v>
      </c>
      <c r="O79" s="312" t="s">
        <v>165</v>
      </c>
      <c r="P79" s="313"/>
      <c r="Q79" s="95" t="s">
        <v>132</v>
      </c>
    </row>
    <row r="80" spans="2:17" x14ac:dyDescent="0.25">
      <c r="B80" s="126" t="s">
        <v>697</v>
      </c>
      <c r="C80" s="129" t="s">
        <v>474</v>
      </c>
      <c r="D80" s="126" t="s">
        <v>698</v>
      </c>
      <c r="E80" s="127">
        <v>15</v>
      </c>
      <c r="F80" s="128" t="s">
        <v>469</v>
      </c>
      <c r="G80" s="128" t="s">
        <v>469</v>
      </c>
      <c r="H80" s="128" t="s">
        <v>469</v>
      </c>
      <c r="I80" s="128" t="s">
        <v>132</v>
      </c>
      <c r="J80" s="128" t="s">
        <v>132</v>
      </c>
      <c r="K80" s="138" t="s">
        <v>132</v>
      </c>
      <c r="L80" s="138" t="s">
        <v>132</v>
      </c>
      <c r="M80" s="138" t="s">
        <v>132</v>
      </c>
      <c r="N80" s="138" t="s">
        <v>132</v>
      </c>
      <c r="O80" s="312" t="s">
        <v>165</v>
      </c>
      <c r="P80" s="313"/>
      <c r="Q80" s="95" t="s">
        <v>132</v>
      </c>
    </row>
    <row r="81" spans="2:17" x14ac:dyDescent="0.25">
      <c r="B81" s="126" t="s">
        <v>699</v>
      </c>
      <c r="C81" s="129" t="s">
        <v>474</v>
      </c>
      <c r="D81" s="126" t="s">
        <v>700</v>
      </c>
      <c r="E81" s="127">
        <v>16</v>
      </c>
      <c r="F81" s="128" t="s">
        <v>469</v>
      </c>
      <c r="G81" s="128" t="s">
        <v>469</v>
      </c>
      <c r="H81" s="128" t="s">
        <v>469</v>
      </c>
      <c r="I81" s="128" t="s">
        <v>132</v>
      </c>
      <c r="J81" s="128" t="s">
        <v>132</v>
      </c>
      <c r="K81" s="138" t="s">
        <v>132</v>
      </c>
      <c r="L81" s="138" t="s">
        <v>132</v>
      </c>
      <c r="M81" s="138" t="s">
        <v>132</v>
      </c>
      <c r="N81" s="138" t="s">
        <v>132</v>
      </c>
      <c r="O81" s="312" t="s">
        <v>165</v>
      </c>
      <c r="P81" s="313"/>
      <c r="Q81" s="95" t="s">
        <v>132</v>
      </c>
    </row>
    <row r="82" spans="2:17" x14ac:dyDescent="0.25">
      <c r="B82" s="126" t="s">
        <v>701</v>
      </c>
      <c r="C82" s="129" t="s">
        <v>474</v>
      </c>
      <c r="D82" s="126" t="s">
        <v>702</v>
      </c>
      <c r="E82" s="127">
        <v>14</v>
      </c>
      <c r="F82" s="128" t="s">
        <v>469</v>
      </c>
      <c r="G82" s="128" t="s">
        <v>469</v>
      </c>
      <c r="H82" s="128" t="s">
        <v>469</v>
      </c>
      <c r="I82" s="128" t="s">
        <v>132</v>
      </c>
      <c r="J82" s="128" t="s">
        <v>132</v>
      </c>
      <c r="K82" s="138" t="s">
        <v>132</v>
      </c>
      <c r="L82" s="138" t="s">
        <v>132</v>
      </c>
      <c r="M82" s="138" t="s">
        <v>132</v>
      </c>
      <c r="N82" s="138" t="s">
        <v>132</v>
      </c>
      <c r="O82" s="312" t="s">
        <v>165</v>
      </c>
      <c r="P82" s="313"/>
      <c r="Q82" s="95" t="s">
        <v>132</v>
      </c>
    </row>
    <row r="83" spans="2:17" x14ac:dyDescent="0.25">
      <c r="B83" s="126" t="s">
        <v>703</v>
      </c>
      <c r="C83" s="129" t="s">
        <v>474</v>
      </c>
      <c r="D83" s="126" t="s">
        <v>704</v>
      </c>
      <c r="E83" s="127">
        <v>46</v>
      </c>
      <c r="F83" s="128" t="s">
        <v>469</v>
      </c>
      <c r="G83" s="128" t="s">
        <v>469</v>
      </c>
      <c r="H83" s="128" t="s">
        <v>469</v>
      </c>
      <c r="I83" s="128" t="s">
        <v>132</v>
      </c>
      <c r="J83" s="128" t="s">
        <v>132</v>
      </c>
      <c r="K83" s="138" t="s">
        <v>132</v>
      </c>
      <c r="L83" s="138" t="s">
        <v>132</v>
      </c>
      <c r="M83" s="138" t="s">
        <v>132</v>
      </c>
      <c r="N83" s="138" t="s">
        <v>132</v>
      </c>
      <c r="O83" s="312" t="s">
        <v>165</v>
      </c>
      <c r="P83" s="313"/>
      <c r="Q83" s="95" t="s">
        <v>132</v>
      </c>
    </row>
    <row r="84" spans="2:17" x14ac:dyDescent="0.25">
      <c r="B84" s="126" t="s">
        <v>705</v>
      </c>
      <c r="C84" s="129" t="s">
        <v>474</v>
      </c>
      <c r="D84" s="126" t="s">
        <v>706</v>
      </c>
      <c r="E84" s="127">
        <v>16</v>
      </c>
      <c r="F84" s="128" t="s">
        <v>469</v>
      </c>
      <c r="G84" s="128" t="s">
        <v>469</v>
      </c>
      <c r="H84" s="128" t="s">
        <v>469</v>
      </c>
      <c r="I84" s="128" t="s">
        <v>132</v>
      </c>
      <c r="J84" s="128" t="s">
        <v>132</v>
      </c>
      <c r="K84" s="138" t="s">
        <v>132</v>
      </c>
      <c r="L84" s="138" t="s">
        <v>132</v>
      </c>
      <c r="M84" s="138" t="s">
        <v>132</v>
      </c>
      <c r="N84" s="138" t="s">
        <v>132</v>
      </c>
      <c r="O84" s="312" t="s">
        <v>165</v>
      </c>
      <c r="P84" s="313"/>
      <c r="Q84" s="95" t="s">
        <v>132</v>
      </c>
    </row>
    <row r="85" spans="2:17" x14ac:dyDescent="0.25">
      <c r="B85" s="126" t="s">
        <v>707</v>
      </c>
      <c r="C85" s="129" t="s">
        <v>474</v>
      </c>
      <c r="D85" s="126" t="s">
        <v>708</v>
      </c>
      <c r="E85" s="127">
        <v>15</v>
      </c>
      <c r="F85" s="128" t="s">
        <v>469</v>
      </c>
      <c r="G85" s="128" t="s">
        <v>469</v>
      </c>
      <c r="H85" s="128" t="s">
        <v>469</v>
      </c>
      <c r="I85" s="128" t="s">
        <v>132</v>
      </c>
      <c r="J85" s="128" t="s">
        <v>132</v>
      </c>
      <c r="K85" s="138" t="s">
        <v>132</v>
      </c>
      <c r="L85" s="138" t="s">
        <v>132</v>
      </c>
      <c r="M85" s="138" t="s">
        <v>132</v>
      </c>
      <c r="N85" s="138" t="s">
        <v>132</v>
      </c>
      <c r="O85" s="312" t="s">
        <v>165</v>
      </c>
      <c r="P85" s="313"/>
      <c r="Q85" s="95" t="s">
        <v>132</v>
      </c>
    </row>
    <row r="86" spans="2:17" x14ac:dyDescent="0.25">
      <c r="B86" s="126" t="s">
        <v>709</v>
      </c>
      <c r="C86" s="129" t="s">
        <v>474</v>
      </c>
      <c r="D86" s="126" t="s">
        <v>710</v>
      </c>
      <c r="E86" s="127">
        <v>15</v>
      </c>
      <c r="F86" s="128" t="s">
        <v>469</v>
      </c>
      <c r="G86" s="128" t="s">
        <v>469</v>
      </c>
      <c r="H86" s="128" t="s">
        <v>469</v>
      </c>
      <c r="I86" s="128" t="s">
        <v>132</v>
      </c>
      <c r="J86" s="128" t="s">
        <v>132</v>
      </c>
      <c r="K86" s="138" t="s">
        <v>132</v>
      </c>
      <c r="L86" s="138" t="s">
        <v>132</v>
      </c>
      <c r="M86" s="138" t="s">
        <v>132</v>
      </c>
      <c r="N86" s="138" t="s">
        <v>132</v>
      </c>
      <c r="O86" s="312" t="s">
        <v>165</v>
      </c>
      <c r="P86" s="313"/>
      <c r="Q86" s="95" t="s">
        <v>132</v>
      </c>
    </row>
    <row r="87" spans="2:17" x14ac:dyDescent="0.25">
      <c r="B87" s="126" t="s">
        <v>711</v>
      </c>
      <c r="C87" s="129" t="s">
        <v>474</v>
      </c>
      <c r="D87" s="126" t="s">
        <v>712</v>
      </c>
      <c r="E87" s="127">
        <v>15</v>
      </c>
      <c r="F87" s="128" t="s">
        <v>469</v>
      </c>
      <c r="G87" s="128" t="s">
        <v>469</v>
      </c>
      <c r="H87" s="128" t="s">
        <v>469</v>
      </c>
      <c r="I87" s="128" t="s">
        <v>132</v>
      </c>
      <c r="J87" s="128" t="s">
        <v>132</v>
      </c>
      <c r="K87" s="138" t="s">
        <v>132</v>
      </c>
      <c r="L87" s="138" t="s">
        <v>132</v>
      </c>
      <c r="M87" s="138" t="s">
        <v>132</v>
      </c>
      <c r="N87" s="138" t="s">
        <v>132</v>
      </c>
      <c r="O87" s="312" t="s">
        <v>165</v>
      </c>
      <c r="P87" s="313"/>
      <c r="Q87" s="95" t="s">
        <v>132</v>
      </c>
    </row>
    <row r="88" spans="2:17" x14ac:dyDescent="0.25">
      <c r="B88" s="126" t="s">
        <v>713</v>
      </c>
      <c r="C88" s="129" t="s">
        <v>474</v>
      </c>
      <c r="D88" s="126" t="s">
        <v>714</v>
      </c>
      <c r="E88" s="127">
        <v>18</v>
      </c>
      <c r="F88" s="128" t="s">
        <v>469</v>
      </c>
      <c r="G88" s="128" t="s">
        <v>469</v>
      </c>
      <c r="H88" s="128" t="s">
        <v>469</v>
      </c>
      <c r="I88" s="128" t="s">
        <v>132</v>
      </c>
      <c r="J88" s="128" t="s">
        <v>132</v>
      </c>
      <c r="K88" s="138" t="s">
        <v>132</v>
      </c>
      <c r="L88" s="138" t="s">
        <v>132</v>
      </c>
      <c r="M88" s="138" t="s">
        <v>132</v>
      </c>
      <c r="N88" s="138" t="s">
        <v>132</v>
      </c>
      <c r="O88" s="312" t="s">
        <v>165</v>
      </c>
      <c r="P88" s="313"/>
      <c r="Q88" s="95" t="s">
        <v>132</v>
      </c>
    </row>
    <row r="89" spans="2:17" x14ac:dyDescent="0.25">
      <c r="B89" s="126" t="s">
        <v>715</v>
      </c>
      <c r="C89" s="129" t="s">
        <v>474</v>
      </c>
      <c r="D89" s="126" t="s">
        <v>716</v>
      </c>
      <c r="E89" s="127">
        <v>46</v>
      </c>
      <c r="F89" s="128" t="s">
        <v>469</v>
      </c>
      <c r="G89" s="128" t="s">
        <v>469</v>
      </c>
      <c r="H89" s="128" t="s">
        <v>469</v>
      </c>
      <c r="I89" s="128" t="s">
        <v>132</v>
      </c>
      <c r="J89" s="128" t="s">
        <v>132</v>
      </c>
      <c r="K89" s="138" t="s">
        <v>132</v>
      </c>
      <c r="L89" s="138" t="s">
        <v>132</v>
      </c>
      <c r="M89" s="138" t="s">
        <v>132</v>
      </c>
      <c r="N89" s="138" t="s">
        <v>132</v>
      </c>
      <c r="O89" s="312" t="s">
        <v>165</v>
      </c>
      <c r="P89" s="313"/>
      <c r="Q89" s="95" t="s">
        <v>132</v>
      </c>
    </row>
    <row r="90" spans="2:17" x14ac:dyDescent="0.25">
      <c r="B90" s="126" t="s">
        <v>717</v>
      </c>
      <c r="C90" s="129" t="s">
        <v>474</v>
      </c>
      <c r="D90" s="126" t="s">
        <v>700</v>
      </c>
      <c r="E90" s="127">
        <v>16</v>
      </c>
      <c r="F90" s="128" t="s">
        <v>469</v>
      </c>
      <c r="G90" s="128" t="s">
        <v>469</v>
      </c>
      <c r="H90" s="128" t="s">
        <v>469</v>
      </c>
      <c r="I90" s="128" t="s">
        <v>132</v>
      </c>
      <c r="J90" s="128" t="s">
        <v>132</v>
      </c>
      <c r="K90" s="138" t="s">
        <v>132</v>
      </c>
      <c r="L90" s="138" t="s">
        <v>132</v>
      </c>
      <c r="M90" s="138" t="s">
        <v>132</v>
      </c>
      <c r="N90" s="138" t="s">
        <v>132</v>
      </c>
      <c r="O90" s="312" t="s">
        <v>165</v>
      </c>
      <c r="P90" s="313"/>
      <c r="Q90" s="95" t="s">
        <v>132</v>
      </c>
    </row>
    <row r="91" spans="2:17" x14ac:dyDescent="0.25">
      <c r="B91" s="126" t="s">
        <v>718</v>
      </c>
      <c r="C91" s="129" t="s">
        <v>474</v>
      </c>
      <c r="D91" s="126" t="s">
        <v>719</v>
      </c>
      <c r="E91" s="127">
        <v>18</v>
      </c>
      <c r="F91" s="128" t="s">
        <v>469</v>
      </c>
      <c r="G91" s="128" t="s">
        <v>469</v>
      </c>
      <c r="H91" s="128" t="s">
        <v>469</v>
      </c>
      <c r="I91" s="128" t="s">
        <v>132</v>
      </c>
      <c r="J91" s="128" t="s">
        <v>132</v>
      </c>
      <c r="K91" s="138" t="s">
        <v>132</v>
      </c>
      <c r="L91" s="138" t="s">
        <v>132</v>
      </c>
      <c r="M91" s="138" t="s">
        <v>132</v>
      </c>
      <c r="N91" s="138" t="s">
        <v>132</v>
      </c>
      <c r="O91" s="312" t="s">
        <v>165</v>
      </c>
      <c r="P91" s="313"/>
      <c r="Q91" s="95" t="s">
        <v>132</v>
      </c>
    </row>
    <row r="92" spans="2:17" x14ac:dyDescent="0.25">
      <c r="B92" s="126" t="s">
        <v>720</v>
      </c>
      <c r="C92" s="129" t="s">
        <v>474</v>
      </c>
      <c r="D92" s="126" t="s">
        <v>721</v>
      </c>
      <c r="E92" s="127">
        <v>17</v>
      </c>
      <c r="F92" s="128" t="s">
        <v>469</v>
      </c>
      <c r="G92" s="128" t="s">
        <v>469</v>
      </c>
      <c r="H92" s="128" t="s">
        <v>469</v>
      </c>
      <c r="I92" s="128" t="s">
        <v>132</v>
      </c>
      <c r="J92" s="128" t="s">
        <v>132</v>
      </c>
      <c r="K92" s="138" t="s">
        <v>132</v>
      </c>
      <c r="L92" s="138" t="s">
        <v>132</v>
      </c>
      <c r="M92" s="138" t="s">
        <v>132</v>
      </c>
      <c r="N92" s="138" t="s">
        <v>132</v>
      </c>
      <c r="O92" s="312" t="s">
        <v>165</v>
      </c>
      <c r="P92" s="313"/>
      <c r="Q92" s="95" t="s">
        <v>132</v>
      </c>
    </row>
    <row r="93" spans="2:17" x14ac:dyDescent="0.25">
      <c r="B93" s="126" t="s">
        <v>722</v>
      </c>
      <c r="C93" s="129" t="s">
        <v>474</v>
      </c>
      <c r="D93" s="126" t="s">
        <v>723</v>
      </c>
      <c r="E93" s="127">
        <v>13</v>
      </c>
      <c r="F93" s="128" t="s">
        <v>469</v>
      </c>
      <c r="G93" s="128" t="s">
        <v>469</v>
      </c>
      <c r="H93" s="128" t="s">
        <v>469</v>
      </c>
      <c r="I93" s="128" t="s">
        <v>132</v>
      </c>
      <c r="J93" s="128" t="s">
        <v>132</v>
      </c>
      <c r="K93" s="138" t="s">
        <v>132</v>
      </c>
      <c r="L93" s="138" t="s">
        <v>132</v>
      </c>
      <c r="M93" s="138" t="s">
        <v>132</v>
      </c>
      <c r="N93" s="138" t="s">
        <v>132</v>
      </c>
      <c r="O93" s="312" t="s">
        <v>165</v>
      </c>
      <c r="P93" s="313"/>
      <c r="Q93" s="95" t="s">
        <v>132</v>
      </c>
    </row>
    <row r="94" spans="2:17" x14ac:dyDescent="0.25">
      <c r="B94" s="126" t="s">
        <v>724</v>
      </c>
      <c r="C94" s="129" t="s">
        <v>474</v>
      </c>
      <c r="D94" s="126" t="s">
        <v>725</v>
      </c>
      <c r="E94" s="127">
        <v>16</v>
      </c>
      <c r="F94" s="128" t="s">
        <v>469</v>
      </c>
      <c r="G94" s="128" t="s">
        <v>469</v>
      </c>
      <c r="H94" s="128" t="s">
        <v>469</v>
      </c>
      <c r="I94" s="128" t="s">
        <v>132</v>
      </c>
      <c r="J94" s="128" t="s">
        <v>132</v>
      </c>
      <c r="K94" s="138" t="s">
        <v>132</v>
      </c>
      <c r="L94" s="138" t="s">
        <v>132</v>
      </c>
      <c r="M94" s="138" t="s">
        <v>132</v>
      </c>
      <c r="N94" s="138" t="s">
        <v>132</v>
      </c>
      <c r="O94" s="312" t="s">
        <v>165</v>
      </c>
      <c r="P94" s="313"/>
      <c r="Q94" s="95" t="s">
        <v>132</v>
      </c>
    </row>
    <row r="95" spans="2:17" x14ac:dyDescent="0.25">
      <c r="B95" s="126" t="s">
        <v>726</v>
      </c>
      <c r="C95" s="129" t="s">
        <v>474</v>
      </c>
      <c r="D95" s="126" t="s">
        <v>727</v>
      </c>
      <c r="E95" s="127">
        <v>12</v>
      </c>
      <c r="F95" s="128" t="s">
        <v>469</v>
      </c>
      <c r="G95" s="128" t="s">
        <v>469</v>
      </c>
      <c r="H95" s="128" t="s">
        <v>469</v>
      </c>
      <c r="I95" s="128" t="s">
        <v>132</v>
      </c>
      <c r="J95" s="128" t="s">
        <v>132</v>
      </c>
      <c r="K95" s="138" t="s">
        <v>132</v>
      </c>
      <c r="L95" s="138" t="s">
        <v>132</v>
      </c>
      <c r="M95" s="138" t="s">
        <v>132</v>
      </c>
      <c r="N95" s="138" t="s">
        <v>132</v>
      </c>
      <c r="O95" s="312" t="s">
        <v>165</v>
      </c>
      <c r="P95" s="313"/>
      <c r="Q95" s="95" t="s">
        <v>132</v>
      </c>
    </row>
    <row r="96" spans="2:17" x14ac:dyDescent="0.25">
      <c r="B96" s="126" t="s">
        <v>728</v>
      </c>
      <c r="C96" s="129" t="s">
        <v>474</v>
      </c>
      <c r="D96" s="126" t="s">
        <v>729</v>
      </c>
      <c r="E96" s="127">
        <v>15</v>
      </c>
      <c r="F96" s="128" t="s">
        <v>469</v>
      </c>
      <c r="G96" s="128" t="s">
        <v>469</v>
      </c>
      <c r="H96" s="128" t="s">
        <v>469</v>
      </c>
      <c r="I96" s="128" t="s">
        <v>132</v>
      </c>
      <c r="J96" s="128" t="s">
        <v>132</v>
      </c>
      <c r="K96" s="138" t="s">
        <v>132</v>
      </c>
      <c r="L96" s="138" t="s">
        <v>132</v>
      </c>
      <c r="M96" s="138" t="s">
        <v>132</v>
      </c>
      <c r="N96" s="138" t="s">
        <v>132</v>
      </c>
      <c r="O96" s="312" t="s">
        <v>165</v>
      </c>
      <c r="P96" s="313"/>
      <c r="Q96" s="95" t="s">
        <v>132</v>
      </c>
    </row>
    <row r="97" spans="2:18" x14ac:dyDescent="0.25">
      <c r="B97" s="126" t="s">
        <v>730</v>
      </c>
      <c r="C97" s="129" t="s">
        <v>474</v>
      </c>
      <c r="D97" s="126" t="s">
        <v>731</v>
      </c>
      <c r="E97" s="127">
        <v>15</v>
      </c>
      <c r="F97" s="128" t="s">
        <v>469</v>
      </c>
      <c r="G97" s="128" t="s">
        <v>469</v>
      </c>
      <c r="H97" s="128" t="s">
        <v>469</v>
      </c>
      <c r="I97" s="128" t="s">
        <v>132</v>
      </c>
      <c r="J97" s="128" t="s">
        <v>132</v>
      </c>
      <c r="K97" s="39" t="s">
        <v>132</v>
      </c>
      <c r="L97" s="39" t="s">
        <v>132</v>
      </c>
      <c r="M97" s="39" t="s">
        <v>132</v>
      </c>
      <c r="N97" s="39" t="s">
        <v>132</v>
      </c>
      <c r="O97" s="287" t="s">
        <v>165</v>
      </c>
      <c r="P97" s="288"/>
      <c r="Q97" s="95" t="s">
        <v>132</v>
      </c>
    </row>
    <row r="98" spans="2:18" x14ac:dyDescent="0.25">
      <c r="B98" s="126" t="s">
        <v>732</v>
      </c>
      <c r="C98" s="129" t="s">
        <v>474</v>
      </c>
      <c r="D98" s="126" t="s">
        <v>733</v>
      </c>
      <c r="E98" s="127">
        <v>15</v>
      </c>
      <c r="F98" s="128" t="s">
        <v>469</v>
      </c>
      <c r="G98" s="128" t="s">
        <v>469</v>
      </c>
      <c r="H98" s="128" t="s">
        <v>469</v>
      </c>
      <c r="I98" s="128" t="s">
        <v>132</v>
      </c>
      <c r="J98" s="128" t="s">
        <v>132</v>
      </c>
      <c r="K98" s="138" t="s">
        <v>132</v>
      </c>
      <c r="L98" s="138" t="s">
        <v>132</v>
      </c>
      <c r="M98" s="138" t="s">
        <v>132</v>
      </c>
      <c r="N98" s="138" t="s">
        <v>132</v>
      </c>
      <c r="O98" s="312" t="s">
        <v>165</v>
      </c>
      <c r="P98" s="313"/>
      <c r="Q98" s="95" t="s">
        <v>132</v>
      </c>
    </row>
    <row r="99" spans="2:18" x14ac:dyDescent="0.25">
      <c r="B99" s="126" t="s">
        <v>734</v>
      </c>
      <c r="C99" s="129" t="s">
        <v>474</v>
      </c>
      <c r="D99" s="126" t="s">
        <v>735</v>
      </c>
      <c r="E99" s="127">
        <v>18</v>
      </c>
      <c r="F99" s="128" t="s">
        <v>469</v>
      </c>
      <c r="G99" s="128" t="s">
        <v>469</v>
      </c>
      <c r="H99" s="128" t="s">
        <v>469</v>
      </c>
      <c r="I99" s="128" t="s">
        <v>132</v>
      </c>
      <c r="J99" s="128" t="s">
        <v>132</v>
      </c>
      <c r="K99" s="138" t="s">
        <v>132</v>
      </c>
      <c r="L99" s="138" t="s">
        <v>132</v>
      </c>
      <c r="M99" s="138" t="s">
        <v>132</v>
      </c>
      <c r="N99" s="138" t="s">
        <v>132</v>
      </c>
      <c r="O99" s="312" t="s">
        <v>165</v>
      </c>
      <c r="P99" s="313"/>
      <c r="Q99" s="95" t="s">
        <v>132</v>
      </c>
    </row>
    <row r="100" spans="2:18" x14ac:dyDescent="0.25">
      <c r="B100" s="126" t="s">
        <v>736</v>
      </c>
      <c r="C100" s="129" t="s">
        <v>474</v>
      </c>
      <c r="D100" s="126" t="s">
        <v>737</v>
      </c>
      <c r="E100" s="127">
        <v>15</v>
      </c>
      <c r="F100" s="128" t="s">
        <v>469</v>
      </c>
      <c r="G100" s="128" t="s">
        <v>469</v>
      </c>
      <c r="H100" s="128" t="s">
        <v>469</v>
      </c>
      <c r="I100" s="128" t="s">
        <v>132</v>
      </c>
      <c r="J100" s="128" t="s">
        <v>132</v>
      </c>
      <c r="K100" s="138" t="s">
        <v>132</v>
      </c>
      <c r="L100" s="138" t="s">
        <v>132</v>
      </c>
      <c r="M100" s="138" t="s">
        <v>132</v>
      </c>
      <c r="N100" s="138" t="s">
        <v>132</v>
      </c>
      <c r="O100" s="312" t="s">
        <v>165</v>
      </c>
      <c r="P100" s="313"/>
      <c r="Q100" s="95" t="s">
        <v>132</v>
      </c>
    </row>
    <row r="101" spans="2:18" x14ac:dyDescent="0.25">
      <c r="B101" s="126" t="s">
        <v>738</v>
      </c>
      <c r="C101" s="129" t="s">
        <v>474</v>
      </c>
      <c r="D101" s="126" t="s">
        <v>739</v>
      </c>
      <c r="E101" s="127">
        <v>18</v>
      </c>
      <c r="F101" s="128" t="s">
        <v>469</v>
      </c>
      <c r="G101" s="128" t="s">
        <v>469</v>
      </c>
      <c r="H101" s="128" t="s">
        <v>469</v>
      </c>
      <c r="I101" s="128" t="s">
        <v>132</v>
      </c>
      <c r="J101" s="128" t="s">
        <v>132</v>
      </c>
      <c r="K101" s="138" t="s">
        <v>132</v>
      </c>
      <c r="L101" s="138" t="s">
        <v>132</v>
      </c>
      <c r="M101" s="138" t="s">
        <v>132</v>
      </c>
      <c r="N101" s="138" t="s">
        <v>132</v>
      </c>
      <c r="O101" s="312" t="s">
        <v>165</v>
      </c>
      <c r="P101" s="313"/>
      <c r="Q101" s="95" t="s">
        <v>132</v>
      </c>
    </row>
    <row r="102" spans="2:18" x14ac:dyDescent="0.25">
      <c r="B102" s="126" t="s">
        <v>740</v>
      </c>
      <c r="C102" s="129" t="s">
        <v>474</v>
      </c>
      <c r="D102" s="126" t="s">
        <v>741</v>
      </c>
      <c r="E102" s="127">
        <v>18</v>
      </c>
      <c r="F102" s="128" t="s">
        <v>469</v>
      </c>
      <c r="G102" s="128" t="s">
        <v>469</v>
      </c>
      <c r="H102" s="128" t="s">
        <v>469</v>
      </c>
      <c r="I102" s="128" t="s">
        <v>132</v>
      </c>
      <c r="J102" s="128" t="s">
        <v>132</v>
      </c>
      <c r="K102" s="138" t="s">
        <v>132</v>
      </c>
      <c r="L102" s="138" t="s">
        <v>132</v>
      </c>
      <c r="M102" s="138" t="s">
        <v>132</v>
      </c>
      <c r="N102" s="138" t="s">
        <v>132</v>
      </c>
      <c r="O102" s="312" t="s">
        <v>165</v>
      </c>
      <c r="P102" s="313"/>
      <c r="Q102" s="95" t="s">
        <v>132</v>
      </c>
    </row>
    <row r="103" spans="2:18" x14ac:dyDescent="0.25">
      <c r="B103" s="126" t="s">
        <v>742</v>
      </c>
      <c r="C103" s="129" t="s">
        <v>474</v>
      </c>
      <c r="D103" s="126" t="s">
        <v>743</v>
      </c>
      <c r="E103" s="127">
        <v>16</v>
      </c>
      <c r="F103" s="128" t="s">
        <v>469</v>
      </c>
      <c r="G103" s="128" t="s">
        <v>469</v>
      </c>
      <c r="H103" s="128" t="s">
        <v>469</v>
      </c>
      <c r="I103" s="128" t="s">
        <v>132</v>
      </c>
      <c r="J103" s="128" t="s">
        <v>132</v>
      </c>
      <c r="K103" s="138" t="s">
        <v>132</v>
      </c>
      <c r="L103" s="138" t="s">
        <v>132</v>
      </c>
      <c r="M103" s="138" t="s">
        <v>132</v>
      </c>
      <c r="N103" s="138" t="s">
        <v>132</v>
      </c>
      <c r="O103" s="312" t="s">
        <v>165</v>
      </c>
      <c r="P103" s="313"/>
      <c r="Q103" s="95" t="s">
        <v>132</v>
      </c>
    </row>
    <row r="104" spans="2:18" x14ac:dyDescent="0.25">
      <c r="B104" s="126" t="s">
        <v>744</v>
      </c>
      <c r="C104" s="129" t="s">
        <v>474</v>
      </c>
      <c r="D104" s="126" t="s">
        <v>745</v>
      </c>
      <c r="E104" s="127">
        <v>16</v>
      </c>
      <c r="F104" s="128" t="s">
        <v>469</v>
      </c>
      <c r="G104" s="128" t="s">
        <v>469</v>
      </c>
      <c r="H104" s="128" t="s">
        <v>469</v>
      </c>
      <c r="I104" s="128" t="s">
        <v>132</v>
      </c>
      <c r="J104" s="128" t="s">
        <v>132</v>
      </c>
      <c r="K104" s="138" t="s">
        <v>132</v>
      </c>
      <c r="L104" s="138" t="s">
        <v>132</v>
      </c>
      <c r="M104" s="138" t="s">
        <v>132</v>
      </c>
      <c r="N104" s="138" t="s">
        <v>132</v>
      </c>
      <c r="O104" s="312" t="s">
        <v>165</v>
      </c>
      <c r="P104" s="313"/>
      <c r="Q104" s="95" t="s">
        <v>132</v>
      </c>
    </row>
    <row r="105" spans="2:18" x14ac:dyDescent="0.25">
      <c r="B105" s="126" t="s">
        <v>746</v>
      </c>
      <c r="C105" s="129" t="s">
        <v>474</v>
      </c>
      <c r="D105" s="126" t="s">
        <v>747</v>
      </c>
      <c r="E105" s="127">
        <v>14</v>
      </c>
      <c r="F105" s="128" t="s">
        <v>469</v>
      </c>
      <c r="G105" s="128" t="s">
        <v>469</v>
      </c>
      <c r="H105" s="128" t="s">
        <v>469</v>
      </c>
      <c r="I105" s="128" t="s">
        <v>132</v>
      </c>
      <c r="J105" s="128" t="s">
        <v>132</v>
      </c>
      <c r="K105" s="138" t="s">
        <v>132</v>
      </c>
      <c r="L105" s="138" t="s">
        <v>132</v>
      </c>
      <c r="M105" s="138" t="s">
        <v>132</v>
      </c>
      <c r="N105" s="138" t="s">
        <v>132</v>
      </c>
      <c r="O105" s="312" t="s">
        <v>165</v>
      </c>
      <c r="P105" s="313"/>
      <c r="Q105" s="95" t="s">
        <v>132</v>
      </c>
    </row>
    <row r="106" spans="2:18" x14ac:dyDescent="0.25">
      <c r="B106" s="126" t="s">
        <v>748</v>
      </c>
      <c r="C106" s="129" t="s">
        <v>474</v>
      </c>
      <c r="D106" s="126" t="s">
        <v>749</v>
      </c>
      <c r="E106" s="127">
        <v>18</v>
      </c>
      <c r="F106" s="128" t="s">
        <v>469</v>
      </c>
      <c r="G106" s="128" t="s">
        <v>469</v>
      </c>
      <c r="H106" s="128" t="s">
        <v>469</v>
      </c>
      <c r="I106" s="128" t="s">
        <v>132</v>
      </c>
      <c r="J106" s="128" t="s">
        <v>132</v>
      </c>
      <c r="K106" s="138" t="s">
        <v>132</v>
      </c>
      <c r="L106" s="138" t="s">
        <v>132</v>
      </c>
      <c r="M106" s="138" t="s">
        <v>132</v>
      </c>
      <c r="N106" s="138" t="s">
        <v>132</v>
      </c>
      <c r="O106" s="312" t="s">
        <v>165</v>
      </c>
      <c r="P106" s="313"/>
      <c r="Q106" s="95" t="s">
        <v>132</v>
      </c>
    </row>
    <row r="107" spans="2:18" x14ac:dyDescent="0.25">
      <c r="B107" s="126" t="s">
        <v>750</v>
      </c>
      <c r="C107" s="129" t="s">
        <v>474</v>
      </c>
      <c r="D107" s="126" t="s">
        <v>747</v>
      </c>
      <c r="E107" s="127">
        <v>15</v>
      </c>
      <c r="F107" s="128" t="s">
        <v>469</v>
      </c>
      <c r="G107" s="128" t="s">
        <v>469</v>
      </c>
      <c r="H107" s="128" t="s">
        <v>469</v>
      </c>
      <c r="I107" s="128" t="s">
        <v>132</v>
      </c>
      <c r="J107" s="128" t="s">
        <v>132</v>
      </c>
      <c r="K107" s="138" t="s">
        <v>132</v>
      </c>
      <c r="L107" s="138" t="s">
        <v>132</v>
      </c>
      <c r="M107" s="138" t="s">
        <v>132</v>
      </c>
      <c r="N107" s="138" t="s">
        <v>132</v>
      </c>
      <c r="O107" s="312" t="s">
        <v>165</v>
      </c>
      <c r="P107" s="313"/>
      <c r="Q107" s="95" t="s">
        <v>132</v>
      </c>
      <c r="R107" s="95"/>
    </row>
    <row r="108" spans="2:18" x14ac:dyDescent="0.25">
      <c r="B108" s="126" t="s">
        <v>751</v>
      </c>
      <c r="C108" s="129" t="s">
        <v>474</v>
      </c>
      <c r="D108" s="126" t="s">
        <v>752</v>
      </c>
      <c r="E108" s="127">
        <v>16</v>
      </c>
      <c r="F108" s="128" t="s">
        <v>469</v>
      </c>
      <c r="G108" s="128" t="s">
        <v>469</v>
      </c>
      <c r="H108" s="128" t="s">
        <v>469</v>
      </c>
      <c r="I108" s="128" t="s">
        <v>132</v>
      </c>
      <c r="J108" s="138" t="s">
        <v>132</v>
      </c>
      <c r="K108" s="138" t="s">
        <v>132</v>
      </c>
      <c r="L108" s="138" t="s">
        <v>132</v>
      </c>
      <c r="M108" s="138" t="s">
        <v>132</v>
      </c>
      <c r="N108" s="138" t="s">
        <v>132</v>
      </c>
      <c r="O108" s="312" t="s">
        <v>165</v>
      </c>
      <c r="P108" s="313"/>
      <c r="Q108" s="95" t="s">
        <v>132</v>
      </c>
      <c r="R108" s="95"/>
    </row>
    <row r="109" spans="2:18" x14ac:dyDescent="0.25">
      <c r="B109" s="126" t="s">
        <v>753</v>
      </c>
      <c r="C109" s="129" t="s">
        <v>474</v>
      </c>
      <c r="D109" s="126" t="s">
        <v>754</v>
      </c>
      <c r="E109" s="127">
        <v>16</v>
      </c>
      <c r="F109" s="128" t="s">
        <v>469</v>
      </c>
      <c r="G109" s="128" t="s">
        <v>469</v>
      </c>
      <c r="H109" s="128" t="s">
        <v>469</v>
      </c>
      <c r="I109" s="128" t="s">
        <v>132</v>
      </c>
      <c r="J109" s="128" t="s">
        <v>132</v>
      </c>
      <c r="K109" s="138" t="s">
        <v>132</v>
      </c>
      <c r="L109" s="138" t="s">
        <v>132</v>
      </c>
      <c r="M109" s="138" t="s">
        <v>132</v>
      </c>
      <c r="N109" s="138" t="s">
        <v>132</v>
      </c>
      <c r="O109" s="312" t="s">
        <v>165</v>
      </c>
      <c r="P109" s="313"/>
      <c r="Q109" s="95" t="s">
        <v>132</v>
      </c>
      <c r="R109" s="95"/>
    </row>
    <row r="110" spans="2:18" x14ac:dyDescent="0.25">
      <c r="B110" s="126" t="s">
        <v>755</v>
      </c>
      <c r="C110" s="129" t="s">
        <v>474</v>
      </c>
      <c r="D110" s="126" t="s">
        <v>756</v>
      </c>
      <c r="E110" s="127">
        <v>17</v>
      </c>
      <c r="F110" s="128" t="s">
        <v>469</v>
      </c>
      <c r="G110" s="128" t="s">
        <v>469</v>
      </c>
      <c r="H110" s="128" t="s">
        <v>469</v>
      </c>
      <c r="I110" s="128" t="s">
        <v>132</v>
      </c>
      <c r="J110" s="128" t="s">
        <v>132</v>
      </c>
      <c r="K110" s="138" t="s">
        <v>132</v>
      </c>
      <c r="L110" s="138" t="s">
        <v>132</v>
      </c>
      <c r="M110" s="138" t="s">
        <v>132</v>
      </c>
      <c r="N110" s="138" t="s">
        <v>132</v>
      </c>
      <c r="O110" s="312" t="s">
        <v>165</v>
      </c>
      <c r="P110" s="313"/>
      <c r="Q110" s="95" t="s">
        <v>132</v>
      </c>
      <c r="R110" s="95"/>
    </row>
    <row r="111" spans="2:18" x14ac:dyDescent="0.25">
      <c r="B111" s="126" t="s">
        <v>757</v>
      </c>
      <c r="C111" s="129" t="s">
        <v>474</v>
      </c>
      <c r="D111" s="126" t="s">
        <v>758</v>
      </c>
      <c r="E111" s="127">
        <v>15</v>
      </c>
      <c r="F111" s="128" t="s">
        <v>469</v>
      </c>
      <c r="G111" s="128" t="s">
        <v>469</v>
      </c>
      <c r="H111" s="128" t="s">
        <v>469</v>
      </c>
      <c r="I111" s="128" t="s">
        <v>132</v>
      </c>
      <c r="J111" s="128" t="s">
        <v>132</v>
      </c>
      <c r="K111" s="138" t="s">
        <v>132</v>
      </c>
      <c r="L111" s="138" t="s">
        <v>132</v>
      </c>
      <c r="M111" s="138" t="s">
        <v>132</v>
      </c>
      <c r="N111" s="138" t="s">
        <v>132</v>
      </c>
      <c r="O111" s="312" t="s">
        <v>165</v>
      </c>
      <c r="P111" s="313"/>
      <c r="Q111" s="95" t="s">
        <v>132</v>
      </c>
      <c r="R111" s="95"/>
    </row>
    <row r="112" spans="2:18" x14ac:dyDescent="0.25">
      <c r="B112" s="126" t="s">
        <v>759</v>
      </c>
      <c r="C112" s="129" t="s">
        <v>474</v>
      </c>
      <c r="D112" s="126" t="s">
        <v>760</v>
      </c>
      <c r="E112" s="127">
        <v>15</v>
      </c>
      <c r="F112" s="128" t="s">
        <v>469</v>
      </c>
      <c r="G112" s="128" t="s">
        <v>469</v>
      </c>
      <c r="H112" s="128" t="s">
        <v>469</v>
      </c>
      <c r="I112" s="128" t="s">
        <v>132</v>
      </c>
      <c r="J112" s="128" t="s">
        <v>132</v>
      </c>
      <c r="K112" s="138" t="s">
        <v>132</v>
      </c>
      <c r="L112" s="138" t="s">
        <v>132</v>
      </c>
      <c r="M112" s="138" t="s">
        <v>132</v>
      </c>
      <c r="N112" s="138" t="s">
        <v>132</v>
      </c>
      <c r="O112" s="328" t="s">
        <v>165</v>
      </c>
      <c r="P112" s="329"/>
      <c r="Q112" s="95" t="s">
        <v>132</v>
      </c>
      <c r="R112" s="95"/>
    </row>
    <row r="113" spans="2:17" x14ac:dyDescent="0.25">
      <c r="B113" s="5" t="s">
        <v>1</v>
      </c>
    </row>
    <row r="114" spans="2:17" x14ac:dyDescent="0.25">
      <c r="B114" s="5" t="s">
        <v>37</v>
      </c>
    </row>
    <row r="115" spans="2:17" ht="15.75" thickBot="1" x14ac:dyDescent="0.3">
      <c r="B115" s="5" t="s">
        <v>61</v>
      </c>
    </row>
    <row r="116" spans="2:17" ht="33.6" customHeight="1" thickBot="1" x14ac:dyDescent="0.3">
      <c r="B116" s="303" t="s">
        <v>38</v>
      </c>
      <c r="C116" s="304"/>
      <c r="D116" s="304"/>
      <c r="E116" s="304"/>
      <c r="F116" s="304"/>
      <c r="G116" s="304"/>
      <c r="H116" s="304"/>
      <c r="I116" s="304"/>
      <c r="J116" s="304"/>
      <c r="K116" s="304"/>
      <c r="L116" s="304"/>
      <c r="M116" s="304"/>
      <c r="N116" s="305"/>
    </row>
    <row r="118" spans="2:17" ht="75" x14ac:dyDescent="0.25">
      <c r="B118" s="94" t="s">
        <v>0</v>
      </c>
      <c r="C118" s="94" t="s">
        <v>39</v>
      </c>
      <c r="D118" s="94" t="s">
        <v>40</v>
      </c>
      <c r="E118" s="94" t="s">
        <v>110</v>
      </c>
      <c r="F118" s="94" t="s">
        <v>112</v>
      </c>
      <c r="G118" s="94" t="s">
        <v>113</v>
      </c>
      <c r="H118" s="94" t="s">
        <v>114</v>
      </c>
      <c r="I118" s="94" t="s">
        <v>111</v>
      </c>
      <c r="J118" s="306" t="s">
        <v>115</v>
      </c>
      <c r="K118" s="309"/>
      <c r="L118" s="307"/>
      <c r="M118" s="94" t="s">
        <v>119</v>
      </c>
      <c r="N118" s="94" t="s">
        <v>41</v>
      </c>
      <c r="O118" s="94" t="s">
        <v>42</v>
      </c>
      <c r="P118" s="306" t="s">
        <v>3</v>
      </c>
      <c r="Q118" s="307"/>
    </row>
    <row r="119" spans="2:17" s="105" customFormat="1" ht="26.45" customHeight="1" x14ac:dyDescent="0.25">
      <c r="B119" s="142" t="s">
        <v>43</v>
      </c>
      <c r="C119" s="184" t="s">
        <v>1041</v>
      </c>
      <c r="D119" s="142" t="s">
        <v>275</v>
      </c>
      <c r="E119" s="119">
        <v>12983729</v>
      </c>
      <c r="F119" s="142" t="s">
        <v>258</v>
      </c>
      <c r="G119" s="142" t="s">
        <v>169</v>
      </c>
      <c r="H119" s="114">
        <v>31234</v>
      </c>
      <c r="I119" s="72" t="s">
        <v>132</v>
      </c>
      <c r="J119" s="72" t="s">
        <v>388</v>
      </c>
      <c r="K119" s="72" t="s">
        <v>389</v>
      </c>
      <c r="L119" s="72" t="s">
        <v>390</v>
      </c>
      <c r="M119" s="48" t="s">
        <v>132</v>
      </c>
      <c r="N119" s="48" t="s">
        <v>132</v>
      </c>
      <c r="O119" s="48"/>
      <c r="P119" s="256" t="s">
        <v>165</v>
      </c>
      <c r="Q119" s="258"/>
    </row>
    <row r="120" spans="2:17" s="105" customFormat="1" ht="26.45" customHeight="1" x14ac:dyDescent="0.25">
      <c r="B120" s="142" t="s">
        <v>43</v>
      </c>
      <c r="C120" s="110"/>
      <c r="D120" s="142" t="s">
        <v>277</v>
      </c>
      <c r="E120" s="119">
        <v>27355281</v>
      </c>
      <c r="F120" s="142" t="s">
        <v>276</v>
      </c>
      <c r="G120" s="142" t="s">
        <v>270</v>
      </c>
      <c r="H120" s="114">
        <v>31979</v>
      </c>
      <c r="I120" s="72"/>
      <c r="J120" s="72" t="s">
        <v>385</v>
      </c>
      <c r="K120" s="112" t="s">
        <v>386</v>
      </c>
      <c r="L120" s="72" t="s">
        <v>387</v>
      </c>
      <c r="M120" s="48" t="s">
        <v>132</v>
      </c>
      <c r="N120" s="48" t="s">
        <v>132</v>
      </c>
      <c r="O120" s="48"/>
      <c r="P120" s="256" t="s">
        <v>165</v>
      </c>
      <c r="Q120" s="258"/>
    </row>
    <row r="121" spans="2:17" s="105" customFormat="1" ht="26.45" customHeight="1" x14ac:dyDescent="0.25">
      <c r="B121" s="142" t="s">
        <v>168</v>
      </c>
      <c r="C121" s="110"/>
      <c r="D121" s="142" t="s">
        <v>279</v>
      </c>
      <c r="E121" s="119">
        <v>87104573</v>
      </c>
      <c r="F121" s="142" t="s">
        <v>192</v>
      </c>
      <c r="G121" s="142" t="s">
        <v>280</v>
      </c>
      <c r="H121" s="114">
        <v>39171</v>
      </c>
      <c r="I121" s="72" t="s">
        <v>132</v>
      </c>
      <c r="J121" s="72" t="s">
        <v>384</v>
      </c>
      <c r="K121" s="72" t="s">
        <v>282</v>
      </c>
      <c r="L121" s="72" t="s">
        <v>281</v>
      </c>
      <c r="M121" s="48" t="s">
        <v>132</v>
      </c>
      <c r="N121" s="48" t="s">
        <v>132</v>
      </c>
      <c r="O121" s="48"/>
      <c r="P121" s="256" t="s">
        <v>165</v>
      </c>
      <c r="Q121" s="258"/>
    </row>
    <row r="122" spans="2:17" s="105" customFormat="1" ht="26.45" customHeight="1" x14ac:dyDescent="0.25">
      <c r="B122" s="142" t="s">
        <v>168</v>
      </c>
      <c r="C122" s="110"/>
      <c r="D122" s="142" t="s">
        <v>283</v>
      </c>
      <c r="E122" s="119">
        <v>1085278782</v>
      </c>
      <c r="F122" s="142" t="s">
        <v>192</v>
      </c>
      <c r="G122" s="142" t="s">
        <v>270</v>
      </c>
      <c r="H122" s="114">
        <v>41754</v>
      </c>
      <c r="I122" s="72" t="s">
        <v>132</v>
      </c>
      <c r="J122" s="72" t="s">
        <v>381</v>
      </c>
      <c r="K122" s="72" t="s">
        <v>382</v>
      </c>
      <c r="L122" s="72" t="s">
        <v>383</v>
      </c>
      <c r="M122" s="48" t="s">
        <v>132</v>
      </c>
      <c r="N122" s="48" t="s">
        <v>132</v>
      </c>
      <c r="O122" s="48"/>
      <c r="P122" s="256" t="s">
        <v>165</v>
      </c>
      <c r="Q122" s="258"/>
    </row>
    <row r="123" spans="2:17" s="105" customFormat="1" ht="26.45" customHeight="1" x14ac:dyDescent="0.25">
      <c r="B123" s="142" t="s">
        <v>168</v>
      </c>
      <c r="C123" s="110"/>
      <c r="D123" s="142" t="s">
        <v>284</v>
      </c>
      <c r="E123" s="119">
        <v>27456466</v>
      </c>
      <c r="F123" s="142" t="s">
        <v>285</v>
      </c>
      <c r="G123" s="142" t="s">
        <v>287</v>
      </c>
      <c r="H123" s="114">
        <v>41759</v>
      </c>
      <c r="I123" s="72"/>
      <c r="J123" s="72"/>
      <c r="K123" s="120"/>
      <c r="L123" s="72"/>
      <c r="M123" s="48"/>
      <c r="N123" s="48" t="s">
        <v>133</v>
      </c>
      <c r="O123" s="48"/>
      <c r="P123" s="256" t="s">
        <v>286</v>
      </c>
      <c r="Q123" s="258"/>
    </row>
    <row r="124" spans="2:17" s="105" customFormat="1" ht="26.45" customHeight="1" x14ac:dyDescent="0.25">
      <c r="B124" s="142" t="s">
        <v>168</v>
      </c>
      <c r="C124" s="110"/>
      <c r="D124" s="142" t="s">
        <v>288</v>
      </c>
      <c r="E124" s="119">
        <v>1123323236</v>
      </c>
      <c r="F124" s="142" t="s">
        <v>289</v>
      </c>
      <c r="G124" s="142" t="s">
        <v>290</v>
      </c>
      <c r="H124" s="114">
        <v>41481</v>
      </c>
      <c r="I124" s="72"/>
      <c r="J124" s="72" t="s">
        <v>379</v>
      </c>
      <c r="K124" s="72" t="s">
        <v>380</v>
      </c>
      <c r="L124" s="72" t="s">
        <v>291</v>
      </c>
      <c r="M124" s="48" t="s">
        <v>132</v>
      </c>
      <c r="N124" s="48" t="s">
        <v>132</v>
      </c>
      <c r="O124" s="48"/>
      <c r="P124" s="256" t="s">
        <v>165</v>
      </c>
      <c r="Q124" s="258"/>
    </row>
    <row r="125" spans="2:17" s="105" customFormat="1" ht="26.45" customHeight="1" x14ac:dyDescent="0.25">
      <c r="B125" s="142" t="s">
        <v>168</v>
      </c>
      <c r="C125" s="110"/>
      <c r="D125" s="142" t="s">
        <v>292</v>
      </c>
      <c r="E125" s="119">
        <v>1085271</v>
      </c>
      <c r="F125" s="142" t="s">
        <v>166</v>
      </c>
      <c r="G125" s="142" t="s">
        <v>293</v>
      </c>
      <c r="H125" s="114">
        <v>40886</v>
      </c>
      <c r="I125" s="72" t="s">
        <v>132</v>
      </c>
      <c r="J125" s="72" t="s">
        <v>376</v>
      </c>
      <c r="K125" s="72" t="s">
        <v>377</v>
      </c>
      <c r="L125" s="72" t="s">
        <v>378</v>
      </c>
      <c r="M125" s="48" t="s">
        <v>132</v>
      </c>
      <c r="N125" s="48" t="s">
        <v>132</v>
      </c>
      <c r="O125" s="48"/>
      <c r="P125" s="256" t="s">
        <v>165</v>
      </c>
      <c r="Q125" s="258"/>
    </row>
    <row r="126" spans="2:17" s="105" customFormat="1" ht="26.45" customHeight="1" x14ac:dyDescent="0.25">
      <c r="B126" s="142" t="s">
        <v>168</v>
      </c>
      <c r="C126" s="110"/>
      <c r="D126" s="142" t="s">
        <v>294</v>
      </c>
      <c r="E126" s="119">
        <v>69009871</v>
      </c>
      <c r="F126" s="142" t="s">
        <v>166</v>
      </c>
      <c r="G126" s="142" t="s">
        <v>293</v>
      </c>
      <c r="H126" s="114">
        <v>41082</v>
      </c>
      <c r="I126" s="72" t="s">
        <v>132</v>
      </c>
      <c r="J126" s="72"/>
      <c r="K126" s="112"/>
      <c r="L126" s="72"/>
      <c r="M126" s="48"/>
      <c r="N126" s="48" t="s">
        <v>133</v>
      </c>
      <c r="O126" s="48"/>
      <c r="P126" s="256" t="s">
        <v>295</v>
      </c>
      <c r="Q126" s="258"/>
    </row>
    <row r="127" spans="2:17" s="105" customFormat="1" ht="26.45" customHeight="1" x14ac:dyDescent="0.25">
      <c r="B127" s="142" t="s">
        <v>43</v>
      </c>
      <c r="C127" s="184" t="s">
        <v>1042</v>
      </c>
      <c r="D127" s="142" t="s">
        <v>264</v>
      </c>
      <c r="E127" s="119">
        <v>1085267310</v>
      </c>
      <c r="F127" s="142" t="s">
        <v>258</v>
      </c>
      <c r="G127" s="142" t="s">
        <v>265</v>
      </c>
      <c r="H127" s="114">
        <v>41082</v>
      </c>
      <c r="I127" s="72" t="s">
        <v>132</v>
      </c>
      <c r="J127" s="72" t="s">
        <v>266</v>
      </c>
      <c r="K127" s="72" t="s">
        <v>267</v>
      </c>
      <c r="L127" s="72" t="s">
        <v>197</v>
      </c>
      <c r="M127" s="48" t="s">
        <v>132</v>
      </c>
      <c r="N127" s="48" t="s">
        <v>133</v>
      </c>
      <c r="O127" s="48"/>
      <c r="P127" s="256" t="s">
        <v>268</v>
      </c>
      <c r="Q127" s="258"/>
    </row>
    <row r="128" spans="2:17" s="105" customFormat="1" ht="26.45" customHeight="1" x14ac:dyDescent="0.25">
      <c r="B128" s="142" t="s">
        <v>43</v>
      </c>
      <c r="C128" s="110"/>
      <c r="D128" s="142" t="s">
        <v>269</v>
      </c>
      <c r="E128" s="119">
        <v>27359467</v>
      </c>
      <c r="F128" s="142" t="s">
        <v>204</v>
      </c>
      <c r="G128" s="142" t="s">
        <v>270</v>
      </c>
      <c r="H128" s="114">
        <v>40648</v>
      </c>
      <c r="I128" s="72" t="s">
        <v>132</v>
      </c>
      <c r="J128" s="72" t="s">
        <v>396</v>
      </c>
      <c r="K128" s="72" t="s">
        <v>397</v>
      </c>
      <c r="L128" s="72" t="s">
        <v>398</v>
      </c>
      <c r="M128" s="48"/>
      <c r="N128" s="48" t="s">
        <v>133</v>
      </c>
      <c r="O128" s="48"/>
      <c r="P128" s="256" t="s">
        <v>268</v>
      </c>
      <c r="Q128" s="258"/>
    </row>
    <row r="129" spans="1:26" s="105" customFormat="1" ht="26.45" customHeight="1" x14ac:dyDescent="0.25">
      <c r="B129" s="142" t="s">
        <v>168</v>
      </c>
      <c r="C129" s="110"/>
      <c r="D129" s="142" t="s">
        <v>271</v>
      </c>
      <c r="E129" s="119">
        <v>1086017710</v>
      </c>
      <c r="F129" s="142" t="s">
        <v>258</v>
      </c>
      <c r="G129" s="142" t="s">
        <v>270</v>
      </c>
      <c r="H129" s="114">
        <v>41873</v>
      </c>
      <c r="I129" s="72" t="s">
        <v>132</v>
      </c>
      <c r="J129" s="72" t="s">
        <v>394</v>
      </c>
      <c r="K129" s="72" t="s">
        <v>395</v>
      </c>
      <c r="L129" s="72" t="s">
        <v>273</v>
      </c>
      <c r="M129" s="48"/>
      <c r="N129" s="48" t="s">
        <v>133</v>
      </c>
      <c r="O129" s="48"/>
      <c r="P129" s="256" t="s">
        <v>272</v>
      </c>
      <c r="Q129" s="258"/>
    </row>
    <row r="130" spans="1:26" s="130" customFormat="1" ht="26.45" customHeight="1" x14ac:dyDescent="0.25">
      <c r="B130" s="131" t="s">
        <v>168</v>
      </c>
      <c r="C130" s="132"/>
      <c r="D130" s="131" t="s">
        <v>274</v>
      </c>
      <c r="E130" s="133">
        <v>1123323573</v>
      </c>
      <c r="F130" s="131" t="s">
        <v>204</v>
      </c>
      <c r="G130" s="131" t="s">
        <v>270</v>
      </c>
      <c r="H130" s="134">
        <v>41145</v>
      </c>
      <c r="I130" s="131" t="s">
        <v>132</v>
      </c>
      <c r="J130" s="131" t="s">
        <v>391</v>
      </c>
      <c r="K130" s="131" t="s">
        <v>392</v>
      </c>
      <c r="L130" s="131" t="s">
        <v>393</v>
      </c>
      <c r="M130" s="118" t="s">
        <v>132</v>
      </c>
      <c r="N130" s="118" t="s">
        <v>132</v>
      </c>
      <c r="O130" s="118"/>
      <c r="P130" s="310" t="s">
        <v>165</v>
      </c>
      <c r="Q130" s="311"/>
    </row>
    <row r="131" spans="1:26" ht="15.75" thickBot="1" x14ac:dyDescent="0.3">
      <c r="B131" s="106"/>
      <c r="C131" s="106"/>
      <c r="D131" s="106"/>
      <c r="E131" s="106"/>
      <c r="F131" s="106"/>
      <c r="G131" s="106"/>
      <c r="H131" s="106"/>
      <c r="I131" s="107"/>
      <c r="J131" s="107"/>
      <c r="K131" s="107"/>
      <c r="L131" s="107"/>
      <c r="M131" s="108"/>
      <c r="N131" s="108"/>
      <c r="O131" s="108"/>
      <c r="P131" s="73"/>
      <c r="Q131" s="73"/>
    </row>
    <row r="132" spans="1:26" ht="27" thickBot="1" x14ac:dyDescent="0.3">
      <c r="B132" s="303" t="s">
        <v>45</v>
      </c>
      <c r="C132" s="304"/>
      <c r="D132" s="304"/>
      <c r="E132" s="304"/>
      <c r="F132" s="304"/>
      <c r="G132" s="304"/>
      <c r="H132" s="304"/>
      <c r="I132" s="304"/>
      <c r="J132" s="304"/>
      <c r="K132" s="304"/>
      <c r="L132" s="304"/>
      <c r="M132" s="304"/>
      <c r="N132" s="305"/>
    </row>
    <row r="135" spans="1:26" ht="30" x14ac:dyDescent="0.25">
      <c r="B135" s="47" t="s">
        <v>33</v>
      </c>
      <c r="C135" s="47" t="s">
        <v>46</v>
      </c>
      <c r="D135" s="306" t="s">
        <v>3</v>
      </c>
      <c r="E135" s="307"/>
    </row>
    <row r="136" spans="1:26" x14ac:dyDescent="0.25">
      <c r="B136" s="48" t="s">
        <v>120</v>
      </c>
      <c r="C136" s="95" t="s">
        <v>132</v>
      </c>
      <c r="D136" s="325"/>
      <c r="E136" s="325"/>
    </row>
    <row r="138" spans="1:26" s="87" customFormat="1" ht="26.25" x14ac:dyDescent="0.25">
      <c r="A138" s="36">
        <v>1</v>
      </c>
      <c r="B138" s="285" t="s">
        <v>63</v>
      </c>
      <c r="C138" s="286"/>
      <c r="D138" s="286"/>
      <c r="E138" s="286"/>
      <c r="F138" s="286"/>
      <c r="G138" s="286"/>
      <c r="H138" s="286"/>
      <c r="I138" s="286"/>
      <c r="J138" s="286"/>
      <c r="K138" s="286"/>
      <c r="L138" s="286"/>
      <c r="M138" s="286"/>
      <c r="N138" s="286"/>
      <c r="O138" s="286"/>
      <c r="P138" s="286"/>
      <c r="Q138" s="5"/>
      <c r="R138" s="86"/>
      <c r="S138" s="86"/>
      <c r="T138" s="86"/>
      <c r="U138" s="86"/>
      <c r="V138" s="86"/>
      <c r="W138" s="86"/>
      <c r="X138" s="86"/>
      <c r="Y138" s="86"/>
      <c r="Z138" s="86"/>
    </row>
    <row r="139" spans="1:26" s="87" customFormat="1" x14ac:dyDescent="0.25">
      <c r="A139" s="36">
        <f>+A138+1</f>
        <v>2</v>
      </c>
      <c r="B139" s="5"/>
      <c r="C139" s="5"/>
      <c r="D139" s="5"/>
      <c r="E139" s="5"/>
      <c r="F139" s="5"/>
      <c r="G139" s="5"/>
      <c r="H139" s="5"/>
      <c r="I139" s="5"/>
      <c r="J139" s="5"/>
      <c r="K139" s="5"/>
      <c r="L139" s="5"/>
      <c r="M139" s="5"/>
      <c r="N139" s="5"/>
      <c r="O139" s="5"/>
      <c r="P139" s="5"/>
      <c r="Q139" s="5"/>
      <c r="R139" s="86"/>
      <c r="S139" s="86"/>
      <c r="T139" s="86"/>
      <c r="U139" s="86"/>
      <c r="V139" s="86"/>
      <c r="W139" s="86"/>
      <c r="X139" s="86"/>
      <c r="Y139" s="86"/>
      <c r="Z139" s="86"/>
    </row>
    <row r="140" spans="1:26" s="87" customFormat="1" ht="15.75" thickBot="1" x14ac:dyDescent="0.3">
      <c r="A140" s="36">
        <f t="shared" ref="A140:A144" si="0">+A139+1</f>
        <v>3</v>
      </c>
      <c r="B140" s="5"/>
      <c r="C140" s="5"/>
      <c r="D140" s="5"/>
      <c r="E140" s="5"/>
      <c r="F140" s="5"/>
      <c r="G140" s="5"/>
      <c r="H140" s="5"/>
      <c r="I140" s="5"/>
      <c r="J140" s="5"/>
      <c r="K140" s="5"/>
      <c r="L140" s="5"/>
      <c r="M140" s="5"/>
      <c r="N140" s="5"/>
      <c r="O140" s="5"/>
      <c r="P140" s="5"/>
      <c r="Q140" s="5"/>
      <c r="R140" s="86"/>
      <c r="S140" s="86"/>
      <c r="T140" s="86"/>
      <c r="U140" s="86"/>
      <c r="V140" s="86"/>
      <c r="W140" s="86"/>
      <c r="X140" s="86"/>
      <c r="Y140" s="86"/>
      <c r="Z140" s="86"/>
    </row>
    <row r="141" spans="1:26" s="87" customFormat="1" ht="27" thickBot="1" x14ac:dyDescent="0.3">
      <c r="A141" s="36">
        <f t="shared" si="0"/>
        <v>4</v>
      </c>
      <c r="B141" s="303" t="s">
        <v>53</v>
      </c>
      <c r="C141" s="304"/>
      <c r="D141" s="304"/>
      <c r="E141" s="304"/>
      <c r="F141" s="304"/>
      <c r="G141" s="304"/>
      <c r="H141" s="304"/>
      <c r="I141" s="304"/>
      <c r="J141" s="304"/>
      <c r="K141" s="304"/>
      <c r="L141" s="304"/>
      <c r="M141" s="304"/>
      <c r="N141" s="305"/>
      <c r="O141" s="5"/>
      <c r="P141" s="5"/>
      <c r="Q141" s="5"/>
      <c r="R141" s="86"/>
      <c r="S141" s="86"/>
      <c r="T141" s="86"/>
      <c r="U141" s="86"/>
      <c r="V141" s="86"/>
      <c r="W141" s="86"/>
      <c r="X141" s="86"/>
      <c r="Y141" s="86"/>
      <c r="Z141" s="86"/>
    </row>
    <row r="142" spans="1:26" s="87" customFormat="1" x14ac:dyDescent="0.25">
      <c r="A142" s="36">
        <f t="shared" si="0"/>
        <v>5</v>
      </c>
      <c r="B142" s="5"/>
      <c r="C142" s="5"/>
      <c r="D142" s="5"/>
      <c r="E142" s="5"/>
      <c r="F142" s="5"/>
      <c r="G142" s="5"/>
      <c r="H142" s="5"/>
      <c r="I142" s="5"/>
      <c r="J142" s="5"/>
      <c r="K142" s="5"/>
      <c r="L142" s="5"/>
      <c r="M142" s="5"/>
      <c r="N142" s="5"/>
      <c r="O142" s="5"/>
      <c r="P142" s="5"/>
      <c r="Q142" s="5"/>
      <c r="R142" s="86"/>
      <c r="S142" s="86"/>
      <c r="T142" s="86"/>
      <c r="U142" s="86"/>
      <c r="V142" s="86"/>
      <c r="W142" s="86"/>
      <c r="X142" s="86"/>
      <c r="Y142" s="86"/>
      <c r="Z142" s="86"/>
    </row>
    <row r="143" spans="1:26" s="87" customFormat="1" x14ac:dyDescent="0.25">
      <c r="A143" s="36">
        <f t="shared" si="0"/>
        <v>6</v>
      </c>
      <c r="B143" s="5"/>
      <c r="C143" s="5"/>
      <c r="D143" s="5"/>
      <c r="E143" s="5"/>
      <c r="F143" s="5"/>
      <c r="G143" s="5"/>
      <c r="H143" s="5"/>
      <c r="I143" s="5"/>
      <c r="J143" s="5"/>
      <c r="K143" s="5"/>
      <c r="L143" s="5"/>
      <c r="M143" s="45"/>
      <c r="N143" s="45"/>
      <c r="O143" s="5"/>
      <c r="P143" s="5"/>
      <c r="Q143" s="5"/>
      <c r="R143" s="86"/>
      <c r="S143" s="86"/>
      <c r="T143" s="86"/>
      <c r="U143" s="86"/>
      <c r="V143" s="86"/>
      <c r="W143" s="86"/>
      <c r="X143" s="86"/>
      <c r="Y143" s="86"/>
      <c r="Z143" s="86"/>
    </row>
    <row r="144" spans="1:26" s="87" customFormat="1" ht="60" x14ac:dyDescent="0.25">
      <c r="A144" s="212">
        <f t="shared" si="0"/>
        <v>7</v>
      </c>
      <c r="B144" s="213" t="s">
        <v>141</v>
      </c>
      <c r="C144" s="214" t="s">
        <v>142</v>
      </c>
      <c r="D144" s="214" t="s">
        <v>143</v>
      </c>
      <c r="E144" s="214" t="s">
        <v>44</v>
      </c>
      <c r="F144" s="214" t="s">
        <v>22</v>
      </c>
      <c r="G144" s="214" t="s">
        <v>98</v>
      </c>
      <c r="H144" s="214" t="s">
        <v>17</v>
      </c>
      <c r="I144" s="214" t="s">
        <v>10</v>
      </c>
      <c r="J144" s="214" t="s">
        <v>31</v>
      </c>
      <c r="K144" s="214" t="s">
        <v>60</v>
      </c>
      <c r="L144" s="214" t="s">
        <v>20</v>
      </c>
      <c r="M144" s="215" t="s">
        <v>26</v>
      </c>
      <c r="N144" s="214" t="s">
        <v>144</v>
      </c>
      <c r="O144" s="214" t="s">
        <v>36</v>
      </c>
      <c r="P144" s="94" t="s">
        <v>11</v>
      </c>
      <c r="Q144" s="94" t="s">
        <v>19</v>
      </c>
      <c r="R144" s="86"/>
      <c r="S144" s="86"/>
      <c r="T144" s="86"/>
      <c r="U144" s="86"/>
      <c r="V144" s="86"/>
      <c r="W144" s="86"/>
      <c r="X144" s="86"/>
      <c r="Y144" s="86"/>
      <c r="Z144" s="86"/>
    </row>
    <row r="145" spans="1:26" s="87" customFormat="1" ht="45" x14ac:dyDescent="0.25">
      <c r="A145" s="208"/>
      <c r="B145" s="185"/>
      <c r="C145" s="185"/>
      <c r="D145" s="185"/>
      <c r="E145" s="185"/>
      <c r="F145" s="185"/>
      <c r="G145" s="185"/>
      <c r="H145" s="185"/>
      <c r="I145" s="185"/>
      <c r="J145" s="185"/>
      <c r="K145" s="185"/>
      <c r="L145" s="185"/>
      <c r="M145" s="211"/>
      <c r="N145" s="185"/>
      <c r="O145" s="185"/>
      <c r="P145" s="185"/>
      <c r="Q145" s="185" t="s">
        <v>1055</v>
      </c>
      <c r="R145" s="86"/>
      <c r="S145" s="86"/>
      <c r="T145" s="86"/>
      <c r="U145" s="86"/>
      <c r="V145" s="86"/>
      <c r="W145" s="86"/>
      <c r="X145" s="86"/>
      <c r="Y145" s="86"/>
      <c r="Z145" s="86"/>
    </row>
    <row r="146" spans="1:26" s="87" customFormat="1" x14ac:dyDescent="0.25">
      <c r="A146" s="208"/>
      <c r="B146" s="185"/>
      <c r="C146" s="185"/>
      <c r="D146" s="185"/>
      <c r="E146" s="185"/>
      <c r="F146" s="185"/>
      <c r="G146" s="185"/>
      <c r="H146" s="185"/>
      <c r="I146" s="185"/>
      <c r="J146" s="185"/>
      <c r="K146" s="185"/>
      <c r="L146" s="185"/>
      <c r="M146" s="211"/>
      <c r="N146" s="185"/>
      <c r="O146" s="185"/>
      <c r="P146" s="185"/>
      <c r="Q146" s="185"/>
      <c r="R146" s="86"/>
      <c r="S146" s="86"/>
      <c r="T146" s="86"/>
      <c r="U146" s="86"/>
      <c r="V146" s="86"/>
      <c r="W146" s="86"/>
      <c r="X146" s="86"/>
      <c r="Y146" s="86"/>
      <c r="Z146" s="86"/>
    </row>
    <row r="147" spans="1:26" ht="18.75" customHeight="1" x14ac:dyDescent="0.25">
      <c r="B147" s="95"/>
      <c r="C147" s="95"/>
      <c r="D147" s="95"/>
      <c r="E147" s="95"/>
      <c r="F147" s="95"/>
      <c r="G147" s="95"/>
      <c r="H147" s="95"/>
      <c r="I147" s="95"/>
      <c r="J147" s="95"/>
      <c r="K147" s="95">
        <f>SUM(K145:K146)</f>
        <v>0</v>
      </c>
      <c r="L147" s="95">
        <f>SUM(L145:L146)</f>
        <v>0</v>
      </c>
      <c r="M147" s="216">
        <f>SUM(M145:M146)</f>
        <v>0</v>
      </c>
      <c r="N147" s="95"/>
      <c r="O147" s="95"/>
      <c r="P147" s="95"/>
      <c r="Q147" s="95"/>
    </row>
    <row r="148" spans="1:26" x14ac:dyDescent="0.25">
      <c r="B148" s="20"/>
      <c r="C148" s="20"/>
      <c r="D148" s="20"/>
      <c r="E148" s="21"/>
      <c r="F148" s="20"/>
      <c r="G148" s="20"/>
      <c r="H148" s="20"/>
      <c r="I148" s="20"/>
      <c r="J148" s="20"/>
      <c r="K148" s="20"/>
      <c r="L148" s="20"/>
      <c r="M148" s="20"/>
      <c r="N148" s="20"/>
      <c r="O148" s="20"/>
      <c r="P148" s="20"/>
    </row>
    <row r="149" spans="1:26" ht="18.75" x14ac:dyDescent="0.25">
      <c r="B149" s="41" t="s">
        <v>32</v>
      </c>
      <c r="C149" s="341">
        <f>K147</f>
        <v>0</v>
      </c>
      <c r="D149" s="342"/>
      <c r="H149" s="22"/>
      <c r="I149" s="22"/>
      <c r="J149" s="22"/>
      <c r="K149" s="22"/>
      <c r="L149" s="22"/>
      <c r="M149" s="22"/>
      <c r="N149" s="20"/>
      <c r="O149" s="20"/>
      <c r="P149" s="20"/>
    </row>
    <row r="151" spans="1:26" ht="15.75" thickBot="1" x14ac:dyDescent="0.3"/>
    <row r="152" spans="1:26" ht="30.75" thickBot="1" x14ac:dyDescent="0.3">
      <c r="B152" s="53" t="s">
        <v>48</v>
      </c>
      <c r="C152" s="54" t="s">
        <v>49</v>
      </c>
      <c r="D152" s="53" t="s">
        <v>50</v>
      </c>
      <c r="E152" s="54" t="s">
        <v>54</v>
      </c>
    </row>
    <row r="153" spans="1:26" ht="76.5" customHeight="1" x14ac:dyDescent="0.25">
      <c r="B153" s="46" t="s">
        <v>121</v>
      </c>
      <c r="C153" s="49">
        <v>20</v>
      </c>
      <c r="D153" s="49">
        <v>0</v>
      </c>
      <c r="E153" s="326">
        <f>+D153+D154+D155</f>
        <v>0</v>
      </c>
    </row>
    <row r="154" spans="1:26" ht="60.75" customHeight="1" x14ac:dyDescent="0.25">
      <c r="B154" s="46" t="s">
        <v>122</v>
      </c>
      <c r="C154" s="39">
        <v>30</v>
      </c>
      <c r="D154" s="138">
        <v>0</v>
      </c>
      <c r="E154" s="308"/>
    </row>
    <row r="155" spans="1:26" ht="60.75" customHeight="1" thickBot="1" x14ac:dyDescent="0.3">
      <c r="B155" s="46" t="s">
        <v>123</v>
      </c>
      <c r="C155" s="50">
        <v>40</v>
      </c>
      <c r="D155" s="50">
        <v>0</v>
      </c>
      <c r="E155" s="327"/>
    </row>
    <row r="156" spans="1:26" ht="15.75" thickBot="1" x14ac:dyDescent="0.3"/>
    <row r="157" spans="1:26" ht="27" thickBot="1" x14ac:dyDescent="0.3">
      <c r="B157" s="303" t="s">
        <v>51</v>
      </c>
      <c r="C157" s="304"/>
      <c r="D157" s="304"/>
      <c r="E157" s="304"/>
      <c r="F157" s="304"/>
      <c r="G157" s="304"/>
      <c r="H157" s="304"/>
      <c r="I157" s="304"/>
      <c r="J157" s="304"/>
      <c r="K157" s="304"/>
      <c r="L157" s="304"/>
      <c r="M157" s="304"/>
      <c r="N157" s="305"/>
    </row>
    <row r="159" spans="1:26" ht="54" customHeight="1" x14ac:dyDescent="0.25">
      <c r="B159" s="94" t="s">
        <v>0</v>
      </c>
      <c r="C159" s="94" t="s">
        <v>39</v>
      </c>
      <c r="D159" s="94" t="s">
        <v>40</v>
      </c>
      <c r="E159" s="94" t="s">
        <v>110</v>
      </c>
      <c r="F159" s="94" t="s">
        <v>112</v>
      </c>
      <c r="G159" s="94" t="s">
        <v>113</v>
      </c>
      <c r="H159" s="94" t="s">
        <v>114</v>
      </c>
      <c r="I159" s="94" t="s">
        <v>111</v>
      </c>
      <c r="J159" s="306" t="s">
        <v>115</v>
      </c>
      <c r="K159" s="309"/>
      <c r="L159" s="307"/>
      <c r="M159" s="94" t="s">
        <v>119</v>
      </c>
      <c r="N159" s="94" t="s">
        <v>41</v>
      </c>
      <c r="O159" s="94" t="s">
        <v>42</v>
      </c>
      <c r="P159" s="306" t="s">
        <v>3</v>
      </c>
      <c r="Q159" s="307"/>
    </row>
    <row r="160" spans="1:26" ht="30" x14ac:dyDescent="0.25">
      <c r="B160" s="142" t="s">
        <v>127</v>
      </c>
      <c r="C160" s="142"/>
      <c r="D160" s="2"/>
      <c r="E160" s="2"/>
      <c r="F160" s="2"/>
      <c r="G160" s="2"/>
      <c r="H160" s="2"/>
      <c r="I160" s="3"/>
      <c r="J160" s="1" t="s">
        <v>116</v>
      </c>
      <c r="K160" s="72" t="s">
        <v>117</v>
      </c>
      <c r="L160" s="71" t="s">
        <v>118</v>
      </c>
      <c r="M160" s="95"/>
      <c r="N160" s="95"/>
      <c r="O160" s="95"/>
      <c r="P160" s="332" t="s">
        <v>1064</v>
      </c>
      <c r="Q160" s="333"/>
    </row>
    <row r="161" spans="2:17" x14ac:dyDescent="0.25">
      <c r="B161" s="142" t="s">
        <v>128</v>
      </c>
      <c r="C161" s="142"/>
      <c r="D161" s="2"/>
      <c r="E161" s="2"/>
      <c r="F161" s="2"/>
      <c r="G161" s="2"/>
      <c r="H161" s="2"/>
      <c r="I161" s="3"/>
      <c r="J161" s="1"/>
      <c r="K161" s="72"/>
      <c r="L161" s="71"/>
      <c r="M161" s="95"/>
      <c r="N161" s="95"/>
      <c r="O161" s="95"/>
      <c r="P161" s="334"/>
      <c r="Q161" s="335"/>
    </row>
    <row r="162" spans="2:17" x14ac:dyDescent="0.25">
      <c r="B162" s="142" t="s">
        <v>129</v>
      </c>
      <c r="C162" s="142"/>
      <c r="D162" s="2"/>
      <c r="E162" s="2"/>
      <c r="F162" s="2"/>
      <c r="G162" s="2"/>
      <c r="H162" s="2"/>
      <c r="I162" s="3"/>
      <c r="J162" s="1"/>
      <c r="K162" s="71"/>
      <c r="L162" s="71"/>
      <c r="M162" s="95"/>
      <c r="N162" s="95"/>
      <c r="O162" s="95"/>
      <c r="P162" s="336"/>
      <c r="Q162" s="337"/>
    </row>
    <row r="163" spans="2:17" ht="15.75" thickBot="1" x14ac:dyDescent="0.3"/>
    <row r="164" spans="2:17" ht="30" x14ac:dyDescent="0.25">
      <c r="B164" s="97" t="s">
        <v>33</v>
      </c>
      <c r="C164" s="97" t="s">
        <v>48</v>
      </c>
      <c r="D164" s="94" t="s">
        <v>49</v>
      </c>
      <c r="E164" s="97" t="s">
        <v>50</v>
      </c>
      <c r="F164" s="54" t="s">
        <v>55</v>
      </c>
      <c r="G164" s="205"/>
    </row>
    <row r="165" spans="2:17" ht="108" x14ac:dyDescent="0.2">
      <c r="B165" s="318" t="s">
        <v>52</v>
      </c>
      <c r="C165" s="4" t="s">
        <v>124</v>
      </c>
      <c r="D165" s="138">
        <v>25</v>
      </c>
      <c r="E165" s="138">
        <v>0</v>
      </c>
      <c r="F165" s="321">
        <f>+E165+E166+E167</f>
        <v>0</v>
      </c>
      <c r="G165" s="69"/>
    </row>
    <row r="166" spans="2:17" ht="96" x14ac:dyDescent="0.2">
      <c r="B166" s="319"/>
      <c r="C166" s="4" t="s">
        <v>125</v>
      </c>
      <c r="D166" s="52">
        <v>25</v>
      </c>
      <c r="E166" s="138">
        <v>0</v>
      </c>
      <c r="F166" s="322"/>
      <c r="G166" s="69"/>
    </row>
    <row r="167" spans="2:17" ht="60" x14ac:dyDescent="0.2">
      <c r="B167" s="320"/>
      <c r="C167" s="4" t="s">
        <v>126</v>
      </c>
      <c r="D167" s="138">
        <v>10</v>
      </c>
      <c r="E167" s="138">
        <v>0</v>
      </c>
      <c r="F167" s="323"/>
      <c r="G167" s="69"/>
    </row>
    <row r="168" spans="2:17" x14ac:dyDescent="0.25">
      <c r="C168" s="78"/>
    </row>
    <row r="169" spans="2:17" x14ac:dyDescent="0.25">
      <c r="B169" s="96" t="s">
        <v>56</v>
      </c>
    </row>
    <row r="171" spans="2:17" x14ac:dyDescent="0.25">
      <c r="B171" s="98" t="s">
        <v>33</v>
      </c>
      <c r="C171" s="98" t="s">
        <v>57</v>
      </c>
      <c r="D171" s="97" t="s">
        <v>50</v>
      </c>
      <c r="E171" s="97" t="s">
        <v>16</v>
      </c>
    </row>
    <row r="172" spans="2:17" ht="28.5" x14ac:dyDescent="0.25">
      <c r="B172" s="79" t="s">
        <v>58</v>
      </c>
      <c r="C172" s="80">
        <v>40</v>
      </c>
      <c r="D172" s="138">
        <f>+E153</f>
        <v>0</v>
      </c>
      <c r="E172" s="297">
        <f>+D172+D173</f>
        <v>0</v>
      </c>
    </row>
    <row r="173" spans="2:17" ht="42.75" x14ac:dyDescent="0.25">
      <c r="B173" s="79" t="s">
        <v>59</v>
      </c>
      <c r="C173" s="80">
        <v>60</v>
      </c>
      <c r="D173" s="138">
        <f>+F165</f>
        <v>0</v>
      </c>
      <c r="E173" s="298"/>
    </row>
  </sheetData>
  <mergeCells count="101">
    <mergeCell ref="C149:D149"/>
    <mergeCell ref="P160:Q162"/>
    <mergeCell ref="B165:B167"/>
    <mergeCell ref="F165:F167"/>
    <mergeCell ref="E172:E173"/>
    <mergeCell ref="P119:Q119"/>
    <mergeCell ref="P120:Q120"/>
    <mergeCell ref="P121:Q121"/>
    <mergeCell ref="P122:Q122"/>
    <mergeCell ref="P123:Q123"/>
    <mergeCell ref="P124:Q124"/>
    <mergeCell ref="B141:N141"/>
    <mergeCell ref="E153:E155"/>
    <mergeCell ref="B157:N157"/>
    <mergeCell ref="J159:L159"/>
    <mergeCell ref="P159:Q159"/>
    <mergeCell ref="J118:L118"/>
    <mergeCell ref="P118:Q118"/>
    <mergeCell ref="B132:N132"/>
    <mergeCell ref="D135:E135"/>
    <mergeCell ref="D136:E136"/>
    <mergeCell ref="B138:P138"/>
    <mergeCell ref="P125:Q125"/>
    <mergeCell ref="P126:Q126"/>
    <mergeCell ref="P127:Q127"/>
    <mergeCell ref="P128:Q128"/>
    <mergeCell ref="P129:Q129"/>
    <mergeCell ref="P130:Q130"/>
    <mergeCell ref="O108:P108"/>
    <mergeCell ref="O109:P109"/>
    <mergeCell ref="O110:P110"/>
    <mergeCell ref="O111:P111"/>
    <mergeCell ref="O112:P112"/>
    <mergeCell ref="B116:N116"/>
    <mergeCell ref="O102:P102"/>
    <mergeCell ref="O103:P103"/>
    <mergeCell ref="O104:P104"/>
    <mergeCell ref="O105:P105"/>
    <mergeCell ref="O106:P106"/>
    <mergeCell ref="O107:P107"/>
    <mergeCell ref="O96:P96"/>
    <mergeCell ref="O97:P97"/>
    <mergeCell ref="O98:P98"/>
    <mergeCell ref="O99:P99"/>
    <mergeCell ref="O100:P100"/>
    <mergeCell ref="O101:P101"/>
    <mergeCell ref="O90:P90"/>
    <mergeCell ref="O91:P91"/>
    <mergeCell ref="O92:P92"/>
    <mergeCell ref="O93:P93"/>
    <mergeCell ref="O94:P94"/>
    <mergeCell ref="O95:P95"/>
    <mergeCell ref="O84:P84"/>
    <mergeCell ref="O85:P85"/>
    <mergeCell ref="O86:P86"/>
    <mergeCell ref="O87:P87"/>
    <mergeCell ref="O88:P88"/>
    <mergeCell ref="O89:P89"/>
    <mergeCell ref="O78:P78"/>
    <mergeCell ref="O79:P79"/>
    <mergeCell ref="O80:P80"/>
    <mergeCell ref="O81:P81"/>
    <mergeCell ref="O82:P82"/>
    <mergeCell ref="O83:P83"/>
    <mergeCell ref="O72:P72"/>
    <mergeCell ref="O73:P73"/>
    <mergeCell ref="O74:P74"/>
    <mergeCell ref="O75:P75"/>
    <mergeCell ref="O76:P76"/>
    <mergeCell ref="O77:P77"/>
    <mergeCell ref="O66:P66"/>
    <mergeCell ref="O67:P67"/>
    <mergeCell ref="O68:P68"/>
    <mergeCell ref="O69:P69"/>
    <mergeCell ref="O70:P70"/>
    <mergeCell ref="O71:P71"/>
    <mergeCell ref="O60:P60"/>
    <mergeCell ref="O61:P61"/>
    <mergeCell ref="O62:P62"/>
    <mergeCell ref="O63:P63"/>
    <mergeCell ref="O64:P64"/>
    <mergeCell ref="O65:P65"/>
    <mergeCell ref="C51:N51"/>
    <mergeCell ref="B53:N53"/>
    <mergeCell ref="O56:P56"/>
    <mergeCell ref="O57:P57"/>
    <mergeCell ref="O58:P58"/>
    <mergeCell ref="O59:P59"/>
    <mergeCell ref="C10:E10"/>
    <mergeCell ref="B14:C23"/>
    <mergeCell ref="B24:C24"/>
    <mergeCell ref="E38:E39"/>
    <mergeCell ref="B47:B48"/>
    <mergeCell ref="C47:C48"/>
    <mergeCell ref="D47:E47"/>
    <mergeCell ref="B2:P2"/>
    <mergeCell ref="B4:P4"/>
    <mergeCell ref="C6:N6"/>
    <mergeCell ref="C7:N7"/>
    <mergeCell ref="C8:N8"/>
    <mergeCell ref="C9:N9"/>
  </mergeCells>
  <dataValidations count="2">
    <dataValidation type="decimal" allowBlank="1" showInputMessage="1" showErrorMessage="1" sqref="WVH983082 WLL983082 C65585 IV65578 SR65578 ACN65578 AMJ65578 AWF65578 BGB65578 BPX65578 BZT65578 CJP65578 CTL65578 DDH65578 DND65578 DWZ65578 EGV65578 EQR65578 FAN65578 FKJ65578 FUF65578 GEB65578 GNX65578 GXT65578 HHP65578 HRL65578 IBH65578 ILD65578 IUZ65578 JEV65578 JOR65578 JYN65578 KIJ65578 KSF65578 LCB65578 LLX65578 LVT65578 MFP65578 MPL65578 MZH65578 NJD65578 NSZ65578 OCV65578 OMR65578 OWN65578 PGJ65578 PQF65578 QAB65578 QJX65578 QTT65578 RDP65578 RNL65578 RXH65578 SHD65578 SQZ65578 TAV65578 TKR65578 TUN65578 UEJ65578 UOF65578 UYB65578 VHX65578 VRT65578 WBP65578 WLL65578 WVH65578 C131121 IV131114 SR131114 ACN131114 AMJ131114 AWF131114 BGB131114 BPX131114 BZT131114 CJP131114 CTL131114 DDH131114 DND131114 DWZ131114 EGV131114 EQR131114 FAN131114 FKJ131114 FUF131114 GEB131114 GNX131114 GXT131114 HHP131114 HRL131114 IBH131114 ILD131114 IUZ131114 JEV131114 JOR131114 JYN131114 KIJ131114 KSF131114 LCB131114 LLX131114 LVT131114 MFP131114 MPL131114 MZH131114 NJD131114 NSZ131114 OCV131114 OMR131114 OWN131114 PGJ131114 PQF131114 QAB131114 QJX131114 QTT131114 RDP131114 RNL131114 RXH131114 SHD131114 SQZ131114 TAV131114 TKR131114 TUN131114 UEJ131114 UOF131114 UYB131114 VHX131114 VRT131114 WBP131114 WLL131114 WVH131114 C196657 IV196650 SR196650 ACN196650 AMJ196650 AWF196650 BGB196650 BPX196650 BZT196650 CJP196650 CTL196650 DDH196650 DND196650 DWZ196650 EGV196650 EQR196650 FAN196650 FKJ196650 FUF196650 GEB196650 GNX196650 GXT196650 HHP196650 HRL196650 IBH196650 ILD196650 IUZ196650 JEV196650 JOR196650 JYN196650 KIJ196650 KSF196650 LCB196650 LLX196650 LVT196650 MFP196650 MPL196650 MZH196650 NJD196650 NSZ196650 OCV196650 OMR196650 OWN196650 PGJ196650 PQF196650 QAB196650 QJX196650 QTT196650 RDP196650 RNL196650 RXH196650 SHD196650 SQZ196650 TAV196650 TKR196650 TUN196650 UEJ196650 UOF196650 UYB196650 VHX196650 VRT196650 WBP196650 WLL196650 WVH196650 C262193 IV262186 SR262186 ACN262186 AMJ262186 AWF262186 BGB262186 BPX262186 BZT262186 CJP262186 CTL262186 DDH262186 DND262186 DWZ262186 EGV262186 EQR262186 FAN262186 FKJ262186 FUF262186 GEB262186 GNX262186 GXT262186 HHP262186 HRL262186 IBH262186 ILD262186 IUZ262186 JEV262186 JOR262186 JYN262186 KIJ262186 KSF262186 LCB262186 LLX262186 LVT262186 MFP262186 MPL262186 MZH262186 NJD262186 NSZ262186 OCV262186 OMR262186 OWN262186 PGJ262186 PQF262186 QAB262186 QJX262186 QTT262186 RDP262186 RNL262186 RXH262186 SHD262186 SQZ262186 TAV262186 TKR262186 TUN262186 UEJ262186 UOF262186 UYB262186 VHX262186 VRT262186 WBP262186 WLL262186 WVH262186 C327729 IV327722 SR327722 ACN327722 AMJ327722 AWF327722 BGB327722 BPX327722 BZT327722 CJP327722 CTL327722 DDH327722 DND327722 DWZ327722 EGV327722 EQR327722 FAN327722 FKJ327722 FUF327722 GEB327722 GNX327722 GXT327722 HHP327722 HRL327722 IBH327722 ILD327722 IUZ327722 JEV327722 JOR327722 JYN327722 KIJ327722 KSF327722 LCB327722 LLX327722 LVT327722 MFP327722 MPL327722 MZH327722 NJD327722 NSZ327722 OCV327722 OMR327722 OWN327722 PGJ327722 PQF327722 QAB327722 QJX327722 QTT327722 RDP327722 RNL327722 RXH327722 SHD327722 SQZ327722 TAV327722 TKR327722 TUN327722 UEJ327722 UOF327722 UYB327722 VHX327722 VRT327722 WBP327722 WLL327722 WVH327722 C393265 IV393258 SR393258 ACN393258 AMJ393258 AWF393258 BGB393258 BPX393258 BZT393258 CJP393258 CTL393258 DDH393258 DND393258 DWZ393258 EGV393258 EQR393258 FAN393258 FKJ393258 FUF393258 GEB393258 GNX393258 GXT393258 HHP393258 HRL393258 IBH393258 ILD393258 IUZ393258 JEV393258 JOR393258 JYN393258 KIJ393258 KSF393258 LCB393258 LLX393258 LVT393258 MFP393258 MPL393258 MZH393258 NJD393258 NSZ393258 OCV393258 OMR393258 OWN393258 PGJ393258 PQF393258 QAB393258 QJX393258 QTT393258 RDP393258 RNL393258 RXH393258 SHD393258 SQZ393258 TAV393258 TKR393258 TUN393258 UEJ393258 UOF393258 UYB393258 VHX393258 VRT393258 WBP393258 WLL393258 WVH393258 C458801 IV458794 SR458794 ACN458794 AMJ458794 AWF458794 BGB458794 BPX458794 BZT458794 CJP458794 CTL458794 DDH458794 DND458794 DWZ458794 EGV458794 EQR458794 FAN458794 FKJ458794 FUF458794 GEB458794 GNX458794 GXT458794 HHP458794 HRL458794 IBH458794 ILD458794 IUZ458794 JEV458794 JOR458794 JYN458794 KIJ458794 KSF458794 LCB458794 LLX458794 LVT458794 MFP458794 MPL458794 MZH458794 NJD458794 NSZ458794 OCV458794 OMR458794 OWN458794 PGJ458794 PQF458794 QAB458794 QJX458794 QTT458794 RDP458794 RNL458794 RXH458794 SHD458794 SQZ458794 TAV458794 TKR458794 TUN458794 UEJ458794 UOF458794 UYB458794 VHX458794 VRT458794 WBP458794 WLL458794 WVH458794 C524337 IV524330 SR524330 ACN524330 AMJ524330 AWF524330 BGB524330 BPX524330 BZT524330 CJP524330 CTL524330 DDH524330 DND524330 DWZ524330 EGV524330 EQR524330 FAN524330 FKJ524330 FUF524330 GEB524330 GNX524330 GXT524330 HHP524330 HRL524330 IBH524330 ILD524330 IUZ524330 JEV524330 JOR524330 JYN524330 KIJ524330 KSF524330 LCB524330 LLX524330 LVT524330 MFP524330 MPL524330 MZH524330 NJD524330 NSZ524330 OCV524330 OMR524330 OWN524330 PGJ524330 PQF524330 QAB524330 QJX524330 QTT524330 RDP524330 RNL524330 RXH524330 SHD524330 SQZ524330 TAV524330 TKR524330 TUN524330 UEJ524330 UOF524330 UYB524330 VHX524330 VRT524330 WBP524330 WLL524330 WVH524330 C589873 IV589866 SR589866 ACN589866 AMJ589866 AWF589866 BGB589866 BPX589866 BZT589866 CJP589866 CTL589866 DDH589866 DND589866 DWZ589866 EGV589866 EQR589866 FAN589866 FKJ589866 FUF589866 GEB589866 GNX589866 GXT589866 HHP589866 HRL589866 IBH589866 ILD589866 IUZ589866 JEV589866 JOR589866 JYN589866 KIJ589866 KSF589866 LCB589866 LLX589866 LVT589866 MFP589866 MPL589866 MZH589866 NJD589866 NSZ589866 OCV589866 OMR589866 OWN589866 PGJ589866 PQF589866 QAB589866 QJX589866 QTT589866 RDP589866 RNL589866 RXH589866 SHD589866 SQZ589866 TAV589866 TKR589866 TUN589866 UEJ589866 UOF589866 UYB589866 VHX589866 VRT589866 WBP589866 WLL589866 WVH589866 C655409 IV655402 SR655402 ACN655402 AMJ655402 AWF655402 BGB655402 BPX655402 BZT655402 CJP655402 CTL655402 DDH655402 DND655402 DWZ655402 EGV655402 EQR655402 FAN655402 FKJ655402 FUF655402 GEB655402 GNX655402 GXT655402 HHP655402 HRL655402 IBH655402 ILD655402 IUZ655402 JEV655402 JOR655402 JYN655402 KIJ655402 KSF655402 LCB655402 LLX655402 LVT655402 MFP655402 MPL655402 MZH655402 NJD655402 NSZ655402 OCV655402 OMR655402 OWN655402 PGJ655402 PQF655402 QAB655402 QJX655402 QTT655402 RDP655402 RNL655402 RXH655402 SHD655402 SQZ655402 TAV655402 TKR655402 TUN655402 UEJ655402 UOF655402 UYB655402 VHX655402 VRT655402 WBP655402 WLL655402 WVH655402 C720945 IV720938 SR720938 ACN720938 AMJ720938 AWF720938 BGB720938 BPX720938 BZT720938 CJP720938 CTL720938 DDH720938 DND720938 DWZ720938 EGV720938 EQR720938 FAN720938 FKJ720938 FUF720938 GEB720938 GNX720938 GXT720938 HHP720938 HRL720938 IBH720938 ILD720938 IUZ720938 JEV720938 JOR720938 JYN720938 KIJ720938 KSF720938 LCB720938 LLX720938 LVT720938 MFP720938 MPL720938 MZH720938 NJD720938 NSZ720938 OCV720938 OMR720938 OWN720938 PGJ720938 PQF720938 QAB720938 QJX720938 QTT720938 RDP720938 RNL720938 RXH720938 SHD720938 SQZ720938 TAV720938 TKR720938 TUN720938 UEJ720938 UOF720938 UYB720938 VHX720938 VRT720938 WBP720938 WLL720938 WVH720938 C786481 IV786474 SR786474 ACN786474 AMJ786474 AWF786474 BGB786474 BPX786474 BZT786474 CJP786474 CTL786474 DDH786474 DND786474 DWZ786474 EGV786474 EQR786474 FAN786474 FKJ786474 FUF786474 GEB786474 GNX786474 GXT786474 HHP786474 HRL786474 IBH786474 ILD786474 IUZ786474 JEV786474 JOR786474 JYN786474 KIJ786474 KSF786474 LCB786474 LLX786474 LVT786474 MFP786474 MPL786474 MZH786474 NJD786474 NSZ786474 OCV786474 OMR786474 OWN786474 PGJ786474 PQF786474 QAB786474 QJX786474 QTT786474 RDP786474 RNL786474 RXH786474 SHD786474 SQZ786474 TAV786474 TKR786474 TUN786474 UEJ786474 UOF786474 UYB786474 VHX786474 VRT786474 WBP786474 WLL786474 WVH786474 C852017 IV852010 SR852010 ACN852010 AMJ852010 AWF852010 BGB852010 BPX852010 BZT852010 CJP852010 CTL852010 DDH852010 DND852010 DWZ852010 EGV852010 EQR852010 FAN852010 FKJ852010 FUF852010 GEB852010 GNX852010 GXT852010 HHP852010 HRL852010 IBH852010 ILD852010 IUZ852010 JEV852010 JOR852010 JYN852010 KIJ852010 KSF852010 LCB852010 LLX852010 LVT852010 MFP852010 MPL852010 MZH852010 NJD852010 NSZ852010 OCV852010 OMR852010 OWN852010 PGJ852010 PQF852010 QAB852010 QJX852010 QTT852010 RDP852010 RNL852010 RXH852010 SHD852010 SQZ852010 TAV852010 TKR852010 TUN852010 UEJ852010 UOF852010 UYB852010 VHX852010 VRT852010 WBP852010 WLL852010 WVH852010 C917553 IV917546 SR917546 ACN917546 AMJ917546 AWF917546 BGB917546 BPX917546 BZT917546 CJP917546 CTL917546 DDH917546 DND917546 DWZ917546 EGV917546 EQR917546 FAN917546 FKJ917546 FUF917546 GEB917546 GNX917546 GXT917546 HHP917546 HRL917546 IBH917546 ILD917546 IUZ917546 JEV917546 JOR917546 JYN917546 KIJ917546 KSF917546 LCB917546 LLX917546 LVT917546 MFP917546 MPL917546 MZH917546 NJD917546 NSZ917546 OCV917546 OMR917546 OWN917546 PGJ917546 PQF917546 QAB917546 QJX917546 QTT917546 RDP917546 RNL917546 RXH917546 SHD917546 SQZ917546 TAV917546 TKR917546 TUN917546 UEJ917546 UOF917546 UYB917546 VHX917546 VRT917546 WBP917546 WLL917546 WVH917546 C983089 IV983082 SR983082 ACN983082 AMJ983082 AWF983082 BGB983082 BPX983082 BZT983082 CJP983082 CTL983082 DDH983082 DND983082 DWZ983082 EGV983082 EQR983082 FAN983082 FKJ983082 FUF983082 GEB983082 GNX983082 GXT983082 HHP983082 HRL983082 IBH983082 ILD983082 IUZ983082 JEV983082 JOR983082 JYN983082 KIJ983082 KSF983082 LCB983082 LLX983082 LVT983082 MFP983082 MPL983082 MZH983082 NJD983082 NSZ983082 OCV983082 OMR983082 OWN983082 PGJ983082 PQF983082 QAB983082 QJX983082 QTT983082 RDP983082 RNL983082 RXH983082 SHD983082 SQZ983082 TAV983082 TKR983082 TUN983082 UEJ983082 UOF983082 UYB983082 VHX983082 VRT983082 WBP983082 IV26:IV36 SR26:SR36 ACN26:ACN36 AMJ26:AMJ36 AWF26:AWF36 BGB26:BGB36 BPX26:BPX36 BZT26:BZT36 CJP26:CJP36 CTL26:CTL36 DDH26:DDH36 DND26:DND36 DWZ26:DWZ36 EGV26:EGV36 EQR26:EQR36 FAN26:FAN36 FKJ26:FKJ36 FUF26:FUF36 GEB26:GEB36 GNX26:GNX36 GXT26:GXT36 HHP26:HHP36 HRL26:HRL36 IBH26:IBH36 ILD26:ILD36 IUZ26:IUZ36 JEV26:JEV36 JOR26:JOR36 JYN26:JYN36 KIJ26:KIJ36 KSF26:KSF36 LCB26:LCB36 LLX26:LLX36 LVT26:LVT36 MFP26:MFP36 MPL26:MPL36 MZH26:MZH36 NJD26:NJD36 NSZ26:NSZ36 OCV26:OCV36 OMR26:OMR36 OWN26:OWN36 PGJ26:PGJ36 PQF26:PQF36 QAB26:QAB36 QJX26:QJX36 QTT26:QTT36 RDP26:RDP36 RNL26:RNL36 RXH26:RXH36 SHD26:SHD36 SQZ26:SQZ36 TAV26:TAV36 TKR26:TKR36 TUN26:TUN36 UEJ26:UEJ36 UOF26:UOF36 UYB26:UYB36 VHX26:VHX36 VRT26:VRT36 WBP26:WBP36 WLL26:WLL36 WVH26:WVH36">
      <formula1>0</formula1>
      <formula2>1</formula2>
    </dataValidation>
    <dataValidation type="list" allowBlank="1" showInputMessage="1" showErrorMessage="1" sqref="WVE983082 A65578 IS65578 SO65578 ACK65578 AMG65578 AWC65578 BFY65578 BPU65578 BZQ65578 CJM65578 CTI65578 DDE65578 DNA65578 DWW65578 EGS65578 EQO65578 FAK65578 FKG65578 FUC65578 GDY65578 GNU65578 GXQ65578 HHM65578 HRI65578 IBE65578 ILA65578 IUW65578 JES65578 JOO65578 JYK65578 KIG65578 KSC65578 LBY65578 LLU65578 LVQ65578 MFM65578 MPI65578 MZE65578 NJA65578 NSW65578 OCS65578 OMO65578 OWK65578 PGG65578 PQC65578 PZY65578 QJU65578 QTQ65578 RDM65578 RNI65578 RXE65578 SHA65578 SQW65578 TAS65578 TKO65578 TUK65578 UEG65578 UOC65578 UXY65578 VHU65578 VRQ65578 WBM65578 WLI65578 WVE65578 A131114 IS131114 SO131114 ACK131114 AMG131114 AWC131114 BFY131114 BPU131114 BZQ131114 CJM131114 CTI131114 DDE131114 DNA131114 DWW131114 EGS131114 EQO131114 FAK131114 FKG131114 FUC131114 GDY131114 GNU131114 GXQ131114 HHM131114 HRI131114 IBE131114 ILA131114 IUW131114 JES131114 JOO131114 JYK131114 KIG131114 KSC131114 LBY131114 LLU131114 LVQ131114 MFM131114 MPI131114 MZE131114 NJA131114 NSW131114 OCS131114 OMO131114 OWK131114 PGG131114 PQC131114 PZY131114 QJU131114 QTQ131114 RDM131114 RNI131114 RXE131114 SHA131114 SQW131114 TAS131114 TKO131114 TUK131114 UEG131114 UOC131114 UXY131114 VHU131114 VRQ131114 WBM131114 WLI131114 WVE131114 A196650 IS196650 SO196650 ACK196650 AMG196650 AWC196650 BFY196650 BPU196650 BZQ196650 CJM196650 CTI196650 DDE196650 DNA196650 DWW196650 EGS196650 EQO196650 FAK196650 FKG196650 FUC196650 GDY196650 GNU196650 GXQ196650 HHM196650 HRI196650 IBE196650 ILA196650 IUW196650 JES196650 JOO196650 JYK196650 KIG196650 KSC196650 LBY196650 LLU196650 LVQ196650 MFM196650 MPI196650 MZE196650 NJA196650 NSW196650 OCS196650 OMO196650 OWK196650 PGG196650 PQC196650 PZY196650 QJU196650 QTQ196650 RDM196650 RNI196650 RXE196650 SHA196650 SQW196650 TAS196650 TKO196650 TUK196650 UEG196650 UOC196650 UXY196650 VHU196650 VRQ196650 WBM196650 WLI196650 WVE196650 A262186 IS262186 SO262186 ACK262186 AMG262186 AWC262186 BFY262186 BPU262186 BZQ262186 CJM262186 CTI262186 DDE262186 DNA262186 DWW262186 EGS262186 EQO262186 FAK262186 FKG262186 FUC262186 GDY262186 GNU262186 GXQ262186 HHM262186 HRI262186 IBE262186 ILA262186 IUW262186 JES262186 JOO262186 JYK262186 KIG262186 KSC262186 LBY262186 LLU262186 LVQ262186 MFM262186 MPI262186 MZE262186 NJA262186 NSW262186 OCS262186 OMO262186 OWK262186 PGG262186 PQC262186 PZY262186 QJU262186 QTQ262186 RDM262186 RNI262186 RXE262186 SHA262186 SQW262186 TAS262186 TKO262186 TUK262186 UEG262186 UOC262186 UXY262186 VHU262186 VRQ262186 WBM262186 WLI262186 WVE262186 A327722 IS327722 SO327722 ACK327722 AMG327722 AWC327722 BFY327722 BPU327722 BZQ327722 CJM327722 CTI327722 DDE327722 DNA327722 DWW327722 EGS327722 EQO327722 FAK327722 FKG327722 FUC327722 GDY327722 GNU327722 GXQ327722 HHM327722 HRI327722 IBE327722 ILA327722 IUW327722 JES327722 JOO327722 JYK327722 KIG327722 KSC327722 LBY327722 LLU327722 LVQ327722 MFM327722 MPI327722 MZE327722 NJA327722 NSW327722 OCS327722 OMO327722 OWK327722 PGG327722 PQC327722 PZY327722 QJU327722 QTQ327722 RDM327722 RNI327722 RXE327722 SHA327722 SQW327722 TAS327722 TKO327722 TUK327722 UEG327722 UOC327722 UXY327722 VHU327722 VRQ327722 WBM327722 WLI327722 WVE327722 A393258 IS393258 SO393258 ACK393258 AMG393258 AWC393258 BFY393258 BPU393258 BZQ393258 CJM393258 CTI393258 DDE393258 DNA393258 DWW393258 EGS393258 EQO393258 FAK393258 FKG393258 FUC393258 GDY393258 GNU393258 GXQ393258 HHM393258 HRI393258 IBE393258 ILA393258 IUW393258 JES393258 JOO393258 JYK393258 KIG393258 KSC393258 LBY393258 LLU393258 LVQ393258 MFM393258 MPI393258 MZE393258 NJA393258 NSW393258 OCS393258 OMO393258 OWK393258 PGG393258 PQC393258 PZY393258 QJU393258 QTQ393258 RDM393258 RNI393258 RXE393258 SHA393258 SQW393258 TAS393258 TKO393258 TUK393258 UEG393258 UOC393258 UXY393258 VHU393258 VRQ393258 WBM393258 WLI393258 WVE393258 A458794 IS458794 SO458794 ACK458794 AMG458794 AWC458794 BFY458794 BPU458794 BZQ458794 CJM458794 CTI458794 DDE458794 DNA458794 DWW458794 EGS458794 EQO458794 FAK458794 FKG458794 FUC458794 GDY458794 GNU458794 GXQ458794 HHM458794 HRI458794 IBE458794 ILA458794 IUW458794 JES458794 JOO458794 JYK458794 KIG458794 KSC458794 LBY458794 LLU458794 LVQ458794 MFM458794 MPI458794 MZE458794 NJA458794 NSW458794 OCS458794 OMO458794 OWK458794 PGG458794 PQC458794 PZY458794 QJU458794 QTQ458794 RDM458794 RNI458794 RXE458794 SHA458794 SQW458794 TAS458794 TKO458794 TUK458794 UEG458794 UOC458794 UXY458794 VHU458794 VRQ458794 WBM458794 WLI458794 WVE458794 A524330 IS524330 SO524330 ACK524330 AMG524330 AWC524330 BFY524330 BPU524330 BZQ524330 CJM524330 CTI524330 DDE524330 DNA524330 DWW524330 EGS524330 EQO524330 FAK524330 FKG524330 FUC524330 GDY524330 GNU524330 GXQ524330 HHM524330 HRI524330 IBE524330 ILA524330 IUW524330 JES524330 JOO524330 JYK524330 KIG524330 KSC524330 LBY524330 LLU524330 LVQ524330 MFM524330 MPI524330 MZE524330 NJA524330 NSW524330 OCS524330 OMO524330 OWK524330 PGG524330 PQC524330 PZY524330 QJU524330 QTQ524330 RDM524330 RNI524330 RXE524330 SHA524330 SQW524330 TAS524330 TKO524330 TUK524330 UEG524330 UOC524330 UXY524330 VHU524330 VRQ524330 WBM524330 WLI524330 WVE524330 A589866 IS589866 SO589866 ACK589866 AMG589866 AWC589866 BFY589866 BPU589866 BZQ589866 CJM589866 CTI589866 DDE589866 DNA589866 DWW589866 EGS589866 EQO589866 FAK589866 FKG589866 FUC589866 GDY589866 GNU589866 GXQ589866 HHM589866 HRI589866 IBE589866 ILA589866 IUW589866 JES589866 JOO589866 JYK589866 KIG589866 KSC589866 LBY589866 LLU589866 LVQ589866 MFM589866 MPI589866 MZE589866 NJA589866 NSW589866 OCS589866 OMO589866 OWK589866 PGG589866 PQC589866 PZY589866 QJU589866 QTQ589866 RDM589866 RNI589866 RXE589866 SHA589866 SQW589866 TAS589866 TKO589866 TUK589866 UEG589866 UOC589866 UXY589866 VHU589866 VRQ589866 WBM589866 WLI589866 WVE589866 A655402 IS655402 SO655402 ACK655402 AMG655402 AWC655402 BFY655402 BPU655402 BZQ655402 CJM655402 CTI655402 DDE655402 DNA655402 DWW655402 EGS655402 EQO655402 FAK655402 FKG655402 FUC655402 GDY655402 GNU655402 GXQ655402 HHM655402 HRI655402 IBE655402 ILA655402 IUW655402 JES655402 JOO655402 JYK655402 KIG655402 KSC655402 LBY655402 LLU655402 LVQ655402 MFM655402 MPI655402 MZE655402 NJA655402 NSW655402 OCS655402 OMO655402 OWK655402 PGG655402 PQC655402 PZY655402 QJU655402 QTQ655402 RDM655402 RNI655402 RXE655402 SHA655402 SQW655402 TAS655402 TKO655402 TUK655402 UEG655402 UOC655402 UXY655402 VHU655402 VRQ655402 WBM655402 WLI655402 WVE655402 A720938 IS720938 SO720938 ACK720938 AMG720938 AWC720938 BFY720938 BPU720938 BZQ720938 CJM720938 CTI720938 DDE720938 DNA720938 DWW720938 EGS720938 EQO720938 FAK720938 FKG720938 FUC720938 GDY720938 GNU720938 GXQ720938 HHM720938 HRI720938 IBE720938 ILA720938 IUW720938 JES720938 JOO720938 JYK720938 KIG720938 KSC720938 LBY720938 LLU720938 LVQ720938 MFM720938 MPI720938 MZE720938 NJA720938 NSW720938 OCS720938 OMO720938 OWK720938 PGG720938 PQC720938 PZY720938 QJU720938 QTQ720938 RDM720938 RNI720938 RXE720938 SHA720938 SQW720938 TAS720938 TKO720938 TUK720938 UEG720938 UOC720938 UXY720938 VHU720938 VRQ720938 WBM720938 WLI720938 WVE720938 A786474 IS786474 SO786474 ACK786474 AMG786474 AWC786474 BFY786474 BPU786474 BZQ786474 CJM786474 CTI786474 DDE786474 DNA786474 DWW786474 EGS786474 EQO786474 FAK786474 FKG786474 FUC786474 GDY786474 GNU786474 GXQ786474 HHM786474 HRI786474 IBE786474 ILA786474 IUW786474 JES786474 JOO786474 JYK786474 KIG786474 KSC786474 LBY786474 LLU786474 LVQ786474 MFM786474 MPI786474 MZE786474 NJA786474 NSW786474 OCS786474 OMO786474 OWK786474 PGG786474 PQC786474 PZY786474 QJU786474 QTQ786474 RDM786474 RNI786474 RXE786474 SHA786474 SQW786474 TAS786474 TKO786474 TUK786474 UEG786474 UOC786474 UXY786474 VHU786474 VRQ786474 WBM786474 WLI786474 WVE786474 A852010 IS852010 SO852010 ACK852010 AMG852010 AWC852010 BFY852010 BPU852010 BZQ852010 CJM852010 CTI852010 DDE852010 DNA852010 DWW852010 EGS852010 EQO852010 FAK852010 FKG852010 FUC852010 GDY852010 GNU852010 GXQ852010 HHM852010 HRI852010 IBE852010 ILA852010 IUW852010 JES852010 JOO852010 JYK852010 KIG852010 KSC852010 LBY852010 LLU852010 LVQ852010 MFM852010 MPI852010 MZE852010 NJA852010 NSW852010 OCS852010 OMO852010 OWK852010 PGG852010 PQC852010 PZY852010 QJU852010 QTQ852010 RDM852010 RNI852010 RXE852010 SHA852010 SQW852010 TAS852010 TKO852010 TUK852010 UEG852010 UOC852010 UXY852010 VHU852010 VRQ852010 WBM852010 WLI852010 WVE852010 A917546 IS917546 SO917546 ACK917546 AMG917546 AWC917546 BFY917546 BPU917546 BZQ917546 CJM917546 CTI917546 DDE917546 DNA917546 DWW917546 EGS917546 EQO917546 FAK917546 FKG917546 FUC917546 GDY917546 GNU917546 GXQ917546 HHM917546 HRI917546 IBE917546 ILA917546 IUW917546 JES917546 JOO917546 JYK917546 KIG917546 KSC917546 LBY917546 LLU917546 LVQ917546 MFM917546 MPI917546 MZE917546 NJA917546 NSW917546 OCS917546 OMO917546 OWK917546 PGG917546 PQC917546 PZY917546 QJU917546 QTQ917546 RDM917546 RNI917546 RXE917546 SHA917546 SQW917546 TAS917546 TKO917546 TUK917546 UEG917546 UOC917546 UXY917546 VHU917546 VRQ917546 WBM917546 WLI917546 WVE917546 A983082 IS983082 SO983082 ACK983082 AMG983082 AWC983082 BFY983082 BPU983082 BZQ983082 CJM983082 CTI983082 DDE983082 DNA983082 DWW983082 EGS983082 EQO983082 FAK983082 FKG983082 FUC983082 GDY983082 GNU983082 GXQ983082 HHM983082 HRI983082 IBE983082 ILA983082 IUW983082 JES983082 JOO983082 JYK983082 KIG983082 KSC983082 LBY983082 LLU983082 LVQ983082 MFM983082 MPI983082 MZE983082 NJA983082 NSW983082 OCS983082 OMO983082 OWK983082 PGG983082 PQC983082 PZY983082 QJU983082 QTQ983082 RDM983082 RNI983082 RXE983082 SHA983082 SQW983082 TAS983082 TKO983082 TUK983082 UEG983082 UOC983082 UXY983082 VHU983082 VRQ983082 WBM983082 WLI983082 A26:A36 IS26:IS36 SO26:SO36 ACK26:ACK36 AMG26:AMG36 AWC26:AWC36 BFY26:BFY36 BPU26:BPU36 BZQ26:BZQ36 CJM26:CJM36 CTI26:CTI36 DDE26:DDE36 DNA26:DNA36 DWW26:DWW36 EGS26:EGS36 EQO26:EQO36 FAK26:FAK36 FKG26:FKG36 FUC26:FUC36 GDY26:GDY36 GNU26:GNU36 GXQ26:GXQ36 HHM26:HHM36 HRI26:HRI36 IBE26:IBE36 ILA26:ILA36 IUW26:IUW36 JES26:JES36 JOO26:JOO36 JYK26:JYK36 KIG26:KIG36 KSC26:KSC36 LBY26:LBY36 LLU26:LLU36 LVQ26:LVQ36 MFM26:MFM36 MPI26:MPI36 MZE26:MZE36 NJA26:NJA36 NSW26:NSW36 OCS26:OCS36 OMO26:OMO36 OWK26:OWK36 PGG26:PGG36 PQC26:PQC36 PZY26:PZY36 QJU26:QJU36 QTQ26:QTQ36 RDM26:RDM36 RNI26:RNI36 RXE26:RXE36 SHA26:SHA36 SQW26:SQW36 TAS26:TAS36 TKO26:TKO36 TUK26:TUK36 UEG26:UEG36 UOC26:UOC36 UXY26:UXY36 VHU26:VHU36 VRQ26:VRQ36 WBM26:WBM36 WLI26:WLI36 WVE26:WVE36">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Z157"/>
  <sheetViews>
    <sheetView tabSelected="1" topLeftCell="A2" zoomScale="53" zoomScaleNormal="53" workbookViewId="0">
      <pane ySplit="1" topLeftCell="A5" activePane="bottomLeft" state="frozen"/>
      <selection activeCell="A2" sqref="A2"/>
      <selection pane="bottomLeft" activeCell="A26" sqref="A26"/>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19.5703125" style="5" bestFit="1" customWidth="1"/>
    <col min="17" max="17" width="22.8554687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1024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1032</v>
      </c>
      <c r="D10" s="291"/>
      <c r="E10" s="324"/>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15.75" x14ac:dyDescent="0.25">
      <c r="B12" s="9"/>
      <c r="C12" s="14"/>
      <c r="D12" s="15"/>
      <c r="E12" s="15"/>
      <c r="F12" s="15"/>
      <c r="G12" s="15"/>
      <c r="H12" s="15"/>
      <c r="I12" s="81"/>
      <c r="J12" s="81"/>
      <c r="K12" s="81"/>
      <c r="L12" s="81"/>
      <c r="M12" s="81"/>
      <c r="N12" s="15"/>
    </row>
    <row r="13" spans="2:16" x14ac:dyDescent="0.25">
      <c r="I13" s="81"/>
      <c r="J13" s="81"/>
      <c r="K13" s="81"/>
      <c r="L13" s="81"/>
      <c r="M13" s="81"/>
      <c r="N13" s="82"/>
    </row>
    <row r="14" spans="2:16" ht="45.75" customHeight="1" x14ac:dyDescent="0.25">
      <c r="B14" s="294" t="s">
        <v>96</v>
      </c>
      <c r="C14" s="294"/>
      <c r="D14" s="123" t="s">
        <v>12</v>
      </c>
      <c r="E14" s="123" t="s">
        <v>13</v>
      </c>
      <c r="F14" s="123" t="s">
        <v>29</v>
      </c>
      <c r="G14" s="66"/>
      <c r="I14" s="27"/>
      <c r="J14" s="27"/>
      <c r="K14" s="27"/>
      <c r="L14" s="27"/>
      <c r="M14" s="27"/>
      <c r="N14" s="82"/>
    </row>
    <row r="15" spans="2:16" x14ac:dyDescent="0.25">
      <c r="B15" s="294"/>
      <c r="C15" s="294"/>
      <c r="D15" s="139">
        <v>9</v>
      </c>
      <c r="E15" s="26">
        <v>1451607014</v>
      </c>
      <c r="F15" s="104">
        <f>458+182</f>
        <v>640</v>
      </c>
      <c r="G15" s="67"/>
      <c r="I15" s="28"/>
      <c r="J15" s="28"/>
      <c r="K15" s="28"/>
      <c r="L15" s="28"/>
      <c r="M15" s="28"/>
      <c r="N15" s="82"/>
    </row>
    <row r="16" spans="2:16" x14ac:dyDescent="0.25">
      <c r="B16" s="294"/>
      <c r="C16" s="294"/>
      <c r="D16" s="123"/>
      <c r="E16" s="26"/>
      <c r="F16" s="104"/>
      <c r="G16" s="67"/>
      <c r="I16" s="28"/>
      <c r="J16" s="28"/>
      <c r="K16" s="28"/>
      <c r="L16" s="28"/>
      <c r="M16" s="28"/>
      <c r="N16" s="82"/>
    </row>
    <row r="17" spans="1:14" x14ac:dyDescent="0.25">
      <c r="B17" s="294"/>
      <c r="C17" s="294"/>
      <c r="D17" s="123"/>
      <c r="E17" s="26"/>
      <c r="F17" s="104"/>
      <c r="G17" s="67"/>
      <c r="I17" s="28"/>
      <c r="J17" s="28"/>
      <c r="K17" s="28"/>
      <c r="L17" s="28"/>
      <c r="M17" s="28"/>
      <c r="N17" s="82"/>
    </row>
    <row r="18" spans="1:14" x14ac:dyDescent="0.25">
      <c r="B18" s="294"/>
      <c r="C18" s="294"/>
      <c r="D18" s="123"/>
      <c r="E18" s="26"/>
      <c r="F18" s="104"/>
      <c r="G18" s="67"/>
      <c r="H18" s="17"/>
      <c r="I18" s="28"/>
      <c r="J18" s="28"/>
      <c r="K18" s="28"/>
      <c r="L18" s="28"/>
      <c r="M18" s="28"/>
      <c r="N18" s="16"/>
    </row>
    <row r="19" spans="1:14" x14ac:dyDescent="0.25">
      <c r="B19" s="294"/>
      <c r="C19" s="294"/>
      <c r="D19" s="123"/>
      <c r="E19" s="26"/>
      <c r="F19" s="104"/>
      <c r="G19" s="67"/>
      <c r="H19" s="17"/>
      <c r="I19" s="30"/>
      <c r="J19" s="30"/>
      <c r="K19" s="30"/>
      <c r="L19" s="30"/>
      <c r="M19" s="30"/>
      <c r="N19" s="16"/>
    </row>
    <row r="20" spans="1:14" x14ac:dyDescent="0.25">
      <c r="B20" s="294"/>
      <c r="C20" s="294"/>
      <c r="D20" s="123"/>
      <c r="E20" s="26"/>
      <c r="F20" s="104"/>
      <c r="G20" s="67"/>
      <c r="H20" s="17"/>
      <c r="I20" s="81"/>
      <c r="J20" s="81"/>
      <c r="K20" s="81"/>
      <c r="L20" s="81"/>
      <c r="M20" s="81"/>
      <c r="N20" s="16"/>
    </row>
    <row r="21" spans="1:14" x14ac:dyDescent="0.25">
      <c r="B21" s="294"/>
      <c r="C21" s="294"/>
      <c r="D21" s="123"/>
      <c r="E21" s="26"/>
      <c r="F21" s="104"/>
      <c r="G21" s="67"/>
      <c r="H21" s="17"/>
      <c r="I21" s="81"/>
      <c r="J21" s="81"/>
      <c r="K21" s="81"/>
      <c r="L21" s="81"/>
      <c r="M21" s="81"/>
      <c r="N21" s="16"/>
    </row>
    <row r="22" spans="1:14" x14ac:dyDescent="0.25">
      <c r="B22" s="294"/>
      <c r="C22" s="294"/>
      <c r="D22" s="123"/>
      <c r="E22" s="26"/>
      <c r="F22" s="104"/>
      <c r="G22" s="67"/>
      <c r="H22" s="17"/>
      <c r="I22" s="81"/>
      <c r="J22" s="81"/>
      <c r="K22" s="81"/>
      <c r="L22" s="81"/>
      <c r="M22" s="81"/>
      <c r="N22" s="16"/>
    </row>
    <row r="23" spans="1:14" x14ac:dyDescent="0.25">
      <c r="B23" s="294"/>
      <c r="C23" s="294"/>
      <c r="D23" s="123"/>
      <c r="E23" s="26"/>
      <c r="F23" s="104"/>
      <c r="G23" s="67"/>
      <c r="H23" s="17"/>
      <c r="I23" s="81"/>
      <c r="J23" s="81"/>
      <c r="K23" s="81"/>
      <c r="L23" s="81"/>
      <c r="M23" s="81"/>
      <c r="N23" s="16"/>
    </row>
    <row r="24" spans="1:14" ht="15" customHeight="1" thickBot="1" x14ac:dyDescent="0.3">
      <c r="B24" s="295" t="s">
        <v>14</v>
      </c>
      <c r="C24" s="296"/>
      <c r="D24" s="123"/>
      <c r="E24" s="44">
        <f>SUM(E15:E23)</f>
        <v>1451607014</v>
      </c>
      <c r="F24" s="104">
        <f>SUM(F15:F23)</f>
        <v>640</v>
      </c>
      <c r="G24" s="67"/>
      <c r="H24" s="17"/>
      <c r="I24" s="81"/>
      <c r="J24" s="81"/>
      <c r="K24" s="81"/>
      <c r="L24" s="81"/>
      <c r="M24" s="81"/>
      <c r="N24" s="16"/>
    </row>
    <row r="25" spans="1:14" ht="45.75" thickBot="1" x14ac:dyDescent="0.3">
      <c r="A25" s="32"/>
      <c r="B25" s="38" t="s">
        <v>15</v>
      </c>
      <c r="C25" s="38" t="s">
        <v>97</v>
      </c>
      <c r="E25" s="27"/>
      <c r="F25" s="27"/>
      <c r="G25" s="27"/>
      <c r="H25" s="27"/>
      <c r="I25" s="6"/>
      <c r="J25" s="6"/>
      <c r="K25" s="6"/>
      <c r="L25" s="6"/>
      <c r="M25" s="6"/>
    </row>
    <row r="26" spans="1:14" ht="15.75" thickBot="1" x14ac:dyDescent="0.3">
      <c r="A26" s="33">
        <v>1</v>
      </c>
      <c r="C26" s="35">
        <f>+F24*80%</f>
        <v>512</v>
      </c>
      <c r="D26" s="31"/>
      <c r="E26" s="34">
        <f>E24</f>
        <v>1451607014</v>
      </c>
      <c r="F26" s="29"/>
      <c r="G26" s="29"/>
      <c r="H26" s="29"/>
      <c r="I26" s="18"/>
      <c r="J26" s="18"/>
      <c r="K26" s="18"/>
      <c r="L26" s="18"/>
      <c r="M26" s="18"/>
    </row>
    <row r="27" spans="1:14" x14ac:dyDescent="0.25">
      <c r="A27" s="73"/>
      <c r="C27" s="74"/>
      <c r="D27" s="28"/>
      <c r="E27" s="75"/>
      <c r="F27" s="29"/>
      <c r="G27" s="29"/>
      <c r="H27" s="29"/>
      <c r="I27" s="18"/>
      <c r="J27" s="18"/>
      <c r="K27" s="18"/>
      <c r="L27" s="18"/>
      <c r="M27" s="18"/>
    </row>
    <row r="28" spans="1:14" x14ac:dyDescent="0.25">
      <c r="A28" s="73"/>
      <c r="B28" s="78"/>
      <c r="C28" s="78"/>
      <c r="D28" s="78"/>
      <c r="E28" s="78"/>
      <c r="F28" s="78"/>
      <c r="G28" s="78"/>
      <c r="H28" s="78"/>
      <c r="I28" s="81"/>
      <c r="J28" s="81"/>
      <c r="K28" s="81"/>
      <c r="L28" s="81"/>
      <c r="M28" s="81"/>
      <c r="N28" s="82"/>
    </row>
    <row r="29" spans="1:14" x14ac:dyDescent="0.25">
      <c r="A29" s="73"/>
      <c r="B29" s="96" t="s">
        <v>163</v>
      </c>
      <c r="C29" s="78"/>
      <c r="D29" s="78"/>
      <c r="E29" s="78"/>
      <c r="F29" s="78"/>
      <c r="G29" s="78"/>
      <c r="H29" s="78"/>
      <c r="I29" s="81"/>
      <c r="J29" s="81"/>
      <c r="K29" s="81"/>
      <c r="L29" s="81"/>
      <c r="M29" s="81"/>
      <c r="N29" s="82"/>
    </row>
    <row r="30" spans="1:14" x14ac:dyDescent="0.25">
      <c r="A30" s="73"/>
      <c r="B30" s="78"/>
      <c r="C30" s="78"/>
      <c r="D30" s="78"/>
      <c r="E30" s="78"/>
      <c r="F30" s="78"/>
      <c r="G30" s="78"/>
      <c r="H30" s="78"/>
      <c r="I30" s="81"/>
      <c r="J30" s="81"/>
      <c r="K30" s="81"/>
      <c r="L30" s="81"/>
      <c r="M30" s="81"/>
      <c r="N30" s="82"/>
    </row>
    <row r="31" spans="1:14" x14ac:dyDescent="0.25">
      <c r="A31" s="73"/>
      <c r="B31" s="98" t="s">
        <v>33</v>
      </c>
      <c r="C31" s="98" t="s">
        <v>132</v>
      </c>
      <c r="D31" s="98" t="s">
        <v>133</v>
      </c>
      <c r="E31" s="78"/>
      <c r="F31" s="78"/>
      <c r="G31" s="78"/>
      <c r="H31" s="78"/>
      <c r="I31" s="81"/>
      <c r="J31" s="81"/>
      <c r="K31" s="81"/>
      <c r="L31" s="81"/>
      <c r="M31" s="81"/>
      <c r="N31" s="82"/>
    </row>
    <row r="32" spans="1:14" x14ac:dyDescent="0.25">
      <c r="A32" s="73"/>
      <c r="B32" s="95" t="s">
        <v>134</v>
      </c>
      <c r="C32" s="198"/>
      <c r="D32" s="198" t="s">
        <v>162</v>
      </c>
      <c r="E32" s="78"/>
      <c r="F32" s="78"/>
      <c r="G32" s="78"/>
      <c r="H32" s="78"/>
      <c r="I32" s="81"/>
      <c r="J32" s="81"/>
      <c r="K32" s="81"/>
      <c r="L32" s="81"/>
      <c r="M32" s="81"/>
      <c r="N32" s="82"/>
    </row>
    <row r="33" spans="1:26" x14ac:dyDescent="0.25">
      <c r="A33" s="73"/>
      <c r="B33" s="95" t="s">
        <v>135</v>
      </c>
      <c r="C33" s="198" t="s">
        <v>162</v>
      </c>
      <c r="D33" s="198"/>
      <c r="E33" s="78"/>
      <c r="F33" s="78"/>
      <c r="G33" s="78"/>
      <c r="H33" s="78"/>
      <c r="I33" s="81"/>
      <c r="J33" s="81"/>
      <c r="K33" s="81"/>
      <c r="L33" s="81"/>
      <c r="M33" s="81"/>
      <c r="N33" s="82"/>
    </row>
    <row r="34" spans="1:26" x14ac:dyDescent="0.25">
      <c r="A34" s="73"/>
      <c r="B34" s="95" t="s">
        <v>136</v>
      </c>
      <c r="C34" s="198" t="s">
        <v>162</v>
      </c>
      <c r="D34" s="198"/>
      <c r="E34" s="78"/>
      <c r="F34" s="78"/>
      <c r="G34" s="78"/>
      <c r="H34" s="78"/>
      <c r="I34" s="81"/>
      <c r="J34" s="81"/>
      <c r="K34" s="81"/>
      <c r="L34" s="81"/>
      <c r="M34" s="81"/>
      <c r="N34" s="82"/>
    </row>
    <row r="35" spans="1:26" x14ac:dyDescent="0.25">
      <c r="A35" s="73"/>
      <c r="B35" s="95" t="s">
        <v>137</v>
      </c>
      <c r="C35" s="198"/>
      <c r="D35" s="198" t="s">
        <v>162</v>
      </c>
      <c r="E35" s="78"/>
      <c r="F35" s="78"/>
      <c r="G35" s="78"/>
      <c r="H35" s="78"/>
      <c r="I35" s="81"/>
      <c r="J35" s="81"/>
      <c r="K35" s="81"/>
      <c r="L35" s="81"/>
      <c r="M35" s="81"/>
      <c r="N35" s="82"/>
    </row>
    <row r="36" spans="1:26" x14ac:dyDescent="0.25">
      <c r="A36" s="73"/>
      <c r="B36" s="78"/>
      <c r="C36" s="78"/>
      <c r="D36" s="78"/>
      <c r="E36" s="78"/>
      <c r="F36" s="78"/>
      <c r="G36" s="78"/>
      <c r="H36" s="78"/>
      <c r="I36" s="81"/>
      <c r="J36" s="81"/>
      <c r="K36" s="81"/>
      <c r="L36" s="81"/>
      <c r="M36" s="81"/>
      <c r="N36" s="82"/>
    </row>
    <row r="37" spans="1:26" x14ac:dyDescent="0.25">
      <c r="A37" s="73"/>
      <c r="B37" s="96" t="s">
        <v>138</v>
      </c>
      <c r="C37" s="78"/>
      <c r="D37" s="78"/>
      <c r="E37" s="78"/>
      <c r="F37" s="78"/>
      <c r="G37" s="78"/>
      <c r="H37" s="78"/>
      <c r="I37" s="81"/>
      <c r="J37" s="81"/>
      <c r="K37" s="81"/>
      <c r="L37" s="81"/>
      <c r="M37" s="81"/>
      <c r="N37" s="82"/>
    </row>
    <row r="38" spans="1:26" x14ac:dyDescent="0.25">
      <c r="A38" s="73"/>
      <c r="B38" s="78"/>
      <c r="C38" s="78"/>
      <c r="D38" s="78"/>
      <c r="E38" s="78"/>
      <c r="F38" s="78"/>
      <c r="G38" s="78"/>
      <c r="H38" s="78"/>
      <c r="I38" s="81"/>
      <c r="J38" s="81"/>
      <c r="K38" s="81"/>
      <c r="L38" s="81"/>
      <c r="M38" s="81"/>
      <c r="N38" s="82"/>
    </row>
    <row r="39" spans="1:26" x14ac:dyDescent="0.25">
      <c r="B39" s="78"/>
      <c r="C39" s="78"/>
      <c r="D39" s="78"/>
      <c r="E39" s="78"/>
      <c r="F39" s="78"/>
      <c r="G39" s="78"/>
      <c r="H39" s="78"/>
      <c r="I39" s="81"/>
      <c r="J39" s="81"/>
      <c r="K39" s="81"/>
      <c r="L39" s="81"/>
      <c r="M39" s="81"/>
      <c r="N39" s="82"/>
    </row>
    <row r="40" spans="1:26" x14ac:dyDescent="0.25">
      <c r="B40" s="98" t="s">
        <v>33</v>
      </c>
      <c r="C40" s="98" t="s">
        <v>57</v>
      </c>
      <c r="D40" s="97" t="s">
        <v>50</v>
      </c>
      <c r="E40" s="97" t="s">
        <v>16</v>
      </c>
      <c r="F40" s="78"/>
      <c r="G40" s="78"/>
      <c r="H40" s="78"/>
      <c r="I40" s="81"/>
      <c r="J40" s="81"/>
      <c r="K40" s="81"/>
      <c r="L40" s="81"/>
      <c r="M40" s="81"/>
      <c r="N40" s="82"/>
    </row>
    <row r="41" spans="1:26" ht="28.5" x14ac:dyDescent="0.25">
      <c r="B41" s="79" t="s">
        <v>139</v>
      </c>
      <c r="C41" s="80">
        <v>40</v>
      </c>
      <c r="D41" s="122">
        <v>0</v>
      </c>
      <c r="E41" s="297">
        <f>+D41+D42</f>
        <v>0</v>
      </c>
      <c r="F41" s="78"/>
      <c r="G41" s="78"/>
      <c r="H41" s="78"/>
      <c r="I41" s="81"/>
      <c r="J41" s="81"/>
      <c r="K41" s="81"/>
      <c r="L41" s="81"/>
      <c r="M41" s="81"/>
      <c r="N41" s="82"/>
    </row>
    <row r="42" spans="1:26" s="81" customFormat="1" ht="109.5" customHeight="1" x14ac:dyDescent="0.25">
      <c r="B42" s="79" t="s">
        <v>140</v>
      </c>
      <c r="C42" s="80">
        <v>60</v>
      </c>
      <c r="D42" s="122">
        <f>+F156</f>
        <v>0</v>
      </c>
      <c r="E42" s="298"/>
      <c r="F42" s="78"/>
      <c r="G42" s="78"/>
      <c r="H42" s="78"/>
      <c r="N42" s="82"/>
      <c r="O42" s="5"/>
      <c r="P42" s="5"/>
      <c r="Q42" s="5"/>
    </row>
    <row r="43" spans="1:26" s="87" customFormat="1" x14ac:dyDescent="0.25">
      <c r="A43" s="36"/>
      <c r="B43" s="5"/>
      <c r="C43" s="74"/>
      <c r="D43" s="28"/>
      <c r="E43" s="75"/>
      <c r="F43" s="29"/>
      <c r="G43" s="29"/>
      <c r="H43" s="29"/>
      <c r="I43" s="18"/>
      <c r="J43" s="18"/>
      <c r="K43" s="18"/>
      <c r="L43" s="18"/>
      <c r="M43" s="18"/>
      <c r="N43" s="5"/>
      <c r="O43" s="5"/>
      <c r="P43" s="5"/>
      <c r="Q43" s="5"/>
      <c r="R43" s="86"/>
      <c r="S43" s="86"/>
      <c r="T43" s="86"/>
      <c r="U43" s="86"/>
      <c r="V43" s="86"/>
      <c r="W43" s="86"/>
      <c r="X43" s="86"/>
      <c r="Y43" s="86"/>
      <c r="Z43" s="86"/>
    </row>
    <row r="44" spans="1:26" s="87" customFormat="1" x14ac:dyDescent="0.25">
      <c r="A44" s="36"/>
      <c r="B44" s="5"/>
      <c r="C44" s="74"/>
      <c r="D44" s="28"/>
      <c r="E44" s="75"/>
      <c r="F44" s="29"/>
      <c r="G44" s="29"/>
      <c r="H44" s="29"/>
      <c r="I44" s="18"/>
      <c r="J44" s="18"/>
      <c r="K44" s="18"/>
      <c r="L44" s="18"/>
      <c r="M44" s="18"/>
      <c r="N44" s="5"/>
      <c r="O44" s="5"/>
      <c r="P44" s="5"/>
      <c r="Q44" s="5"/>
      <c r="R44" s="86"/>
      <c r="S44" s="86"/>
      <c r="T44" s="86"/>
      <c r="U44" s="86"/>
      <c r="V44" s="86"/>
      <c r="W44" s="86"/>
      <c r="X44" s="86"/>
      <c r="Y44" s="86"/>
      <c r="Z44" s="86"/>
    </row>
    <row r="45" spans="1:26" s="87" customFormat="1" x14ac:dyDescent="0.25">
      <c r="A45" s="36"/>
      <c r="B45" s="5"/>
      <c r="C45" s="74"/>
      <c r="D45" s="28"/>
      <c r="E45" s="75"/>
      <c r="F45" s="29"/>
      <c r="G45" s="29"/>
      <c r="H45" s="29"/>
      <c r="I45" s="18"/>
      <c r="J45" s="18"/>
      <c r="K45" s="18"/>
      <c r="L45" s="18"/>
      <c r="M45" s="18"/>
      <c r="N45" s="5"/>
      <c r="O45" s="5"/>
      <c r="P45" s="5"/>
      <c r="Q45" s="5"/>
      <c r="R45" s="86"/>
      <c r="S45" s="86"/>
      <c r="T45" s="86"/>
      <c r="U45" s="86"/>
      <c r="V45" s="86"/>
      <c r="W45" s="86"/>
      <c r="X45" s="86"/>
      <c r="Y45" s="86"/>
      <c r="Z45" s="86"/>
    </row>
    <row r="46" spans="1:26" s="87" customFormat="1" ht="15.75" thickBot="1" x14ac:dyDescent="0.3">
      <c r="A46" s="36"/>
      <c r="B46" s="5"/>
      <c r="C46" s="5"/>
      <c r="D46" s="5"/>
      <c r="E46" s="5"/>
      <c r="F46" s="5"/>
      <c r="G46" s="5"/>
      <c r="H46" s="5"/>
      <c r="I46" s="5"/>
      <c r="J46" s="5"/>
      <c r="K46" s="5"/>
      <c r="L46" s="5"/>
      <c r="M46" s="348" t="s">
        <v>35</v>
      </c>
      <c r="N46" s="348"/>
      <c r="O46" s="5"/>
      <c r="P46" s="5"/>
      <c r="Q46" s="5"/>
      <c r="R46" s="86"/>
      <c r="S46" s="86"/>
      <c r="T46" s="86"/>
      <c r="U46" s="86"/>
      <c r="V46" s="86"/>
      <c r="W46" s="86"/>
      <c r="X46" s="86"/>
      <c r="Y46" s="86"/>
      <c r="Z46" s="86"/>
    </row>
    <row r="47" spans="1:26" s="87" customFormat="1" x14ac:dyDescent="0.25">
      <c r="A47" s="36"/>
      <c r="B47" s="96" t="s">
        <v>30</v>
      </c>
      <c r="C47" s="5"/>
      <c r="D47" s="5"/>
      <c r="E47" s="5"/>
      <c r="F47" s="5"/>
      <c r="G47" s="5"/>
      <c r="H47" s="5"/>
      <c r="I47" s="5"/>
      <c r="J47" s="5"/>
      <c r="K47" s="5"/>
      <c r="L47" s="5"/>
      <c r="M47" s="45"/>
      <c r="N47" s="45"/>
      <c r="O47" s="5"/>
      <c r="P47" s="5"/>
      <c r="Q47" s="5"/>
      <c r="R47" s="86"/>
      <c r="S47" s="86"/>
      <c r="T47" s="86"/>
      <c r="U47" s="86"/>
      <c r="V47" s="86"/>
      <c r="W47" s="86"/>
      <c r="X47" s="86"/>
      <c r="Y47" s="86"/>
      <c r="Z47" s="86"/>
    </row>
    <row r="48" spans="1:26" s="87" customFormat="1" ht="15.75" thickBot="1" x14ac:dyDescent="0.3">
      <c r="A48" s="36"/>
      <c r="B48" s="5"/>
      <c r="C48" s="5"/>
      <c r="D48" s="5"/>
      <c r="E48" s="5"/>
      <c r="F48" s="5"/>
      <c r="G48" s="5"/>
      <c r="H48" s="5"/>
      <c r="I48" s="5"/>
      <c r="J48" s="5"/>
      <c r="K48" s="5"/>
      <c r="L48" s="5"/>
      <c r="M48" s="45"/>
      <c r="N48" s="45"/>
      <c r="O48" s="5"/>
      <c r="P48" s="5"/>
      <c r="Q48" s="5"/>
      <c r="R48" s="86"/>
      <c r="S48" s="86"/>
      <c r="T48" s="86"/>
      <c r="U48" s="86"/>
      <c r="V48" s="86"/>
      <c r="W48" s="86"/>
      <c r="X48" s="86"/>
      <c r="Y48" s="86"/>
      <c r="Z48" s="86"/>
    </row>
    <row r="49" spans="1:26" s="87" customFormat="1" ht="60" x14ac:dyDescent="0.25">
      <c r="A49" s="36"/>
      <c r="B49" s="92" t="s">
        <v>141</v>
      </c>
      <c r="C49" s="92" t="s">
        <v>142</v>
      </c>
      <c r="D49" s="92" t="s">
        <v>143</v>
      </c>
      <c r="E49" s="92" t="s">
        <v>44</v>
      </c>
      <c r="F49" s="92" t="s">
        <v>22</v>
      </c>
      <c r="G49" s="92" t="s">
        <v>98</v>
      </c>
      <c r="H49" s="92" t="s">
        <v>17</v>
      </c>
      <c r="I49" s="92" t="s">
        <v>10</v>
      </c>
      <c r="J49" s="92" t="s">
        <v>31</v>
      </c>
      <c r="K49" s="92" t="s">
        <v>60</v>
      </c>
      <c r="L49" s="92" t="s">
        <v>20</v>
      </c>
      <c r="M49" s="77" t="s">
        <v>26</v>
      </c>
      <c r="N49" s="92" t="s">
        <v>144</v>
      </c>
      <c r="O49" s="92" t="s">
        <v>36</v>
      </c>
      <c r="P49" s="93" t="s">
        <v>11</v>
      </c>
      <c r="Q49" s="93" t="s">
        <v>19</v>
      </c>
      <c r="R49" s="86"/>
      <c r="S49" s="86"/>
      <c r="T49" s="86"/>
      <c r="U49" s="86"/>
      <c r="V49" s="86"/>
      <c r="W49" s="86"/>
      <c r="X49" s="86"/>
      <c r="Y49" s="86"/>
      <c r="Z49" s="86"/>
    </row>
    <row r="50" spans="1:26" s="20" customFormat="1" ht="39" customHeight="1" x14ac:dyDescent="0.25">
      <c r="A50" s="20">
        <v>1</v>
      </c>
      <c r="B50" s="88" t="s">
        <v>154</v>
      </c>
      <c r="C50" s="88" t="s">
        <v>154</v>
      </c>
      <c r="D50" s="88" t="s">
        <v>164</v>
      </c>
      <c r="E50" s="116">
        <v>42</v>
      </c>
      <c r="F50" s="84" t="s">
        <v>132</v>
      </c>
      <c r="G50" s="84">
        <v>100</v>
      </c>
      <c r="H50" s="91">
        <v>41296</v>
      </c>
      <c r="I50" s="85">
        <v>41639</v>
      </c>
      <c r="J50" s="85" t="s">
        <v>24</v>
      </c>
      <c r="K50" s="197">
        <v>11.02</v>
      </c>
      <c r="L50" s="85"/>
      <c r="M50" s="116">
        <v>1606</v>
      </c>
      <c r="N50" s="116">
        <v>201</v>
      </c>
      <c r="O50" s="199">
        <v>1401562821</v>
      </c>
      <c r="P50" s="199" t="s">
        <v>1007</v>
      </c>
      <c r="Q50" s="102" t="s">
        <v>165</v>
      </c>
    </row>
    <row r="51" spans="1:26" s="20" customFormat="1" ht="34.5" customHeight="1" x14ac:dyDescent="0.25">
      <c r="A51" s="20">
        <v>2</v>
      </c>
      <c r="B51" s="88" t="s">
        <v>154</v>
      </c>
      <c r="C51" s="88" t="s">
        <v>154</v>
      </c>
      <c r="D51" s="88" t="s">
        <v>164</v>
      </c>
      <c r="E51" s="200" t="s">
        <v>1008</v>
      </c>
      <c r="F51" s="84" t="s">
        <v>132</v>
      </c>
      <c r="G51" s="84">
        <v>100</v>
      </c>
      <c r="H51" s="91">
        <v>41662</v>
      </c>
      <c r="I51" s="91">
        <v>41912</v>
      </c>
      <c r="J51" s="201" t="s">
        <v>24</v>
      </c>
      <c r="K51" s="116">
        <v>8.02</v>
      </c>
      <c r="L51" s="85"/>
      <c r="M51" s="197">
        <v>780</v>
      </c>
      <c r="N51" s="116">
        <v>439</v>
      </c>
      <c r="O51" s="199">
        <v>1964268316</v>
      </c>
      <c r="P51" s="199" t="s">
        <v>1006</v>
      </c>
      <c r="Q51" s="102" t="s">
        <v>165</v>
      </c>
    </row>
    <row r="52" spans="1:26" s="20" customFormat="1" x14ac:dyDescent="0.25">
      <c r="B52" s="88"/>
      <c r="C52" s="89"/>
      <c r="D52" s="88"/>
      <c r="E52" s="83"/>
      <c r="F52" s="84"/>
      <c r="G52" s="84"/>
      <c r="H52" s="84"/>
      <c r="I52" s="85"/>
      <c r="J52" s="85"/>
      <c r="K52" s="76"/>
      <c r="L52" s="76"/>
      <c r="M52" s="76"/>
      <c r="N52" s="76"/>
      <c r="O52" s="19"/>
      <c r="P52" s="19"/>
      <c r="Q52" s="102"/>
    </row>
    <row r="53" spans="1:26" ht="28.15" customHeight="1" x14ac:dyDescent="0.25">
      <c r="B53" s="37" t="s">
        <v>16</v>
      </c>
      <c r="C53" s="89"/>
      <c r="D53" s="88"/>
      <c r="E53" s="83"/>
      <c r="F53" s="84"/>
      <c r="G53" s="84"/>
      <c r="H53" s="84"/>
      <c r="I53" s="85"/>
      <c r="J53" s="85"/>
      <c r="K53" s="90">
        <f>SUM(K50:K52)</f>
        <v>19.04</v>
      </c>
      <c r="L53" s="90">
        <f>SUM(L50:L52)</f>
        <v>0</v>
      </c>
      <c r="M53" s="100">
        <f>SUM(M50:M52)</f>
        <v>2386</v>
      </c>
      <c r="N53" s="90">
        <f>SUM(N50:N52)</f>
        <v>640</v>
      </c>
      <c r="O53" s="19"/>
      <c r="P53" s="19"/>
      <c r="Q53" s="103"/>
    </row>
    <row r="54" spans="1:26" x14ac:dyDescent="0.25">
      <c r="B54" s="20"/>
      <c r="C54" s="20"/>
      <c r="D54" s="20"/>
      <c r="E54" s="21"/>
      <c r="F54" s="20"/>
      <c r="G54" s="20"/>
      <c r="H54" s="20"/>
      <c r="I54" s="20"/>
      <c r="J54" s="20"/>
      <c r="K54" s="20"/>
      <c r="L54" s="20"/>
      <c r="M54" s="20"/>
      <c r="N54" s="20"/>
      <c r="O54" s="20"/>
      <c r="P54" s="20"/>
      <c r="Q54" s="20"/>
    </row>
    <row r="55" spans="1:26" ht="14.45" customHeight="1" x14ac:dyDescent="0.25">
      <c r="B55" s="299" t="s">
        <v>28</v>
      </c>
      <c r="C55" s="299" t="s">
        <v>27</v>
      </c>
      <c r="D55" s="301" t="s">
        <v>34</v>
      </c>
      <c r="E55" s="301"/>
      <c r="F55" s="20"/>
      <c r="G55" s="20"/>
      <c r="H55" s="20"/>
      <c r="I55" s="20"/>
      <c r="J55" s="20"/>
      <c r="K55" s="20"/>
      <c r="L55" s="20"/>
      <c r="M55" s="20"/>
      <c r="N55" s="20"/>
      <c r="O55" s="20"/>
      <c r="P55" s="20"/>
      <c r="Q55" s="20"/>
    </row>
    <row r="56" spans="1:26" ht="14.45" customHeight="1" x14ac:dyDescent="0.25">
      <c r="B56" s="300"/>
      <c r="C56" s="300"/>
      <c r="D56" s="124" t="s">
        <v>23</v>
      </c>
      <c r="E56" s="43" t="s">
        <v>24</v>
      </c>
      <c r="F56" s="20"/>
      <c r="G56" s="20"/>
      <c r="H56" s="20"/>
      <c r="I56" s="20"/>
      <c r="J56" s="20"/>
      <c r="K56" s="20"/>
      <c r="L56" s="20"/>
      <c r="M56" s="20"/>
      <c r="N56" s="20"/>
      <c r="O56" s="20"/>
      <c r="P56" s="20"/>
      <c r="Q56" s="20"/>
    </row>
    <row r="57" spans="1:26" ht="109.5" customHeight="1" x14ac:dyDescent="0.25">
      <c r="B57" s="41" t="s">
        <v>21</v>
      </c>
      <c r="C57" s="42">
        <f>+K53</f>
        <v>19.04</v>
      </c>
      <c r="D57" s="140"/>
      <c r="E57" s="140" t="s">
        <v>162</v>
      </c>
      <c r="F57" s="22"/>
      <c r="G57" s="22"/>
      <c r="H57" s="22"/>
      <c r="I57" s="22"/>
      <c r="J57" s="22"/>
      <c r="K57" s="22"/>
      <c r="L57" s="22"/>
      <c r="M57" s="22"/>
      <c r="N57" s="20"/>
      <c r="O57" s="20"/>
      <c r="P57" s="20"/>
      <c r="Q57" s="20"/>
    </row>
    <row r="58" spans="1:26" x14ac:dyDescent="0.25">
      <c r="B58" s="41" t="s">
        <v>25</v>
      </c>
      <c r="C58" s="42">
        <f>+M53</f>
        <v>2386</v>
      </c>
      <c r="D58" s="140" t="s">
        <v>162</v>
      </c>
      <c r="E58" s="140"/>
      <c r="F58" s="20"/>
      <c r="G58" s="20"/>
      <c r="H58" s="20"/>
      <c r="I58" s="20"/>
      <c r="J58" s="20"/>
      <c r="K58" s="20"/>
      <c r="L58" s="20"/>
      <c r="M58" s="20"/>
      <c r="N58" s="20"/>
      <c r="O58" s="20"/>
      <c r="P58" s="20"/>
      <c r="Q58" s="20"/>
    </row>
    <row r="59" spans="1:26" x14ac:dyDescent="0.25">
      <c r="B59" s="23"/>
      <c r="C59" s="302"/>
      <c r="D59" s="302"/>
      <c r="E59" s="302"/>
      <c r="F59" s="302"/>
      <c r="G59" s="302"/>
      <c r="H59" s="302"/>
      <c r="I59" s="302"/>
      <c r="J59" s="302"/>
      <c r="K59" s="302"/>
      <c r="L59" s="302"/>
      <c r="M59" s="302"/>
      <c r="N59" s="302"/>
      <c r="O59" s="20"/>
      <c r="P59" s="20"/>
      <c r="Q59" s="20"/>
    </row>
    <row r="60" spans="1:26" ht="15.75" thickBot="1" x14ac:dyDescent="0.3"/>
    <row r="61" spans="1:26" ht="27" thickBot="1" x14ac:dyDescent="0.3">
      <c r="B61" s="303" t="s">
        <v>99</v>
      </c>
      <c r="C61" s="304"/>
      <c r="D61" s="304"/>
      <c r="E61" s="304"/>
      <c r="F61" s="304"/>
      <c r="G61" s="304"/>
      <c r="H61" s="304"/>
      <c r="I61" s="304"/>
      <c r="J61" s="304"/>
      <c r="K61" s="304"/>
      <c r="L61" s="304"/>
      <c r="M61" s="304"/>
      <c r="N61" s="305"/>
    </row>
    <row r="63" spans="1:26" ht="76.5" customHeight="1" x14ac:dyDescent="0.25">
      <c r="B63" s="94" t="s">
        <v>761</v>
      </c>
      <c r="C63" s="47" t="s">
        <v>2</v>
      </c>
      <c r="D63" s="47" t="s">
        <v>101</v>
      </c>
      <c r="E63" s="47" t="s">
        <v>100</v>
      </c>
      <c r="F63" s="47" t="s">
        <v>102</v>
      </c>
      <c r="G63" s="47" t="s">
        <v>103</v>
      </c>
      <c r="H63" s="47" t="s">
        <v>465</v>
      </c>
      <c r="I63" s="47" t="s">
        <v>104</v>
      </c>
      <c r="J63" s="47" t="s">
        <v>105</v>
      </c>
      <c r="K63" s="47" t="s">
        <v>106</v>
      </c>
      <c r="L63" s="47" t="s">
        <v>107</v>
      </c>
      <c r="M63" s="70" t="s">
        <v>108</v>
      </c>
      <c r="N63" s="70" t="s">
        <v>109</v>
      </c>
      <c r="O63" s="306" t="s">
        <v>3</v>
      </c>
      <c r="P63" s="307"/>
      <c r="Q63" s="47" t="s">
        <v>18</v>
      </c>
      <c r="R63" s="95"/>
    </row>
    <row r="64" spans="1:26" ht="15" customHeight="1" x14ac:dyDescent="0.25">
      <c r="B64" s="150" t="s">
        <v>762</v>
      </c>
      <c r="C64" s="166" t="s">
        <v>467</v>
      </c>
      <c r="D64" s="126" t="s">
        <v>763</v>
      </c>
      <c r="E64" s="127">
        <v>122</v>
      </c>
      <c r="F64" s="128" t="s">
        <v>133</v>
      </c>
      <c r="G64" s="128" t="s">
        <v>469</v>
      </c>
      <c r="H64" s="136" t="s">
        <v>132</v>
      </c>
      <c r="I64" s="128" t="s">
        <v>469</v>
      </c>
      <c r="J64" s="128" t="s">
        <v>132</v>
      </c>
      <c r="K64" s="136" t="s">
        <v>132</v>
      </c>
      <c r="L64" s="136" t="s">
        <v>132</v>
      </c>
      <c r="M64" s="136" t="s">
        <v>132</v>
      </c>
      <c r="N64" s="136" t="s">
        <v>132</v>
      </c>
      <c r="O64" s="312" t="s">
        <v>165</v>
      </c>
      <c r="P64" s="313"/>
      <c r="Q64" s="95" t="s">
        <v>132</v>
      </c>
      <c r="R64" s="95"/>
    </row>
    <row r="65" spans="2:18" ht="15" customHeight="1" x14ac:dyDescent="0.25">
      <c r="B65" s="150" t="s">
        <v>764</v>
      </c>
      <c r="C65" s="166" t="s">
        <v>467</v>
      </c>
      <c r="D65" s="126" t="s">
        <v>765</v>
      </c>
      <c r="E65" s="127">
        <v>60</v>
      </c>
      <c r="F65" s="128" t="s">
        <v>133</v>
      </c>
      <c r="G65" s="128" t="s">
        <v>469</v>
      </c>
      <c r="H65" s="136" t="s">
        <v>132</v>
      </c>
      <c r="I65" s="128" t="s">
        <v>469</v>
      </c>
      <c r="J65" s="128" t="s">
        <v>132</v>
      </c>
      <c r="K65" s="136" t="s">
        <v>132</v>
      </c>
      <c r="L65" s="136" t="s">
        <v>132</v>
      </c>
      <c r="M65" s="136" t="s">
        <v>132</v>
      </c>
      <c r="N65" s="136" t="s">
        <v>132</v>
      </c>
      <c r="O65" s="312" t="s">
        <v>165</v>
      </c>
      <c r="P65" s="313"/>
      <c r="Q65" s="95" t="s">
        <v>132</v>
      </c>
      <c r="R65" s="95"/>
    </row>
    <row r="66" spans="2:18" x14ac:dyDescent="0.25">
      <c r="B66" s="150" t="s">
        <v>766</v>
      </c>
      <c r="C66" s="129" t="s">
        <v>474</v>
      </c>
      <c r="D66" s="127" t="s">
        <v>767</v>
      </c>
      <c r="E66" s="127">
        <v>15</v>
      </c>
      <c r="F66" s="128" t="s">
        <v>469</v>
      </c>
      <c r="G66" s="128" t="s">
        <v>469</v>
      </c>
      <c r="H66" s="128" t="s">
        <v>469</v>
      </c>
      <c r="I66" s="128" t="s">
        <v>132</v>
      </c>
      <c r="J66" s="128" t="s">
        <v>132</v>
      </c>
      <c r="K66" s="136" t="s">
        <v>132</v>
      </c>
      <c r="L66" s="136" t="s">
        <v>132</v>
      </c>
      <c r="M66" s="136" t="s">
        <v>132</v>
      </c>
      <c r="N66" s="136" t="s">
        <v>132</v>
      </c>
      <c r="O66" s="312" t="s">
        <v>165</v>
      </c>
      <c r="P66" s="313"/>
      <c r="Q66" s="95" t="s">
        <v>132</v>
      </c>
      <c r="R66" s="95"/>
    </row>
    <row r="67" spans="2:18" x14ac:dyDescent="0.25">
      <c r="B67" s="150" t="s">
        <v>768</v>
      </c>
      <c r="C67" s="129" t="s">
        <v>474</v>
      </c>
      <c r="D67" s="127" t="s">
        <v>769</v>
      </c>
      <c r="E67" s="127">
        <v>15</v>
      </c>
      <c r="F67" s="128" t="s">
        <v>469</v>
      </c>
      <c r="G67" s="128" t="s">
        <v>469</v>
      </c>
      <c r="H67" s="128" t="s">
        <v>469</v>
      </c>
      <c r="I67" s="128" t="s">
        <v>132</v>
      </c>
      <c r="J67" s="128" t="s">
        <v>132</v>
      </c>
      <c r="K67" s="136" t="s">
        <v>132</v>
      </c>
      <c r="L67" s="136" t="s">
        <v>132</v>
      </c>
      <c r="M67" s="136" t="s">
        <v>132</v>
      </c>
      <c r="N67" s="136" t="s">
        <v>132</v>
      </c>
      <c r="O67" s="312" t="s">
        <v>165</v>
      </c>
      <c r="P67" s="313"/>
      <c r="Q67" s="95" t="s">
        <v>132</v>
      </c>
      <c r="R67" s="95"/>
    </row>
    <row r="68" spans="2:18" x14ac:dyDescent="0.25">
      <c r="B68" s="150" t="s">
        <v>770</v>
      </c>
      <c r="C68" s="129" t="s">
        <v>474</v>
      </c>
      <c r="D68" s="127" t="s">
        <v>771</v>
      </c>
      <c r="E68" s="127">
        <v>16</v>
      </c>
      <c r="F68" s="128" t="s">
        <v>469</v>
      </c>
      <c r="G68" s="128" t="s">
        <v>469</v>
      </c>
      <c r="H68" s="128" t="s">
        <v>469</v>
      </c>
      <c r="I68" s="128" t="s">
        <v>132</v>
      </c>
      <c r="J68" s="128" t="s">
        <v>132</v>
      </c>
      <c r="K68" s="136" t="s">
        <v>132</v>
      </c>
      <c r="L68" s="136" t="s">
        <v>132</v>
      </c>
      <c r="M68" s="136" t="s">
        <v>132</v>
      </c>
      <c r="N68" s="136" t="s">
        <v>132</v>
      </c>
      <c r="O68" s="312" t="s">
        <v>165</v>
      </c>
      <c r="P68" s="313"/>
      <c r="Q68" s="95" t="s">
        <v>132</v>
      </c>
      <c r="R68" s="95"/>
    </row>
    <row r="69" spans="2:18" x14ac:dyDescent="0.25">
      <c r="B69" s="150" t="s">
        <v>772</v>
      </c>
      <c r="C69" s="129" t="s">
        <v>474</v>
      </c>
      <c r="D69" s="127" t="s">
        <v>773</v>
      </c>
      <c r="E69" s="127">
        <v>16</v>
      </c>
      <c r="F69" s="128" t="s">
        <v>469</v>
      </c>
      <c r="G69" s="128" t="s">
        <v>469</v>
      </c>
      <c r="H69" s="128" t="s">
        <v>469</v>
      </c>
      <c r="I69" s="128" t="s">
        <v>132</v>
      </c>
      <c r="J69" s="128" t="s">
        <v>132</v>
      </c>
      <c r="K69" s="136" t="s">
        <v>132</v>
      </c>
      <c r="L69" s="136" t="s">
        <v>132</v>
      </c>
      <c r="M69" s="136" t="s">
        <v>132</v>
      </c>
      <c r="N69" s="136" t="s">
        <v>132</v>
      </c>
      <c r="O69" s="312" t="s">
        <v>165</v>
      </c>
      <c r="P69" s="313"/>
      <c r="Q69" s="95" t="s">
        <v>132</v>
      </c>
      <c r="R69" s="95"/>
    </row>
    <row r="70" spans="2:18" x14ac:dyDescent="0.25">
      <c r="B70" s="150" t="s">
        <v>774</v>
      </c>
      <c r="C70" s="129" t="s">
        <v>474</v>
      </c>
      <c r="D70" s="127" t="s">
        <v>767</v>
      </c>
      <c r="E70" s="127">
        <v>15</v>
      </c>
      <c r="F70" s="128" t="s">
        <v>469</v>
      </c>
      <c r="G70" s="128" t="s">
        <v>469</v>
      </c>
      <c r="H70" s="128" t="s">
        <v>469</v>
      </c>
      <c r="I70" s="128" t="s">
        <v>132</v>
      </c>
      <c r="J70" s="128" t="s">
        <v>132</v>
      </c>
      <c r="K70" s="136" t="s">
        <v>132</v>
      </c>
      <c r="L70" s="136" t="s">
        <v>132</v>
      </c>
      <c r="M70" s="136" t="s">
        <v>132</v>
      </c>
      <c r="N70" s="136" t="s">
        <v>132</v>
      </c>
      <c r="O70" s="312" t="s">
        <v>165</v>
      </c>
      <c r="P70" s="313"/>
      <c r="Q70" s="95" t="s">
        <v>132</v>
      </c>
      <c r="R70" s="95"/>
    </row>
    <row r="71" spans="2:18" x14ac:dyDescent="0.25">
      <c r="B71" s="150" t="s">
        <v>587</v>
      </c>
      <c r="C71" s="129" t="s">
        <v>474</v>
      </c>
      <c r="D71" s="127" t="s">
        <v>775</v>
      </c>
      <c r="E71" s="127">
        <v>15</v>
      </c>
      <c r="F71" s="128" t="s">
        <v>469</v>
      </c>
      <c r="G71" s="128" t="s">
        <v>469</v>
      </c>
      <c r="H71" s="128" t="s">
        <v>469</v>
      </c>
      <c r="I71" s="128" t="s">
        <v>132</v>
      </c>
      <c r="J71" s="128" t="s">
        <v>132</v>
      </c>
      <c r="K71" s="136" t="s">
        <v>132</v>
      </c>
      <c r="L71" s="136" t="s">
        <v>132</v>
      </c>
      <c r="M71" s="136" t="s">
        <v>132</v>
      </c>
      <c r="N71" s="136" t="s">
        <v>132</v>
      </c>
      <c r="O71" s="312" t="s">
        <v>165</v>
      </c>
      <c r="P71" s="313"/>
      <c r="Q71" s="95" t="s">
        <v>132</v>
      </c>
      <c r="R71" s="95"/>
    </row>
    <row r="72" spans="2:18" x14ac:dyDescent="0.25">
      <c r="B72" s="150" t="s">
        <v>776</v>
      </c>
      <c r="C72" s="129" t="s">
        <v>474</v>
      </c>
      <c r="D72" s="127" t="s">
        <v>777</v>
      </c>
      <c r="E72" s="127">
        <v>15</v>
      </c>
      <c r="F72" s="128" t="s">
        <v>469</v>
      </c>
      <c r="G72" s="128" t="s">
        <v>469</v>
      </c>
      <c r="H72" s="128" t="s">
        <v>469</v>
      </c>
      <c r="I72" s="128" t="s">
        <v>132</v>
      </c>
      <c r="J72" s="128" t="s">
        <v>132</v>
      </c>
      <c r="K72" s="136" t="s">
        <v>132</v>
      </c>
      <c r="L72" s="136" t="s">
        <v>132</v>
      </c>
      <c r="M72" s="136" t="s">
        <v>132</v>
      </c>
      <c r="N72" s="136" t="s">
        <v>132</v>
      </c>
      <c r="O72" s="312" t="s">
        <v>165</v>
      </c>
      <c r="P72" s="313"/>
      <c r="Q72" s="95" t="s">
        <v>132</v>
      </c>
      <c r="R72" s="95"/>
    </row>
    <row r="73" spans="2:18" x14ac:dyDescent="0.25">
      <c r="B73" s="150" t="s">
        <v>778</v>
      </c>
      <c r="C73" s="129" t="s">
        <v>474</v>
      </c>
      <c r="D73" s="127" t="s">
        <v>779</v>
      </c>
      <c r="E73" s="127">
        <v>15</v>
      </c>
      <c r="F73" s="128" t="s">
        <v>469</v>
      </c>
      <c r="G73" s="128" t="s">
        <v>469</v>
      </c>
      <c r="H73" s="128" t="s">
        <v>469</v>
      </c>
      <c r="I73" s="128" t="s">
        <v>132</v>
      </c>
      <c r="J73" s="128" t="s">
        <v>132</v>
      </c>
      <c r="K73" s="136" t="s">
        <v>132</v>
      </c>
      <c r="L73" s="136" t="s">
        <v>132</v>
      </c>
      <c r="M73" s="136" t="s">
        <v>132</v>
      </c>
      <c r="N73" s="136" t="s">
        <v>132</v>
      </c>
      <c r="O73" s="312" t="s">
        <v>165</v>
      </c>
      <c r="P73" s="313"/>
      <c r="Q73" s="95" t="s">
        <v>132</v>
      </c>
      <c r="R73" s="95"/>
    </row>
    <row r="74" spans="2:18" x14ac:dyDescent="0.25">
      <c r="B74" s="150" t="s">
        <v>780</v>
      </c>
      <c r="C74" s="129" t="s">
        <v>474</v>
      </c>
      <c r="D74" s="127" t="s">
        <v>781</v>
      </c>
      <c r="E74" s="127">
        <v>16</v>
      </c>
      <c r="F74" s="128" t="s">
        <v>469</v>
      </c>
      <c r="G74" s="128" t="s">
        <v>469</v>
      </c>
      <c r="H74" s="128" t="s">
        <v>469</v>
      </c>
      <c r="I74" s="128" t="s">
        <v>132</v>
      </c>
      <c r="J74" s="128" t="s">
        <v>132</v>
      </c>
      <c r="K74" s="136" t="s">
        <v>132</v>
      </c>
      <c r="L74" s="136" t="s">
        <v>132</v>
      </c>
      <c r="M74" s="136" t="s">
        <v>132</v>
      </c>
      <c r="N74" s="136" t="s">
        <v>132</v>
      </c>
      <c r="O74" s="312" t="s">
        <v>165</v>
      </c>
      <c r="P74" s="313"/>
      <c r="Q74" s="95" t="s">
        <v>132</v>
      </c>
      <c r="R74" s="95"/>
    </row>
    <row r="75" spans="2:18" x14ac:dyDescent="0.25">
      <c r="B75" s="150" t="s">
        <v>780</v>
      </c>
      <c r="C75" s="129" t="s">
        <v>474</v>
      </c>
      <c r="D75" s="127" t="s">
        <v>782</v>
      </c>
      <c r="E75" s="127">
        <v>16</v>
      </c>
      <c r="F75" s="128" t="s">
        <v>469</v>
      </c>
      <c r="G75" s="128" t="s">
        <v>469</v>
      </c>
      <c r="H75" s="128" t="s">
        <v>469</v>
      </c>
      <c r="I75" s="128" t="s">
        <v>132</v>
      </c>
      <c r="J75" s="128" t="s">
        <v>132</v>
      </c>
      <c r="K75" s="136" t="s">
        <v>132</v>
      </c>
      <c r="L75" s="136" t="s">
        <v>132</v>
      </c>
      <c r="M75" s="136" t="s">
        <v>132</v>
      </c>
      <c r="N75" s="136" t="s">
        <v>132</v>
      </c>
      <c r="O75" s="312" t="s">
        <v>165</v>
      </c>
      <c r="P75" s="313"/>
      <c r="Q75" s="95" t="s">
        <v>132</v>
      </c>
      <c r="R75" s="95"/>
    </row>
    <row r="76" spans="2:18" x14ac:dyDescent="0.25">
      <c r="B76" s="150" t="s">
        <v>783</v>
      </c>
      <c r="C76" s="129" t="s">
        <v>474</v>
      </c>
      <c r="D76" s="127" t="s">
        <v>784</v>
      </c>
      <c r="E76" s="127">
        <v>15</v>
      </c>
      <c r="F76" s="128" t="s">
        <v>469</v>
      </c>
      <c r="G76" s="128" t="s">
        <v>469</v>
      </c>
      <c r="H76" s="128" t="s">
        <v>469</v>
      </c>
      <c r="I76" s="128" t="s">
        <v>132</v>
      </c>
      <c r="J76" s="128" t="s">
        <v>132</v>
      </c>
      <c r="K76" s="136" t="s">
        <v>132</v>
      </c>
      <c r="L76" s="136" t="s">
        <v>132</v>
      </c>
      <c r="M76" s="136" t="s">
        <v>132</v>
      </c>
      <c r="N76" s="136" t="s">
        <v>132</v>
      </c>
      <c r="O76" s="312" t="s">
        <v>165</v>
      </c>
      <c r="P76" s="313"/>
      <c r="Q76" s="95" t="s">
        <v>132</v>
      </c>
      <c r="R76" s="95"/>
    </row>
    <row r="77" spans="2:18" x14ac:dyDescent="0.25">
      <c r="B77" s="150" t="s">
        <v>785</v>
      </c>
      <c r="C77" s="129" t="s">
        <v>474</v>
      </c>
      <c r="D77" s="127" t="s">
        <v>786</v>
      </c>
      <c r="E77" s="127">
        <v>15</v>
      </c>
      <c r="F77" s="128" t="s">
        <v>469</v>
      </c>
      <c r="G77" s="128" t="s">
        <v>469</v>
      </c>
      <c r="H77" s="128" t="s">
        <v>469</v>
      </c>
      <c r="I77" s="128" t="s">
        <v>132</v>
      </c>
      <c r="J77" s="128" t="s">
        <v>132</v>
      </c>
      <c r="K77" s="136" t="s">
        <v>132</v>
      </c>
      <c r="L77" s="136" t="s">
        <v>132</v>
      </c>
      <c r="M77" s="136" t="s">
        <v>132</v>
      </c>
      <c r="N77" s="136" t="s">
        <v>132</v>
      </c>
      <c r="O77" s="312" t="s">
        <v>165</v>
      </c>
      <c r="P77" s="313"/>
      <c r="Q77" s="95" t="s">
        <v>132</v>
      </c>
      <c r="R77" s="95"/>
    </row>
    <row r="78" spans="2:18" x14ac:dyDescent="0.25">
      <c r="B78" s="150" t="s">
        <v>514</v>
      </c>
      <c r="C78" s="129" t="s">
        <v>474</v>
      </c>
      <c r="D78" s="127" t="s">
        <v>787</v>
      </c>
      <c r="E78" s="127">
        <v>16</v>
      </c>
      <c r="F78" s="128" t="s">
        <v>469</v>
      </c>
      <c r="G78" s="128" t="s">
        <v>469</v>
      </c>
      <c r="H78" s="128" t="s">
        <v>469</v>
      </c>
      <c r="I78" s="128" t="s">
        <v>132</v>
      </c>
      <c r="J78" s="128" t="s">
        <v>132</v>
      </c>
      <c r="K78" s="136" t="s">
        <v>132</v>
      </c>
      <c r="L78" s="136" t="s">
        <v>132</v>
      </c>
      <c r="M78" s="136" t="s">
        <v>132</v>
      </c>
      <c r="N78" s="136" t="s">
        <v>132</v>
      </c>
      <c r="O78" s="312" t="s">
        <v>165</v>
      </c>
      <c r="P78" s="313"/>
      <c r="Q78" s="95" t="s">
        <v>132</v>
      </c>
      <c r="R78" s="95"/>
    </row>
    <row r="79" spans="2:18" x14ac:dyDescent="0.25">
      <c r="B79" s="150" t="s">
        <v>516</v>
      </c>
      <c r="C79" s="129" t="s">
        <v>474</v>
      </c>
      <c r="D79" s="127" t="s">
        <v>788</v>
      </c>
      <c r="E79" s="127">
        <v>15</v>
      </c>
      <c r="F79" s="128" t="s">
        <v>469</v>
      </c>
      <c r="G79" s="128" t="s">
        <v>469</v>
      </c>
      <c r="H79" s="128" t="s">
        <v>469</v>
      </c>
      <c r="I79" s="128" t="s">
        <v>132</v>
      </c>
      <c r="J79" s="128" t="s">
        <v>132</v>
      </c>
      <c r="K79" s="136" t="s">
        <v>132</v>
      </c>
      <c r="L79" s="136" t="s">
        <v>132</v>
      </c>
      <c r="M79" s="136" t="s">
        <v>132</v>
      </c>
      <c r="N79" s="136" t="s">
        <v>132</v>
      </c>
      <c r="O79" s="312" t="s">
        <v>165</v>
      </c>
      <c r="P79" s="313"/>
      <c r="Q79" s="95" t="s">
        <v>132</v>
      </c>
      <c r="R79" s="95"/>
    </row>
    <row r="80" spans="2:18" x14ac:dyDescent="0.25">
      <c r="B80" s="150" t="s">
        <v>789</v>
      </c>
      <c r="C80" s="129" t="s">
        <v>474</v>
      </c>
      <c r="D80" s="127" t="s">
        <v>790</v>
      </c>
      <c r="E80" s="127">
        <v>15</v>
      </c>
      <c r="F80" s="128" t="s">
        <v>469</v>
      </c>
      <c r="G80" s="128" t="s">
        <v>469</v>
      </c>
      <c r="H80" s="128" t="s">
        <v>469</v>
      </c>
      <c r="I80" s="128" t="s">
        <v>132</v>
      </c>
      <c r="J80" s="128" t="s">
        <v>132</v>
      </c>
      <c r="K80" s="136" t="s">
        <v>132</v>
      </c>
      <c r="L80" s="136" t="s">
        <v>132</v>
      </c>
      <c r="M80" s="136" t="s">
        <v>132</v>
      </c>
      <c r="N80" s="136" t="s">
        <v>132</v>
      </c>
      <c r="O80" s="312" t="s">
        <v>165</v>
      </c>
      <c r="P80" s="313"/>
      <c r="Q80" s="95" t="s">
        <v>132</v>
      </c>
      <c r="R80" s="95"/>
    </row>
    <row r="81" spans="2:18" x14ac:dyDescent="0.25">
      <c r="B81" s="150" t="s">
        <v>791</v>
      </c>
      <c r="C81" s="129" t="s">
        <v>474</v>
      </c>
      <c r="D81" s="127" t="s">
        <v>792</v>
      </c>
      <c r="E81" s="127">
        <v>15</v>
      </c>
      <c r="F81" s="128" t="s">
        <v>469</v>
      </c>
      <c r="G81" s="128" t="s">
        <v>469</v>
      </c>
      <c r="H81" s="128" t="s">
        <v>469</v>
      </c>
      <c r="I81" s="128" t="s">
        <v>132</v>
      </c>
      <c r="J81" s="128" t="s">
        <v>132</v>
      </c>
      <c r="K81" s="136" t="s">
        <v>132</v>
      </c>
      <c r="L81" s="136" t="s">
        <v>132</v>
      </c>
      <c r="M81" s="136" t="s">
        <v>132</v>
      </c>
      <c r="N81" s="136" t="s">
        <v>132</v>
      </c>
      <c r="O81" s="312" t="s">
        <v>165</v>
      </c>
      <c r="P81" s="313"/>
      <c r="Q81" s="95" t="s">
        <v>132</v>
      </c>
      <c r="R81" s="95"/>
    </row>
    <row r="82" spans="2:18" x14ac:dyDescent="0.25">
      <c r="B82" s="150" t="s">
        <v>793</v>
      </c>
      <c r="C82" s="129" t="s">
        <v>474</v>
      </c>
      <c r="D82" s="127" t="s">
        <v>794</v>
      </c>
      <c r="E82" s="127">
        <v>15</v>
      </c>
      <c r="F82" s="128" t="s">
        <v>469</v>
      </c>
      <c r="G82" s="128" t="s">
        <v>469</v>
      </c>
      <c r="H82" s="128" t="s">
        <v>469</v>
      </c>
      <c r="I82" s="128" t="s">
        <v>132</v>
      </c>
      <c r="J82" s="128" t="s">
        <v>132</v>
      </c>
      <c r="K82" s="136" t="s">
        <v>132</v>
      </c>
      <c r="L82" s="136" t="s">
        <v>132</v>
      </c>
      <c r="M82" s="136" t="s">
        <v>132</v>
      </c>
      <c r="N82" s="136" t="s">
        <v>132</v>
      </c>
      <c r="O82" s="312" t="s">
        <v>165</v>
      </c>
      <c r="P82" s="313"/>
      <c r="Q82" s="95" t="s">
        <v>132</v>
      </c>
      <c r="R82" s="95"/>
    </row>
    <row r="83" spans="2:18" x14ac:dyDescent="0.25">
      <c r="B83" s="150" t="s">
        <v>795</v>
      </c>
      <c r="C83" s="129" t="s">
        <v>474</v>
      </c>
      <c r="D83" s="127" t="s">
        <v>796</v>
      </c>
      <c r="E83" s="127">
        <v>15</v>
      </c>
      <c r="F83" s="128" t="s">
        <v>469</v>
      </c>
      <c r="G83" s="128" t="s">
        <v>469</v>
      </c>
      <c r="H83" s="128" t="s">
        <v>469</v>
      </c>
      <c r="I83" s="128" t="s">
        <v>132</v>
      </c>
      <c r="J83" s="128" t="s">
        <v>132</v>
      </c>
      <c r="K83" s="136" t="s">
        <v>132</v>
      </c>
      <c r="L83" s="136" t="s">
        <v>132</v>
      </c>
      <c r="M83" s="136" t="s">
        <v>132</v>
      </c>
      <c r="N83" s="136" t="s">
        <v>132</v>
      </c>
      <c r="O83" s="312" t="s">
        <v>165</v>
      </c>
      <c r="P83" s="313"/>
      <c r="Q83" s="95" t="s">
        <v>132</v>
      </c>
      <c r="R83" s="95"/>
    </row>
    <row r="84" spans="2:18" x14ac:dyDescent="0.25">
      <c r="B84" s="150" t="s">
        <v>797</v>
      </c>
      <c r="C84" s="129" t="s">
        <v>474</v>
      </c>
      <c r="D84" s="127" t="s">
        <v>798</v>
      </c>
      <c r="E84" s="127">
        <v>15</v>
      </c>
      <c r="F84" s="128" t="s">
        <v>469</v>
      </c>
      <c r="G84" s="128" t="s">
        <v>469</v>
      </c>
      <c r="H84" s="128" t="s">
        <v>469</v>
      </c>
      <c r="I84" s="128" t="s">
        <v>132</v>
      </c>
      <c r="J84" s="128" t="s">
        <v>132</v>
      </c>
      <c r="K84" s="136" t="s">
        <v>132</v>
      </c>
      <c r="L84" s="136" t="s">
        <v>132</v>
      </c>
      <c r="M84" s="136" t="s">
        <v>132</v>
      </c>
      <c r="N84" s="136" t="s">
        <v>132</v>
      </c>
      <c r="O84" s="312" t="s">
        <v>165</v>
      </c>
      <c r="P84" s="313"/>
      <c r="Q84" s="95" t="s">
        <v>132</v>
      </c>
      <c r="R84" s="95"/>
    </row>
    <row r="85" spans="2:18" x14ac:dyDescent="0.25">
      <c r="B85" s="150" t="s">
        <v>799</v>
      </c>
      <c r="C85" s="129" t="s">
        <v>474</v>
      </c>
      <c r="D85" s="127" t="s">
        <v>800</v>
      </c>
      <c r="E85" s="127">
        <v>16</v>
      </c>
      <c r="F85" s="128" t="s">
        <v>469</v>
      </c>
      <c r="G85" s="128" t="s">
        <v>469</v>
      </c>
      <c r="H85" s="128" t="s">
        <v>469</v>
      </c>
      <c r="I85" s="128" t="s">
        <v>132</v>
      </c>
      <c r="J85" s="128" t="s">
        <v>132</v>
      </c>
      <c r="K85" s="136" t="s">
        <v>132</v>
      </c>
      <c r="L85" s="136" t="s">
        <v>132</v>
      </c>
      <c r="M85" s="136" t="s">
        <v>132</v>
      </c>
      <c r="N85" s="136" t="s">
        <v>132</v>
      </c>
      <c r="O85" s="312" t="s">
        <v>165</v>
      </c>
      <c r="P85" s="313"/>
      <c r="Q85" s="95" t="s">
        <v>132</v>
      </c>
      <c r="R85" s="95"/>
    </row>
    <row r="86" spans="2:18" x14ac:dyDescent="0.25">
      <c r="B86" s="150" t="s">
        <v>801</v>
      </c>
      <c r="C86" s="129" t="s">
        <v>474</v>
      </c>
      <c r="D86" s="127" t="s">
        <v>800</v>
      </c>
      <c r="E86" s="127">
        <v>15</v>
      </c>
      <c r="F86" s="128" t="s">
        <v>469</v>
      </c>
      <c r="G86" s="128" t="s">
        <v>469</v>
      </c>
      <c r="H86" s="128" t="s">
        <v>469</v>
      </c>
      <c r="I86" s="128" t="s">
        <v>132</v>
      </c>
      <c r="J86" s="128" t="s">
        <v>132</v>
      </c>
      <c r="K86" s="136" t="s">
        <v>132</v>
      </c>
      <c r="L86" s="136" t="s">
        <v>132</v>
      </c>
      <c r="M86" s="136" t="s">
        <v>132</v>
      </c>
      <c r="N86" s="136" t="s">
        <v>132</v>
      </c>
      <c r="O86" s="312" t="s">
        <v>165</v>
      </c>
      <c r="P86" s="313"/>
      <c r="Q86" s="95" t="s">
        <v>132</v>
      </c>
      <c r="R86" s="95"/>
    </row>
    <row r="87" spans="2:18" x14ac:dyDescent="0.25">
      <c r="B87" s="150" t="s">
        <v>802</v>
      </c>
      <c r="C87" s="129" t="s">
        <v>474</v>
      </c>
      <c r="D87" s="127" t="s">
        <v>769</v>
      </c>
      <c r="E87" s="127">
        <v>15</v>
      </c>
      <c r="F87" s="128" t="s">
        <v>469</v>
      </c>
      <c r="G87" s="128" t="s">
        <v>469</v>
      </c>
      <c r="H87" s="128" t="s">
        <v>469</v>
      </c>
      <c r="I87" s="128" t="s">
        <v>132</v>
      </c>
      <c r="J87" s="128" t="s">
        <v>132</v>
      </c>
      <c r="K87" s="136" t="s">
        <v>132</v>
      </c>
      <c r="L87" s="136" t="s">
        <v>132</v>
      </c>
      <c r="M87" s="136" t="s">
        <v>132</v>
      </c>
      <c r="N87" s="136" t="s">
        <v>132</v>
      </c>
      <c r="O87" s="312" t="s">
        <v>165</v>
      </c>
      <c r="P87" s="313"/>
      <c r="Q87" s="95" t="s">
        <v>132</v>
      </c>
      <c r="R87" s="95"/>
    </row>
    <row r="88" spans="2:18" x14ac:dyDescent="0.25">
      <c r="B88" s="150" t="s">
        <v>645</v>
      </c>
      <c r="C88" s="129" t="s">
        <v>474</v>
      </c>
      <c r="D88" s="127" t="s">
        <v>803</v>
      </c>
      <c r="E88" s="127">
        <v>16</v>
      </c>
      <c r="F88" s="128" t="s">
        <v>469</v>
      </c>
      <c r="G88" s="128" t="s">
        <v>469</v>
      </c>
      <c r="H88" s="128" t="s">
        <v>469</v>
      </c>
      <c r="I88" s="128" t="s">
        <v>132</v>
      </c>
      <c r="J88" s="128" t="s">
        <v>132</v>
      </c>
      <c r="K88" s="136" t="s">
        <v>132</v>
      </c>
      <c r="L88" s="136" t="s">
        <v>132</v>
      </c>
      <c r="M88" s="136" t="s">
        <v>132</v>
      </c>
      <c r="N88" s="136" t="s">
        <v>132</v>
      </c>
      <c r="O88" s="312" t="s">
        <v>165</v>
      </c>
      <c r="P88" s="313"/>
      <c r="Q88" s="95" t="s">
        <v>132</v>
      </c>
      <c r="R88" s="95"/>
    </row>
    <row r="89" spans="2:18" x14ac:dyDescent="0.25">
      <c r="B89" s="150" t="s">
        <v>804</v>
      </c>
      <c r="C89" s="129" t="s">
        <v>474</v>
      </c>
      <c r="D89" s="127" t="s">
        <v>805</v>
      </c>
      <c r="E89" s="127">
        <v>16</v>
      </c>
      <c r="F89" s="128" t="s">
        <v>469</v>
      </c>
      <c r="G89" s="128" t="s">
        <v>469</v>
      </c>
      <c r="H89" s="128" t="s">
        <v>469</v>
      </c>
      <c r="I89" s="128" t="s">
        <v>132</v>
      </c>
      <c r="J89" s="128" t="s">
        <v>132</v>
      </c>
      <c r="K89" s="136" t="s">
        <v>132</v>
      </c>
      <c r="L89" s="136" t="s">
        <v>132</v>
      </c>
      <c r="M89" s="136" t="s">
        <v>132</v>
      </c>
      <c r="N89" s="136" t="s">
        <v>132</v>
      </c>
      <c r="O89" s="312" t="s">
        <v>165</v>
      </c>
      <c r="P89" s="313"/>
      <c r="Q89" s="95" t="s">
        <v>132</v>
      </c>
      <c r="R89" s="95"/>
    </row>
    <row r="90" spans="2:18" s="20" customFormat="1" x14ac:dyDescent="0.25">
      <c r="B90" s="40"/>
      <c r="C90" s="40"/>
      <c r="D90" s="40"/>
      <c r="E90" s="40"/>
      <c r="F90" s="40"/>
      <c r="G90" s="40"/>
      <c r="H90" s="40"/>
      <c r="I90" s="40"/>
      <c r="J90" s="113"/>
      <c r="K90" s="113"/>
      <c r="L90" s="113"/>
      <c r="M90" s="40"/>
      <c r="N90" s="40"/>
      <c r="O90" s="40"/>
      <c r="P90" s="40"/>
      <c r="Q90" s="40"/>
    </row>
    <row r="91" spans="2:18" s="20" customFormat="1" x14ac:dyDescent="0.25">
      <c r="B91" s="219"/>
      <c r="C91" s="219"/>
      <c r="D91" s="219"/>
      <c r="E91" s="219"/>
      <c r="F91" s="219"/>
      <c r="G91" s="219"/>
      <c r="H91" s="219"/>
      <c r="I91" s="219"/>
      <c r="J91" s="27"/>
      <c r="K91" s="27"/>
      <c r="L91" s="27"/>
      <c r="M91" s="219"/>
      <c r="N91" s="219"/>
      <c r="O91" s="219"/>
      <c r="P91" s="219"/>
      <c r="Q91" s="219"/>
    </row>
    <row r="92" spans="2:18" s="20" customFormat="1" x14ac:dyDescent="0.25">
      <c r="B92" s="219" t="s">
        <v>1</v>
      </c>
      <c r="C92" s="219"/>
      <c r="D92" s="219"/>
      <c r="E92" s="219"/>
      <c r="F92" s="219"/>
      <c r="G92" s="219"/>
      <c r="H92" s="219"/>
      <c r="I92" s="219"/>
      <c r="J92" s="27"/>
      <c r="K92" s="27"/>
      <c r="L92" s="27"/>
      <c r="M92" s="219"/>
      <c r="N92" s="219"/>
      <c r="O92" s="219"/>
      <c r="P92" s="219"/>
      <c r="Q92" s="219"/>
    </row>
    <row r="93" spans="2:18" s="20" customFormat="1" x14ac:dyDescent="0.25">
      <c r="B93" s="219" t="s">
        <v>37</v>
      </c>
      <c r="C93" s="219"/>
      <c r="D93" s="219"/>
      <c r="E93" s="219"/>
      <c r="F93" s="219"/>
      <c r="G93" s="219"/>
      <c r="H93" s="219"/>
      <c r="I93" s="219"/>
      <c r="J93" s="27"/>
      <c r="K93" s="27"/>
      <c r="L93" s="27"/>
      <c r="M93" s="219"/>
      <c r="N93" s="219"/>
      <c r="O93" s="219"/>
      <c r="P93" s="219"/>
      <c r="Q93" s="219"/>
    </row>
    <row r="94" spans="2:18" s="20" customFormat="1" x14ac:dyDescent="0.25">
      <c r="B94" s="219" t="s">
        <v>61</v>
      </c>
      <c r="C94" s="219"/>
      <c r="D94" s="219"/>
      <c r="E94" s="219"/>
      <c r="F94" s="219"/>
      <c r="G94" s="219"/>
      <c r="H94" s="219"/>
      <c r="I94" s="219"/>
      <c r="J94" s="27"/>
      <c r="K94" s="27"/>
      <c r="L94" s="27"/>
      <c r="M94" s="219"/>
      <c r="N94" s="219"/>
      <c r="O94" s="219"/>
      <c r="P94" s="219"/>
      <c r="Q94" s="219"/>
    </row>
    <row r="95" spans="2:18" s="20" customFormat="1" ht="15.75" thickBot="1" x14ac:dyDescent="0.3">
      <c r="B95" s="219"/>
      <c r="C95" s="219"/>
      <c r="D95" s="219"/>
      <c r="E95" s="219"/>
      <c r="F95" s="219"/>
      <c r="G95" s="219"/>
      <c r="H95" s="219"/>
      <c r="I95" s="219"/>
      <c r="J95" s="27"/>
      <c r="K95" s="27"/>
      <c r="L95" s="27"/>
      <c r="M95" s="219"/>
      <c r="N95" s="219"/>
      <c r="O95" s="219"/>
      <c r="P95" s="219"/>
      <c r="Q95" s="219"/>
    </row>
    <row r="96" spans="2:18" s="20" customFormat="1" ht="27" thickBot="1" x14ac:dyDescent="0.3">
      <c r="B96" s="303" t="s">
        <v>38</v>
      </c>
      <c r="C96" s="304"/>
      <c r="D96" s="304"/>
      <c r="E96" s="304"/>
      <c r="F96" s="304"/>
      <c r="G96" s="304"/>
      <c r="H96" s="304"/>
      <c r="I96" s="304"/>
      <c r="J96" s="304"/>
      <c r="K96" s="304"/>
      <c r="L96" s="304"/>
      <c r="M96" s="304"/>
      <c r="N96" s="305"/>
      <c r="O96" s="5"/>
      <c r="P96" s="5"/>
      <c r="Q96" s="5"/>
    </row>
    <row r="97" spans="1:26" s="20" customFormat="1" x14ac:dyDescent="0.25">
      <c r="B97" s="219"/>
      <c r="C97" s="219"/>
      <c r="D97" s="219"/>
      <c r="E97" s="219"/>
      <c r="F97" s="219"/>
      <c r="G97" s="219"/>
      <c r="H97" s="219"/>
      <c r="I97" s="219"/>
      <c r="J97" s="27"/>
      <c r="K97" s="27"/>
      <c r="L97" s="27"/>
      <c r="M97" s="219"/>
      <c r="N97" s="219"/>
      <c r="O97" s="219"/>
      <c r="P97" s="219"/>
      <c r="Q97" s="219"/>
    </row>
    <row r="98" spans="1:26" s="20" customFormat="1" ht="37.5" customHeight="1" x14ac:dyDescent="0.25">
      <c r="B98" s="94" t="s">
        <v>0</v>
      </c>
      <c r="C98" s="94" t="s">
        <v>39</v>
      </c>
      <c r="D98" s="94" t="s">
        <v>40</v>
      </c>
      <c r="E98" s="94" t="s">
        <v>110</v>
      </c>
      <c r="F98" s="94" t="s">
        <v>112</v>
      </c>
      <c r="G98" s="94" t="s">
        <v>113</v>
      </c>
      <c r="H98" s="94" t="s">
        <v>114</v>
      </c>
      <c r="I98" s="94" t="s">
        <v>111</v>
      </c>
      <c r="J98" s="306" t="s">
        <v>115</v>
      </c>
      <c r="K98" s="309"/>
      <c r="L98" s="307"/>
      <c r="M98" s="94" t="s">
        <v>119</v>
      </c>
      <c r="N98" s="94" t="s">
        <v>41</v>
      </c>
      <c r="O98" s="94" t="s">
        <v>42</v>
      </c>
      <c r="P98" s="306" t="s">
        <v>3</v>
      </c>
      <c r="Q98" s="307"/>
    </row>
    <row r="99" spans="1:26" s="20" customFormat="1" ht="45" customHeight="1" x14ac:dyDescent="0.25">
      <c r="B99" s="142" t="s">
        <v>278</v>
      </c>
      <c r="C99" s="142"/>
      <c r="D99" s="72" t="s">
        <v>344</v>
      </c>
      <c r="E99" s="72">
        <v>41117629</v>
      </c>
      <c r="F99" s="72" t="s">
        <v>345</v>
      </c>
      <c r="G99" s="72" t="s">
        <v>346</v>
      </c>
      <c r="H99" s="112">
        <v>39808</v>
      </c>
      <c r="I99" s="72" t="s">
        <v>132</v>
      </c>
      <c r="J99" s="72"/>
      <c r="K99" s="72"/>
      <c r="L99" s="72"/>
      <c r="M99" s="113" t="s">
        <v>132</v>
      </c>
      <c r="N99" s="113" t="s">
        <v>347</v>
      </c>
      <c r="O99" s="113" t="s">
        <v>132</v>
      </c>
      <c r="P99" s="259" t="s">
        <v>1079</v>
      </c>
      <c r="Q99" s="261"/>
    </row>
    <row r="100" spans="1:26" s="20" customFormat="1" ht="45" customHeight="1" x14ac:dyDescent="0.25">
      <c r="B100" s="142" t="s">
        <v>168</v>
      </c>
      <c r="C100" s="142"/>
      <c r="D100" s="72" t="s">
        <v>348</v>
      </c>
      <c r="E100" s="72">
        <v>1032399584</v>
      </c>
      <c r="F100" s="72" t="s">
        <v>166</v>
      </c>
      <c r="G100" s="72" t="s">
        <v>234</v>
      </c>
      <c r="H100" s="112">
        <v>41509</v>
      </c>
      <c r="I100" s="72" t="s">
        <v>343</v>
      </c>
      <c r="J100" s="72"/>
      <c r="K100" s="72"/>
      <c r="L100" s="72"/>
      <c r="M100" s="113" t="s">
        <v>132</v>
      </c>
      <c r="N100" s="113" t="s">
        <v>349</v>
      </c>
      <c r="O100" s="113" t="s">
        <v>132</v>
      </c>
      <c r="P100" s="259" t="s">
        <v>1079</v>
      </c>
      <c r="Q100" s="261"/>
    </row>
    <row r="101" spans="1:26" s="20" customFormat="1" ht="45" x14ac:dyDescent="0.25">
      <c r="B101" s="142" t="s">
        <v>1078</v>
      </c>
      <c r="C101" s="142"/>
      <c r="D101" s="72" t="s">
        <v>350</v>
      </c>
      <c r="E101" s="72">
        <v>10661249</v>
      </c>
      <c r="F101" s="72" t="s">
        <v>351</v>
      </c>
      <c r="G101" s="72" t="s">
        <v>352</v>
      </c>
      <c r="H101" s="112">
        <v>40725</v>
      </c>
      <c r="I101" s="72"/>
      <c r="J101" s="72" t="s">
        <v>353</v>
      </c>
      <c r="K101" s="112" t="s">
        <v>355</v>
      </c>
      <c r="L101" s="113" t="s">
        <v>354</v>
      </c>
      <c r="M101" s="113" t="s">
        <v>132</v>
      </c>
      <c r="N101" s="113" t="s">
        <v>132</v>
      </c>
      <c r="O101" s="113" t="s">
        <v>132</v>
      </c>
      <c r="P101" s="259" t="s">
        <v>165</v>
      </c>
      <c r="Q101" s="261"/>
    </row>
    <row r="102" spans="1:26" s="20" customFormat="1" ht="30" x14ac:dyDescent="0.25">
      <c r="B102" s="142" t="s">
        <v>168</v>
      </c>
      <c r="C102" s="142"/>
      <c r="D102" s="72" t="s">
        <v>356</v>
      </c>
      <c r="E102" s="72">
        <v>69030582</v>
      </c>
      <c r="F102" s="72" t="s">
        <v>166</v>
      </c>
      <c r="G102" s="72" t="s">
        <v>169</v>
      </c>
      <c r="H102" s="112">
        <v>41355</v>
      </c>
      <c r="I102" s="72" t="s">
        <v>132</v>
      </c>
      <c r="J102" s="72" t="s">
        <v>358</v>
      </c>
      <c r="K102" s="72" t="s">
        <v>357</v>
      </c>
      <c r="L102" s="72" t="s">
        <v>168</v>
      </c>
      <c r="M102" s="113" t="s">
        <v>132</v>
      </c>
      <c r="N102" s="113" t="s">
        <v>132</v>
      </c>
      <c r="O102" s="113" t="s">
        <v>132</v>
      </c>
      <c r="P102" s="259" t="s">
        <v>165</v>
      </c>
      <c r="Q102" s="261"/>
    </row>
    <row r="103" spans="1:26" s="20" customFormat="1" ht="90" x14ac:dyDescent="0.25">
      <c r="B103" s="142" t="s">
        <v>168</v>
      </c>
      <c r="C103" s="142"/>
      <c r="D103" s="72" t="s">
        <v>359</v>
      </c>
      <c r="E103" s="72">
        <v>26631948</v>
      </c>
      <c r="F103" s="72" t="s">
        <v>166</v>
      </c>
      <c r="G103" s="72" t="s">
        <v>169</v>
      </c>
      <c r="H103" s="112">
        <v>41544</v>
      </c>
      <c r="I103" s="72" t="s">
        <v>132</v>
      </c>
      <c r="J103" s="72" t="s">
        <v>1080</v>
      </c>
      <c r="K103" s="112" t="s">
        <v>360</v>
      </c>
      <c r="L103" s="72" t="s">
        <v>1081</v>
      </c>
      <c r="M103" s="113"/>
      <c r="N103" s="113" t="s">
        <v>132</v>
      </c>
      <c r="O103" s="113" t="s">
        <v>132</v>
      </c>
      <c r="P103" s="259" t="s">
        <v>165</v>
      </c>
      <c r="Q103" s="261"/>
    </row>
    <row r="104" spans="1:26" s="20" customFormat="1" x14ac:dyDescent="0.25">
      <c r="B104" s="5"/>
      <c r="C104" s="5"/>
      <c r="D104" s="5"/>
      <c r="E104" s="5"/>
      <c r="F104" s="5"/>
      <c r="G104" s="5"/>
      <c r="H104" s="5"/>
      <c r="I104" s="5"/>
      <c r="J104" s="5"/>
      <c r="K104" s="5"/>
      <c r="L104" s="5"/>
      <c r="M104" s="5"/>
      <c r="N104" s="5"/>
      <c r="O104" s="5"/>
      <c r="P104" s="5"/>
      <c r="Q104" s="5"/>
    </row>
    <row r="105" spans="1:26" s="87" customFormat="1" x14ac:dyDescent="0.25">
      <c r="A105" s="36" t="e">
        <f>+#REF!+1</f>
        <v>#REF!</v>
      </c>
      <c r="B105" s="219"/>
      <c r="C105" s="219"/>
      <c r="D105" s="219"/>
      <c r="E105" s="219"/>
      <c r="F105" s="219"/>
      <c r="G105" s="219"/>
      <c r="H105" s="219"/>
      <c r="I105" s="219"/>
      <c r="J105" s="27"/>
      <c r="K105" s="27"/>
      <c r="L105" s="27"/>
      <c r="M105" s="219"/>
      <c r="N105" s="219"/>
      <c r="O105" s="219"/>
      <c r="P105" s="219"/>
      <c r="Q105" s="219"/>
      <c r="R105" s="86"/>
      <c r="S105" s="86"/>
      <c r="T105" s="86"/>
      <c r="U105" s="86"/>
      <c r="V105" s="86"/>
      <c r="W105" s="86"/>
      <c r="X105" s="86"/>
      <c r="Y105" s="86"/>
      <c r="Z105" s="86"/>
    </row>
    <row r="106" spans="1:26" s="87" customFormat="1" ht="15.75" thickBot="1" x14ac:dyDescent="0.3">
      <c r="A106" s="36" t="e">
        <f t="shared" ref="A106:A109" si="0">+A105+1</f>
        <v>#REF!</v>
      </c>
      <c r="B106" s="106"/>
      <c r="C106" s="106"/>
      <c r="D106" s="106"/>
      <c r="E106" s="106"/>
      <c r="F106" s="106"/>
      <c r="G106" s="106"/>
      <c r="H106" s="106"/>
      <c r="I106" s="107"/>
      <c r="J106" s="107"/>
      <c r="K106" s="107"/>
      <c r="L106" s="107"/>
      <c r="M106" s="108"/>
      <c r="N106" s="108"/>
      <c r="O106" s="108"/>
      <c r="P106" s="73"/>
      <c r="Q106" s="73"/>
      <c r="R106" s="86"/>
      <c r="S106" s="86"/>
      <c r="T106" s="86"/>
      <c r="U106" s="86"/>
      <c r="V106" s="86"/>
      <c r="W106" s="86"/>
      <c r="X106" s="86"/>
      <c r="Y106" s="86"/>
      <c r="Z106" s="86"/>
    </row>
    <row r="107" spans="1:26" s="87" customFormat="1" ht="27" thickBot="1" x14ac:dyDescent="0.3">
      <c r="A107" s="36" t="e">
        <f t="shared" si="0"/>
        <v>#REF!</v>
      </c>
      <c r="B107" s="303" t="s">
        <v>45</v>
      </c>
      <c r="C107" s="304"/>
      <c r="D107" s="304"/>
      <c r="E107" s="304"/>
      <c r="F107" s="304"/>
      <c r="G107" s="304"/>
      <c r="H107" s="304"/>
      <c r="I107" s="304"/>
      <c r="J107" s="304"/>
      <c r="K107" s="304"/>
      <c r="L107" s="304"/>
      <c r="M107" s="304"/>
      <c r="N107" s="305"/>
      <c r="O107" s="5"/>
      <c r="P107" s="5"/>
      <c r="Q107" s="5"/>
      <c r="R107" s="86"/>
      <c r="S107" s="86"/>
      <c r="T107" s="86"/>
      <c r="U107" s="86"/>
      <c r="V107" s="86"/>
      <c r="W107" s="86"/>
      <c r="X107" s="86"/>
      <c r="Y107" s="86"/>
      <c r="Z107" s="86"/>
    </row>
    <row r="108" spans="1:26" s="87" customFormat="1" x14ac:dyDescent="0.25">
      <c r="A108" s="36" t="e">
        <f t="shared" si="0"/>
        <v>#REF!</v>
      </c>
      <c r="B108" s="5"/>
      <c r="C108" s="5"/>
      <c r="D108" s="5"/>
      <c r="E108" s="5"/>
      <c r="F108" s="5"/>
      <c r="G108" s="5"/>
      <c r="H108" s="5"/>
      <c r="I108" s="5"/>
      <c r="J108" s="5"/>
      <c r="K108" s="5"/>
      <c r="L108" s="5"/>
      <c r="M108" s="5"/>
      <c r="N108" s="5"/>
      <c r="O108" s="5"/>
      <c r="P108" s="5"/>
      <c r="Q108" s="5"/>
      <c r="R108" s="86"/>
      <c r="S108" s="86"/>
      <c r="T108" s="86"/>
      <c r="U108" s="86"/>
      <c r="V108" s="86"/>
      <c r="W108" s="86"/>
      <c r="X108" s="86"/>
      <c r="Y108" s="86"/>
      <c r="Z108" s="86"/>
    </row>
    <row r="109" spans="1:26" s="87" customFormat="1" x14ac:dyDescent="0.25">
      <c r="A109" s="36" t="e">
        <f t="shared" si="0"/>
        <v>#REF!</v>
      </c>
      <c r="B109" s="5"/>
      <c r="C109" s="5"/>
      <c r="D109" s="5"/>
      <c r="E109" s="5"/>
      <c r="F109" s="5"/>
      <c r="G109" s="5"/>
      <c r="H109" s="5"/>
      <c r="I109" s="5"/>
      <c r="J109" s="5"/>
      <c r="K109" s="5"/>
      <c r="L109" s="5"/>
      <c r="M109" s="5"/>
      <c r="N109" s="5"/>
      <c r="O109" s="5"/>
      <c r="P109" s="5"/>
      <c r="Q109" s="5"/>
      <c r="R109" s="86"/>
      <c r="S109" s="86"/>
      <c r="T109" s="86"/>
      <c r="U109" s="86"/>
      <c r="V109" s="86"/>
      <c r="W109" s="86"/>
      <c r="X109" s="86"/>
      <c r="Y109" s="86"/>
      <c r="Z109" s="86"/>
    </row>
    <row r="110" spans="1:26" s="148" customFormat="1" ht="20.25" customHeight="1" x14ac:dyDescent="0.25">
      <c r="B110" s="47" t="s">
        <v>33</v>
      </c>
      <c r="C110" s="47" t="s">
        <v>46</v>
      </c>
      <c r="D110" s="306" t="s">
        <v>3</v>
      </c>
      <c r="E110" s="307"/>
      <c r="F110" s="5"/>
      <c r="G110" s="5"/>
      <c r="H110" s="5"/>
      <c r="I110" s="5"/>
      <c r="J110" s="5"/>
      <c r="K110" s="5"/>
      <c r="L110" s="5"/>
      <c r="M110" s="5"/>
      <c r="N110" s="5"/>
      <c r="O110" s="5"/>
      <c r="P110" s="5"/>
      <c r="Q110" s="5"/>
    </row>
    <row r="111" spans="1:26" s="148" customFormat="1" x14ac:dyDescent="0.25">
      <c r="B111" s="48" t="s">
        <v>120</v>
      </c>
      <c r="C111" s="95" t="s">
        <v>132</v>
      </c>
      <c r="D111" s="325"/>
      <c r="E111" s="325"/>
      <c r="F111" s="5"/>
      <c r="G111" s="5"/>
      <c r="H111" s="5"/>
      <c r="I111" s="5"/>
      <c r="J111" s="5"/>
      <c r="K111" s="5"/>
      <c r="L111" s="5"/>
      <c r="M111" s="5"/>
      <c r="N111" s="5"/>
      <c r="O111" s="5"/>
      <c r="P111" s="5"/>
      <c r="Q111" s="5"/>
    </row>
    <row r="113" spans="2:17" ht="12.75" customHeight="1" x14ac:dyDescent="0.25">
      <c r="B113" s="285" t="s">
        <v>63</v>
      </c>
      <c r="C113" s="286"/>
      <c r="D113" s="286"/>
      <c r="E113" s="286"/>
      <c r="F113" s="286"/>
      <c r="G113" s="286"/>
      <c r="H113" s="286"/>
      <c r="I113" s="286"/>
      <c r="J113" s="286"/>
      <c r="K113" s="286"/>
      <c r="L113" s="286"/>
      <c r="M113" s="286"/>
      <c r="N113" s="286"/>
      <c r="O113" s="286"/>
      <c r="P113" s="286"/>
    </row>
    <row r="114" spans="2:17" ht="12" customHeight="1" x14ac:dyDescent="0.25"/>
    <row r="115" spans="2:17" ht="15.75" thickBot="1" x14ac:dyDescent="0.3"/>
    <row r="116" spans="2:17" ht="27" thickBot="1" x14ac:dyDescent="0.3">
      <c r="B116" s="303" t="s">
        <v>53</v>
      </c>
      <c r="C116" s="304"/>
      <c r="D116" s="304"/>
      <c r="E116" s="304"/>
      <c r="F116" s="304"/>
      <c r="G116" s="304"/>
      <c r="H116" s="304"/>
      <c r="I116" s="304"/>
      <c r="J116" s="304"/>
      <c r="K116" s="304"/>
      <c r="L116" s="304"/>
      <c r="M116" s="304"/>
      <c r="N116" s="305"/>
    </row>
    <row r="118" spans="2:17" ht="15.75" thickBot="1" x14ac:dyDescent="0.3">
      <c r="M118" s="45"/>
      <c r="N118" s="45"/>
    </row>
    <row r="119" spans="2:17" ht="60" x14ac:dyDescent="0.25">
      <c r="B119" s="92" t="s">
        <v>141</v>
      </c>
      <c r="C119" s="92" t="s">
        <v>142</v>
      </c>
      <c r="D119" s="92" t="s">
        <v>143</v>
      </c>
      <c r="E119" s="92" t="s">
        <v>44</v>
      </c>
      <c r="F119" s="92" t="s">
        <v>22</v>
      </c>
      <c r="G119" s="92" t="s">
        <v>98</v>
      </c>
      <c r="H119" s="92" t="s">
        <v>17</v>
      </c>
      <c r="I119" s="92" t="s">
        <v>10</v>
      </c>
      <c r="J119" s="92" t="s">
        <v>31</v>
      </c>
      <c r="K119" s="92" t="s">
        <v>60</v>
      </c>
      <c r="L119" s="92" t="s">
        <v>20</v>
      </c>
      <c r="M119" s="77" t="s">
        <v>26</v>
      </c>
      <c r="N119" s="92" t="s">
        <v>144</v>
      </c>
      <c r="O119" s="92" t="s">
        <v>36</v>
      </c>
      <c r="P119" s="93" t="s">
        <v>11</v>
      </c>
      <c r="Q119" s="93" t="s">
        <v>19</v>
      </c>
    </row>
    <row r="120" spans="2:17" x14ac:dyDescent="0.25">
      <c r="B120" s="186"/>
      <c r="C120" s="186"/>
      <c r="D120" s="186"/>
      <c r="E120" s="193"/>
      <c r="F120" s="194"/>
      <c r="G120" s="188"/>
      <c r="H120" s="189"/>
      <c r="I120" s="190"/>
      <c r="J120" s="190"/>
      <c r="K120" s="192"/>
      <c r="L120" s="190"/>
      <c r="M120" s="193"/>
      <c r="N120" s="193"/>
      <c r="O120" s="191"/>
      <c r="P120" s="191"/>
      <c r="Q120" s="349" t="s">
        <v>1033</v>
      </c>
    </row>
    <row r="121" spans="2:17" ht="18.75" customHeight="1" x14ac:dyDescent="0.25">
      <c r="B121" s="186"/>
      <c r="C121" s="186"/>
      <c r="D121" s="186"/>
      <c r="E121" s="187"/>
      <c r="F121" s="188"/>
      <c r="G121" s="188"/>
      <c r="H121" s="189"/>
      <c r="I121" s="189"/>
      <c r="J121" s="148"/>
      <c r="K121" s="193"/>
      <c r="L121" s="190"/>
      <c r="M121" s="192"/>
      <c r="N121" s="193"/>
      <c r="O121" s="191"/>
      <c r="P121" s="191"/>
      <c r="Q121" s="350"/>
    </row>
    <row r="122" spans="2:17" ht="16.5" customHeight="1" x14ac:dyDescent="0.25">
      <c r="B122" s="88"/>
      <c r="C122" s="89"/>
      <c r="D122" s="88"/>
      <c r="E122" s="83"/>
      <c r="F122" s="84"/>
      <c r="G122" s="84"/>
      <c r="H122" s="84"/>
      <c r="I122" s="85"/>
      <c r="J122" s="85"/>
      <c r="K122" s="85"/>
      <c r="L122" s="85"/>
      <c r="M122" s="76"/>
      <c r="N122" s="76"/>
      <c r="O122" s="19"/>
      <c r="P122" s="19"/>
      <c r="Q122" s="350"/>
    </row>
    <row r="123" spans="2:17" ht="16.5" customHeight="1" x14ac:dyDescent="0.25">
      <c r="B123" s="88"/>
      <c r="C123" s="89"/>
      <c r="D123" s="88"/>
      <c r="E123" s="83"/>
      <c r="F123" s="84"/>
      <c r="G123" s="84"/>
      <c r="H123" s="84"/>
      <c r="I123" s="85"/>
      <c r="J123" s="85"/>
      <c r="K123" s="85"/>
      <c r="L123" s="85"/>
      <c r="M123" s="76"/>
      <c r="N123" s="76"/>
      <c r="O123" s="19"/>
      <c r="P123" s="19"/>
      <c r="Q123" s="350"/>
    </row>
    <row r="124" spans="2:17" ht="13.5" customHeight="1" x14ac:dyDescent="0.25">
      <c r="B124" s="88"/>
      <c r="C124" s="89"/>
      <c r="D124" s="88"/>
      <c r="E124" s="83"/>
      <c r="F124" s="84"/>
      <c r="G124" s="84"/>
      <c r="H124" s="84"/>
      <c r="I124" s="85"/>
      <c r="J124" s="85"/>
      <c r="K124" s="85"/>
      <c r="L124" s="85"/>
      <c r="M124" s="76"/>
      <c r="N124" s="76"/>
      <c r="O124" s="19"/>
      <c r="P124" s="19"/>
      <c r="Q124" s="351"/>
    </row>
    <row r="125" spans="2:17" x14ac:dyDescent="0.25">
      <c r="B125" s="37" t="s">
        <v>16</v>
      </c>
      <c r="C125" s="89"/>
      <c r="D125" s="88"/>
      <c r="E125" s="83"/>
      <c r="F125" s="84"/>
      <c r="G125" s="84"/>
      <c r="H125" s="84"/>
      <c r="I125" s="85"/>
      <c r="J125" s="85"/>
      <c r="K125" s="90">
        <f>SUM(K120:K124)</f>
        <v>0</v>
      </c>
      <c r="L125" s="90">
        <f t="shared" ref="L125:N125" si="1">SUM(L120:L124)</f>
        <v>0</v>
      </c>
      <c r="M125" s="100">
        <f t="shared" si="1"/>
        <v>0</v>
      </c>
      <c r="N125" s="90">
        <f t="shared" si="1"/>
        <v>0</v>
      </c>
      <c r="O125" s="19"/>
      <c r="P125" s="19"/>
      <c r="Q125" s="103"/>
    </row>
    <row r="126" spans="2:17" x14ac:dyDescent="0.25">
      <c r="B126" s="20"/>
      <c r="C126" s="20"/>
      <c r="D126" s="20"/>
      <c r="E126" s="21"/>
      <c r="F126" s="20"/>
      <c r="G126" s="20"/>
      <c r="H126" s="20"/>
      <c r="I126" s="20"/>
      <c r="J126" s="20"/>
      <c r="K126" s="20"/>
      <c r="L126" s="20"/>
      <c r="M126" s="20"/>
      <c r="N126" s="20"/>
      <c r="O126" s="20"/>
      <c r="P126" s="20"/>
    </row>
    <row r="127" spans="2:17" ht="18.75" x14ac:dyDescent="0.25">
      <c r="B127" s="41" t="s">
        <v>32</v>
      </c>
      <c r="C127" s="51">
        <f>+K125</f>
        <v>0</v>
      </c>
      <c r="H127" s="22"/>
      <c r="I127" s="22"/>
      <c r="J127" s="22"/>
      <c r="K127" s="22"/>
      <c r="L127" s="22"/>
      <c r="M127" s="22"/>
      <c r="N127" s="20"/>
      <c r="O127" s="20"/>
      <c r="P127" s="20"/>
    </row>
    <row r="128" spans="2:17" ht="54" customHeight="1" x14ac:dyDescent="0.25"/>
    <row r="129" spans="2:17" ht="37.5" customHeight="1" thickBot="1" x14ac:dyDescent="0.3"/>
    <row r="130" spans="2:17" ht="33.75" customHeight="1" thickBot="1" x14ac:dyDescent="0.3">
      <c r="B130" s="53" t="s">
        <v>48</v>
      </c>
      <c r="C130" s="54" t="s">
        <v>49</v>
      </c>
      <c r="D130" s="53" t="s">
        <v>50</v>
      </c>
      <c r="E130" s="54" t="s">
        <v>54</v>
      </c>
    </row>
    <row r="131" spans="2:17" ht="33" customHeight="1" x14ac:dyDescent="0.25">
      <c r="B131" s="46" t="s">
        <v>121</v>
      </c>
      <c r="C131" s="49">
        <v>20</v>
      </c>
      <c r="D131" s="49">
        <v>0</v>
      </c>
      <c r="E131" s="326">
        <f>+D131+D132+D133</f>
        <v>0</v>
      </c>
    </row>
    <row r="132" spans="2:17" x14ac:dyDescent="0.25">
      <c r="B132" s="46" t="s">
        <v>122</v>
      </c>
      <c r="C132" s="39">
        <v>30</v>
      </c>
      <c r="D132" s="122">
        <v>0</v>
      </c>
      <c r="E132" s="308"/>
    </row>
    <row r="133" spans="2:17" ht="15.75" thickBot="1" x14ac:dyDescent="0.3">
      <c r="B133" s="46" t="s">
        <v>123</v>
      </c>
      <c r="C133" s="50">
        <v>40</v>
      </c>
      <c r="D133" s="50">
        <v>0</v>
      </c>
      <c r="E133" s="327"/>
    </row>
    <row r="135" spans="2:17" ht="15.75" thickBot="1" x14ac:dyDescent="0.3"/>
    <row r="136" spans="2:17" ht="27" thickBot="1" x14ac:dyDescent="0.3">
      <c r="B136" s="303" t="s">
        <v>51</v>
      </c>
      <c r="C136" s="304"/>
      <c r="D136" s="304"/>
      <c r="E136" s="304"/>
      <c r="F136" s="304"/>
      <c r="G136" s="304"/>
      <c r="H136" s="304"/>
      <c r="I136" s="304"/>
      <c r="J136" s="304"/>
      <c r="K136" s="304"/>
      <c r="L136" s="304"/>
      <c r="M136" s="304"/>
      <c r="N136" s="305"/>
    </row>
    <row r="138" spans="2:17" ht="75" x14ac:dyDescent="0.25">
      <c r="B138" s="94" t="s">
        <v>0</v>
      </c>
      <c r="C138" s="94" t="s">
        <v>39</v>
      </c>
      <c r="D138" s="94" t="s">
        <v>40</v>
      </c>
      <c r="E138" s="94" t="s">
        <v>110</v>
      </c>
      <c r="F138" s="94" t="s">
        <v>112</v>
      </c>
      <c r="G138" s="94" t="s">
        <v>113</v>
      </c>
      <c r="H138" s="94" t="s">
        <v>114</v>
      </c>
      <c r="I138" s="94" t="s">
        <v>111</v>
      </c>
      <c r="J138" s="306" t="s">
        <v>115</v>
      </c>
      <c r="K138" s="309"/>
      <c r="L138" s="307"/>
      <c r="M138" s="94" t="s">
        <v>119</v>
      </c>
      <c r="N138" s="94" t="s">
        <v>41</v>
      </c>
      <c r="O138" s="94" t="s">
        <v>42</v>
      </c>
      <c r="P138" s="306" t="s">
        <v>3</v>
      </c>
      <c r="Q138" s="307"/>
    </row>
    <row r="139" spans="2:17" ht="30" x14ac:dyDescent="0.25">
      <c r="B139" s="121" t="s">
        <v>127</v>
      </c>
      <c r="C139" s="121"/>
      <c r="D139" s="2"/>
      <c r="E139" s="2"/>
      <c r="F139" s="2"/>
      <c r="G139" s="2"/>
      <c r="H139" s="2"/>
      <c r="I139" s="3"/>
      <c r="J139" s="1" t="s">
        <v>116</v>
      </c>
      <c r="K139" s="72" t="s">
        <v>117</v>
      </c>
      <c r="L139" s="71" t="s">
        <v>118</v>
      </c>
      <c r="M139" s="95"/>
      <c r="N139" s="95"/>
      <c r="O139" s="95"/>
      <c r="P139" s="332" t="s">
        <v>1034</v>
      </c>
      <c r="Q139" s="333"/>
    </row>
    <row r="140" spans="2:17" x14ac:dyDescent="0.25">
      <c r="B140" s="121" t="s">
        <v>128</v>
      </c>
      <c r="C140" s="121"/>
      <c r="D140" s="2"/>
      <c r="E140" s="2"/>
      <c r="F140" s="2"/>
      <c r="G140" s="2"/>
      <c r="H140" s="2"/>
      <c r="I140" s="3"/>
      <c r="J140" s="1"/>
      <c r="K140" s="72"/>
      <c r="L140" s="71"/>
      <c r="M140" s="95"/>
      <c r="N140" s="95"/>
      <c r="O140" s="95"/>
      <c r="P140" s="334"/>
      <c r="Q140" s="335"/>
    </row>
    <row r="141" spans="2:17" x14ac:dyDescent="0.25">
      <c r="B141" s="121" t="s">
        <v>129</v>
      </c>
      <c r="C141" s="121"/>
      <c r="D141" s="2"/>
      <c r="E141" s="2"/>
      <c r="F141" s="2"/>
      <c r="G141" s="2"/>
      <c r="H141" s="2"/>
      <c r="I141" s="3"/>
      <c r="J141" s="1"/>
      <c r="K141" s="71"/>
      <c r="L141" s="71"/>
      <c r="M141" s="95"/>
      <c r="N141" s="95"/>
      <c r="O141" s="95"/>
      <c r="P141" s="336"/>
      <c r="Q141" s="337"/>
    </row>
    <row r="144" spans="2:17" ht="15.75" thickBot="1" x14ac:dyDescent="0.3"/>
    <row r="145" spans="2:7" ht="30" x14ac:dyDescent="0.25">
      <c r="B145" s="97" t="s">
        <v>33</v>
      </c>
      <c r="C145" s="97" t="s">
        <v>48</v>
      </c>
      <c r="D145" s="94" t="s">
        <v>49</v>
      </c>
      <c r="E145" s="97" t="s">
        <v>50</v>
      </c>
      <c r="F145" s="54" t="s">
        <v>55</v>
      </c>
      <c r="G145" s="68"/>
    </row>
    <row r="146" spans="2:7" ht="38.25" customHeight="1" x14ac:dyDescent="0.2">
      <c r="B146" s="318" t="s">
        <v>52</v>
      </c>
      <c r="C146" s="4" t="s">
        <v>124</v>
      </c>
      <c r="D146" s="122">
        <v>25</v>
      </c>
      <c r="E146" s="122">
        <v>0</v>
      </c>
      <c r="F146" s="321">
        <f>+E146+E147+E148</f>
        <v>0</v>
      </c>
      <c r="G146" s="69"/>
    </row>
    <row r="147" spans="2:7" ht="96" x14ac:dyDescent="0.2">
      <c r="B147" s="319"/>
      <c r="C147" s="4" t="s">
        <v>125</v>
      </c>
      <c r="D147" s="52">
        <v>25</v>
      </c>
      <c r="E147" s="122">
        <v>0</v>
      </c>
      <c r="F147" s="322"/>
      <c r="G147" s="69"/>
    </row>
    <row r="148" spans="2:7" ht="60" x14ac:dyDescent="0.2">
      <c r="B148" s="320"/>
      <c r="C148" s="4" t="s">
        <v>126</v>
      </c>
      <c r="D148" s="122">
        <v>10</v>
      </c>
      <c r="E148" s="122">
        <v>0</v>
      </c>
      <c r="F148" s="323"/>
      <c r="G148" s="69"/>
    </row>
    <row r="149" spans="2:7" x14ac:dyDescent="0.25">
      <c r="C149" s="78"/>
    </row>
    <row r="152" spans="2:7" x14ac:dyDescent="0.25">
      <c r="B152" s="96" t="s">
        <v>56</v>
      </c>
    </row>
    <row r="155" spans="2:7" x14ac:dyDescent="0.25">
      <c r="B155" s="98" t="s">
        <v>33</v>
      </c>
      <c r="C155" s="98" t="s">
        <v>57</v>
      </c>
      <c r="D155" s="97" t="s">
        <v>50</v>
      </c>
      <c r="E155" s="97" t="s">
        <v>16</v>
      </c>
    </row>
    <row r="156" spans="2:7" ht="28.5" x14ac:dyDescent="0.25">
      <c r="B156" s="79" t="s">
        <v>58</v>
      </c>
      <c r="C156" s="80">
        <v>40</v>
      </c>
      <c r="D156" s="122">
        <f>+E131</f>
        <v>0</v>
      </c>
      <c r="E156" s="297">
        <f>+D156+D157</f>
        <v>0</v>
      </c>
    </row>
    <row r="157" spans="2:7" ht="42.75" x14ac:dyDescent="0.25">
      <c r="B157" s="79" t="s">
        <v>59</v>
      </c>
      <c r="C157" s="80">
        <v>60</v>
      </c>
      <c r="D157" s="122">
        <f>+F146</f>
        <v>0</v>
      </c>
      <c r="E157" s="298"/>
    </row>
  </sheetData>
  <mergeCells count="65">
    <mergeCell ref="P101:Q101"/>
    <mergeCell ref="P102:Q102"/>
    <mergeCell ref="P103:Q103"/>
    <mergeCell ref="B146:B148"/>
    <mergeCell ref="F146:F148"/>
    <mergeCell ref="D111:E111"/>
    <mergeCell ref="D110:E110"/>
    <mergeCell ref="E156:E157"/>
    <mergeCell ref="P139:Q141"/>
    <mergeCell ref="B113:P113"/>
    <mergeCell ref="B116:N116"/>
    <mergeCell ref="E131:E133"/>
    <mergeCell ref="B136:N136"/>
    <mergeCell ref="J138:L138"/>
    <mergeCell ref="P138:Q138"/>
    <mergeCell ref="Q120:Q124"/>
    <mergeCell ref="O68:P68"/>
    <mergeCell ref="O69:P69"/>
    <mergeCell ref="O70:P70"/>
    <mergeCell ref="O71:P71"/>
    <mergeCell ref="B107:N107"/>
    <mergeCell ref="O72:P72"/>
    <mergeCell ref="O73:P73"/>
    <mergeCell ref="O74:P74"/>
    <mergeCell ref="B96:N96"/>
    <mergeCell ref="J98:L98"/>
    <mergeCell ref="P98:Q98"/>
    <mergeCell ref="P99:Q99"/>
    <mergeCell ref="P100:Q100"/>
    <mergeCell ref="O75:P75"/>
    <mergeCell ref="O76:P76"/>
    <mergeCell ref="O77:P77"/>
    <mergeCell ref="O67:P67"/>
    <mergeCell ref="C10:E10"/>
    <mergeCell ref="B14:C23"/>
    <mergeCell ref="B24:C24"/>
    <mergeCell ref="E41:E42"/>
    <mergeCell ref="M46:N46"/>
    <mergeCell ref="B55:B56"/>
    <mergeCell ref="C55:C56"/>
    <mergeCell ref="D55:E55"/>
    <mergeCell ref="C59:N59"/>
    <mergeCell ref="B61:N61"/>
    <mergeCell ref="O64:P64"/>
    <mergeCell ref="O65:P65"/>
    <mergeCell ref="O66:P66"/>
    <mergeCell ref="O63:P63"/>
    <mergeCell ref="C9:N9"/>
    <mergeCell ref="B2:P2"/>
    <mergeCell ref="B4:P4"/>
    <mergeCell ref="C6:N6"/>
    <mergeCell ref="C7:N7"/>
    <mergeCell ref="C8:N8"/>
    <mergeCell ref="O78:P78"/>
    <mergeCell ref="O79:P79"/>
    <mergeCell ref="O80:P80"/>
    <mergeCell ref="O81:P81"/>
    <mergeCell ref="O82:P82"/>
    <mergeCell ref="O88:P88"/>
    <mergeCell ref="O89:P89"/>
    <mergeCell ref="O83:P83"/>
    <mergeCell ref="O84:P84"/>
    <mergeCell ref="O85:P85"/>
    <mergeCell ref="O86:P86"/>
    <mergeCell ref="O87:P87"/>
  </mergeCells>
  <dataValidations count="2">
    <dataValidation type="list" allowBlank="1" showInputMessage="1" showErrorMessage="1" sqref="WVE983056 A65552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A131088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A196624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A262160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A327696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A393232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A458768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A524304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A589840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A655376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A720912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A786448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A851984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A917520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A983056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A26:A38 IS26:IS38 SO26:SO38 ACK26:ACK38 AMG26:AMG38 AWC26:AWC38 BFY26:BFY38 BPU26:BPU38 BZQ26:BZQ38 CJM26:CJM38 CTI26:CTI38 DDE26:DDE38 DNA26:DNA38 DWW26:DWW38 EGS26:EGS38 EQO26:EQO38 FAK26:FAK38 FKG26:FKG38 FUC26:FUC38 GDY26:GDY38 GNU26:GNU38 GXQ26:GXQ38 HHM26:HHM38 HRI26:HRI38 IBE26:IBE38 ILA26:ILA38 IUW26:IUW38 JES26:JES38 JOO26:JOO38 JYK26:JYK38 KIG26:KIG38 KSC26:KSC38 LBY26:LBY38 LLU26:LLU38 LVQ26:LVQ38 MFM26:MFM38 MPI26:MPI38 MZE26:MZE38 NJA26:NJA38 NSW26:NSW38 OCS26:OCS38 OMO26:OMO38 OWK26:OWK38 PGG26:PGG38 PQC26:PQC38 PZY26:PZY38 QJU26:QJU38 QTQ26:QTQ38 RDM26:RDM38 RNI26:RNI38 RXE26:RXE38 SHA26:SHA38 SQW26:SQW38 TAS26:TAS38 TKO26:TKO38 TUK26:TUK38 UEG26:UEG38 UOC26:UOC38 UXY26:UXY38 VHU26:VHU38 VRQ26:VRQ38 WBM26:WBM38 WLI26:WLI38 WVE26:WVE38">
      <formula1>"1,2,3,4,5"</formula1>
    </dataValidation>
    <dataValidation type="decimal" allowBlank="1" showInputMessage="1" showErrorMessage="1" sqref="WVH983056 WLL983056 C65569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105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41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77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713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49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85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21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57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93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29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65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2001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37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73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IV26:IV38 SR26:SR38 ACN26:ACN38 AMJ26:AMJ38 AWF26:AWF38 BGB26:BGB38 BPX26:BPX38 BZT26:BZT38 CJP26:CJP38 CTL26:CTL38 DDH26:DDH38 DND26:DND38 DWZ26:DWZ38 EGV26:EGV38 EQR26:EQR38 FAN26:FAN38 FKJ26:FKJ38 FUF26:FUF38 GEB26:GEB38 GNX26:GNX38 GXT26:GXT38 HHP26:HHP38 HRL26:HRL38 IBH26:IBH38 ILD26:ILD38 IUZ26:IUZ38 JEV26:JEV38 JOR26:JOR38 JYN26:JYN38 KIJ26:KIJ38 KSF26:KSF38 LCB26:LCB38 LLX26:LLX38 LVT26:LVT38 MFP26:MFP38 MPL26:MPL38 MZH26:MZH38 NJD26:NJD38 NSZ26:NSZ38 OCV26:OCV38 OMR26:OMR38 OWN26:OWN38 PGJ26:PGJ38 PQF26:PQF38 QAB26:QAB38 QJX26:QJX38 QTT26:QTT38 RDP26:RDP38 RNL26:RNL38 RXH26:RXH38 SHD26:SHD38 SQZ26:SQZ38 TAV26:TAV38 TKR26:TKR38 TUN26:TUN38 UEJ26:UEJ38 UOF26:UOF38 UYB26:UYB38 VHX26:VHX38 VRT26:VRT38 WBP26:WBP38 WLL26:WLL38 WVH26:WVH38">
      <formula1>0</formula1>
      <formula2>1</formula2>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topLeftCell="B2" zoomScale="55" zoomScaleNormal="55" workbookViewId="0">
      <pane ySplit="1" topLeftCell="A3" activePane="bottomLeft" state="frozen"/>
      <selection activeCell="A2" sqref="A2"/>
      <selection pane="bottomLeft" activeCell="I32" sqref="I32"/>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6" width="29.7109375" style="152" customWidth="1"/>
    <col min="7"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26.5703125" style="5" customWidth="1"/>
    <col min="17" max="17" width="30.28515625" style="5" customWidth="1"/>
    <col min="18" max="22" width="6.42578125" style="5" customWidth="1"/>
    <col min="23" max="251" width="11.42578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42578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42578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42578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42578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42578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42578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42578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42578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42578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42578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42578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42578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42578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42578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42578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42578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42578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42578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42578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42578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42578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42578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42578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42578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42578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42578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42578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42578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42578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42578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42578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42578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42578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42578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42578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42578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42578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42578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42578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42578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42578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42578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42578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42578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42578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42578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42578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42578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42578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42578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42578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42578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42578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42578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42578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42578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42578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42578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42578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42578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42578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42578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42578125" style="5"/>
    <col min="16372" max="16384" width="11.42578125" style="5" customWidth="1"/>
  </cols>
  <sheetData>
    <row r="1" spans="2:16" hidden="1" x14ac:dyDescent="0.25"/>
    <row r="2" spans="2:16" s="135" customFormat="1" ht="26.25" x14ac:dyDescent="0.25">
      <c r="B2" s="352" t="s">
        <v>62</v>
      </c>
      <c r="C2" s="353"/>
      <c r="D2" s="353"/>
      <c r="E2" s="353"/>
      <c r="F2" s="353"/>
      <c r="G2" s="353"/>
      <c r="H2" s="353"/>
      <c r="I2" s="353"/>
      <c r="J2" s="353"/>
      <c r="K2" s="353"/>
      <c r="L2" s="353"/>
      <c r="M2" s="353"/>
      <c r="N2" s="353"/>
      <c r="O2" s="353"/>
      <c r="P2" s="353"/>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154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1" t="s">
        <v>1065</v>
      </c>
      <c r="D10" s="291"/>
      <c r="E10" s="324"/>
      <c r="F10" s="141"/>
      <c r="G10" s="24"/>
      <c r="H10" s="24"/>
      <c r="I10" s="24"/>
      <c r="J10" s="24"/>
      <c r="K10" s="24"/>
      <c r="L10" s="24"/>
      <c r="M10" s="24"/>
      <c r="N10" s="25"/>
    </row>
    <row r="11" spans="2:16" ht="16.5" thickBot="1" x14ac:dyDescent="0.3">
      <c r="B11" s="10" t="s">
        <v>9</v>
      </c>
      <c r="C11" s="11">
        <v>41972</v>
      </c>
      <c r="D11" s="12"/>
      <c r="E11" s="12"/>
      <c r="F11" s="12"/>
      <c r="G11" s="12"/>
      <c r="H11" s="12"/>
      <c r="I11" s="12"/>
      <c r="J11" s="12"/>
      <c r="K11" s="12"/>
      <c r="L11" s="12"/>
      <c r="M11" s="12"/>
      <c r="N11" s="13"/>
    </row>
    <row r="12" spans="2:16" x14ac:dyDescent="0.25">
      <c r="I12" s="81"/>
      <c r="J12" s="81"/>
      <c r="K12" s="81"/>
      <c r="L12" s="81"/>
      <c r="M12" s="81"/>
      <c r="N12" s="82"/>
    </row>
    <row r="13" spans="2:16" ht="45.75" customHeight="1" x14ac:dyDescent="0.25">
      <c r="B13" s="294" t="s">
        <v>96</v>
      </c>
      <c r="C13" s="294"/>
      <c r="D13" s="139" t="s">
        <v>12</v>
      </c>
      <c r="E13" s="139" t="s">
        <v>13</v>
      </c>
      <c r="F13" s="153" t="s">
        <v>29</v>
      </c>
      <c r="G13" s="66"/>
      <c r="I13" s="27"/>
      <c r="J13" s="27"/>
      <c r="K13" s="27"/>
      <c r="L13" s="27"/>
      <c r="M13" s="27"/>
      <c r="N13" s="82"/>
    </row>
    <row r="14" spans="2:16" x14ac:dyDescent="0.25">
      <c r="B14" s="294"/>
      <c r="C14" s="294"/>
      <c r="D14" s="139"/>
      <c r="E14" s="26"/>
      <c r="F14" s="154"/>
      <c r="G14" s="67"/>
      <c r="I14" s="28"/>
      <c r="J14" s="28"/>
      <c r="K14" s="28"/>
      <c r="L14" s="28"/>
      <c r="M14" s="28"/>
      <c r="N14" s="82"/>
    </row>
    <row r="15" spans="2:16" x14ac:dyDescent="0.25">
      <c r="B15" s="294"/>
      <c r="C15" s="294"/>
      <c r="D15" s="139"/>
      <c r="E15" s="26"/>
      <c r="F15" s="154"/>
      <c r="G15" s="67"/>
      <c r="I15" s="28"/>
      <c r="J15" s="28"/>
      <c r="K15" s="28"/>
      <c r="L15" s="28"/>
      <c r="M15" s="28"/>
      <c r="N15" s="82"/>
    </row>
    <row r="16" spans="2:16" x14ac:dyDescent="0.25">
      <c r="B16" s="294"/>
      <c r="C16" s="294"/>
      <c r="D16" s="139"/>
      <c r="E16" s="26"/>
      <c r="F16" s="154"/>
      <c r="G16" s="67"/>
      <c r="I16" s="28"/>
      <c r="J16" s="28"/>
      <c r="K16" s="28"/>
      <c r="L16" s="28"/>
      <c r="M16" s="28"/>
      <c r="N16" s="82"/>
    </row>
    <row r="17" spans="1:14" x14ac:dyDescent="0.25">
      <c r="B17" s="294"/>
      <c r="C17" s="294"/>
      <c r="D17" s="139"/>
      <c r="E17" s="26"/>
      <c r="F17" s="154"/>
      <c r="G17" s="67"/>
      <c r="H17" s="17"/>
      <c r="I17" s="28"/>
      <c r="J17" s="28"/>
      <c r="K17" s="28"/>
      <c r="L17" s="28"/>
      <c r="M17" s="28"/>
      <c r="N17" s="16"/>
    </row>
    <row r="18" spans="1:14" x14ac:dyDescent="0.25">
      <c r="B18" s="294"/>
      <c r="C18" s="294"/>
      <c r="D18" s="139"/>
      <c r="E18" s="26"/>
      <c r="F18" s="154"/>
      <c r="G18" s="67"/>
      <c r="H18" s="17"/>
      <c r="I18" s="30"/>
      <c r="J18" s="30"/>
      <c r="K18" s="30"/>
      <c r="L18" s="30"/>
      <c r="M18" s="30"/>
      <c r="N18" s="16"/>
    </row>
    <row r="19" spans="1:14" x14ac:dyDescent="0.25">
      <c r="B19" s="294"/>
      <c r="C19" s="294"/>
      <c r="D19" s="139"/>
      <c r="E19" s="26"/>
      <c r="F19" s="154"/>
      <c r="G19" s="67"/>
      <c r="H19" s="17"/>
      <c r="I19" s="81"/>
      <c r="J19" s="81"/>
      <c r="K19" s="81"/>
      <c r="L19" s="81"/>
      <c r="M19" s="81"/>
      <c r="N19" s="16"/>
    </row>
    <row r="20" spans="1:14" x14ac:dyDescent="0.25">
      <c r="B20" s="294"/>
      <c r="C20" s="294"/>
      <c r="D20" s="139">
        <v>10</v>
      </c>
      <c r="E20" s="26">
        <v>1933441497</v>
      </c>
      <c r="F20" s="154">
        <f>415+169+208</f>
        <v>792</v>
      </c>
      <c r="G20" s="67"/>
      <c r="H20" s="17"/>
      <c r="I20" s="81"/>
      <c r="J20" s="81"/>
      <c r="K20" s="81"/>
      <c r="L20" s="81"/>
      <c r="M20" s="81"/>
      <c r="N20" s="16"/>
    </row>
    <row r="21" spans="1:14" x14ac:dyDescent="0.25">
      <c r="B21" s="294"/>
      <c r="C21" s="294"/>
      <c r="D21" s="139"/>
      <c r="E21" s="26"/>
      <c r="F21" s="154"/>
      <c r="G21" s="67"/>
      <c r="H21" s="17"/>
      <c r="I21" s="81"/>
      <c r="J21" s="81"/>
      <c r="K21" s="81"/>
      <c r="L21" s="81"/>
      <c r="M21" s="81"/>
      <c r="N21" s="16"/>
    </row>
    <row r="22" spans="1:14" x14ac:dyDescent="0.25">
      <c r="B22" s="294"/>
      <c r="C22" s="294"/>
      <c r="D22" s="139"/>
      <c r="E22" s="26"/>
      <c r="F22" s="154"/>
      <c r="G22" s="67"/>
      <c r="H22" s="17"/>
      <c r="I22" s="81"/>
      <c r="J22" s="81"/>
      <c r="K22" s="81"/>
      <c r="L22" s="81"/>
      <c r="M22" s="81"/>
      <c r="N22" s="16"/>
    </row>
    <row r="23" spans="1:14" ht="15" customHeight="1" thickBot="1" x14ac:dyDescent="0.3">
      <c r="B23" s="295" t="s">
        <v>14</v>
      </c>
      <c r="C23" s="296"/>
      <c r="D23" s="139"/>
      <c r="E23" s="44">
        <f>SUM(E14:E22)</f>
        <v>1933441497</v>
      </c>
      <c r="F23" s="154">
        <f>SUM(F14:F22)</f>
        <v>792</v>
      </c>
      <c r="G23" s="67"/>
      <c r="H23" s="17"/>
      <c r="I23" s="81"/>
      <c r="J23" s="81"/>
      <c r="K23" s="81"/>
      <c r="L23" s="81"/>
      <c r="M23" s="81"/>
      <c r="N23" s="16"/>
    </row>
    <row r="24" spans="1:14" ht="45.75" thickBot="1" x14ac:dyDescent="0.3">
      <c r="A24" s="32"/>
      <c r="B24" s="38" t="s">
        <v>15</v>
      </c>
      <c r="C24" s="38" t="s">
        <v>97</v>
      </c>
      <c r="E24" s="27"/>
      <c r="F24" s="155"/>
      <c r="G24" s="27"/>
      <c r="H24" s="27"/>
      <c r="I24" s="6"/>
      <c r="J24" s="6"/>
      <c r="K24" s="6"/>
      <c r="L24" s="6"/>
      <c r="M24" s="6"/>
    </row>
    <row r="25" spans="1:14" ht="15.75" thickBot="1" x14ac:dyDescent="0.3">
      <c r="A25" s="33"/>
      <c r="C25" s="35">
        <f>+F23*80%</f>
        <v>633.6</v>
      </c>
      <c r="D25" s="31"/>
      <c r="E25" s="34">
        <f>E23</f>
        <v>1933441497</v>
      </c>
      <c r="F25" s="156"/>
      <c r="G25" s="29"/>
      <c r="H25" s="29"/>
      <c r="I25" s="18"/>
      <c r="J25" s="18"/>
      <c r="K25" s="18"/>
      <c r="L25" s="18"/>
      <c r="M25" s="18"/>
    </row>
    <row r="26" spans="1:14" x14ac:dyDescent="0.25">
      <c r="A26" s="73"/>
      <c r="B26" s="96" t="s">
        <v>1043</v>
      </c>
      <c r="C26" s="78"/>
      <c r="D26" s="78"/>
      <c r="E26" s="78"/>
      <c r="F26" s="157"/>
      <c r="G26" s="78"/>
      <c r="H26" s="78"/>
      <c r="I26" s="81"/>
      <c r="J26" s="81"/>
      <c r="K26" s="81"/>
      <c r="L26" s="81"/>
      <c r="M26" s="81"/>
      <c r="N26" s="82"/>
    </row>
    <row r="27" spans="1:14" x14ac:dyDescent="0.25">
      <c r="A27" s="73"/>
      <c r="B27" s="98" t="s">
        <v>33</v>
      </c>
      <c r="C27" s="98" t="s">
        <v>132</v>
      </c>
      <c r="D27" s="98" t="s">
        <v>133</v>
      </c>
      <c r="E27" s="78"/>
      <c r="F27" s="157"/>
      <c r="G27" s="78"/>
      <c r="H27" s="78"/>
      <c r="I27" s="81"/>
      <c r="J27" s="81"/>
      <c r="K27" s="81"/>
      <c r="L27" s="81"/>
      <c r="M27" s="81"/>
      <c r="N27" s="82"/>
    </row>
    <row r="28" spans="1:14" x14ac:dyDescent="0.25">
      <c r="A28" s="73"/>
      <c r="B28" s="95" t="s">
        <v>134</v>
      </c>
      <c r="C28" s="198"/>
      <c r="D28" s="198" t="s">
        <v>162</v>
      </c>
      <c r="E28" s="78"/>
      <c r="F28" s="157"/>
      <c r="G28" s="78"/>
      <c r="H28" s="78"/>
      <c r="I28" s="81"/>
      <c r="J28" s="81"/>
      <c r="K28" s="81"/>
      <c r="L28" s="81"/>
      <c r="M28" s="81"/>
      <c r="N28" s="82"/>
    </row>
    <row r="29" spans="1:14" x14ac:dyDescent="0.25">
      <c r="A29" s="73"/>
      <c r="B29" s="95" t="s">
        <v>135</v>
      </c>
      <c r="C29" s="198" t="s">
        <v>162</v>
      </c>
      <c r="D29" s="198"/>
      <c r="E29" s="78"/>
      <c r="F29" s="157"/>
      <c r="G29" s="78"/>
      <c r="H29" s="78"/>
      <c r="I29" s="81"/>
      <c r="J29" s="81"/>
      <c r="K29" s="81"/>
      <c r="L29" s="81"/>
      <c r="M29" s="81"/>
      <c r="N29" s="82"/>
    </row>
    <row r="30" spans="1:14" x14ac:dyDescent="0.25">
      <c r="A30" s="73"/>
      <c r="B30" s="95" t="s">
        <v>136</v>
      </c>
      <c r="C30" s="198" t="s">
        <v>162</v>
      </c>
      <c r="D30" s="198"/>
      <c r="E30" s="78"/>
      <c r="F30" s="157"/>
      <c r="G30" s="78"/>
      <c r="H30" s="78"/>
      <c r="I30" s="81"/>
      <c r="J30" s="81"/>
      <c r="K30" s="81"/>
      <c r="L30" s="81"/>
      <c r="M30" s="81"/>
      <c r="N30" s="82"/>
    </row>
    <row r="31" spans="1:14" x14ac:dyDescent="0.25">
      <c r="A31" s="73"/>
      <c r="B31" s="95" t="s">
        <v>137</v>
      </c>
      <c r="C31" s="198"/>
      <c r="D31" s="198" t="s">
        <v>162</v>
      </c>
      <c r="E31" s="78"/>
      <c r="F31" s="157"/>
      <c r="G31" s="78"/>
      <c r="H31" s="78"/>
      <c r="I31" s="81"/>
      <c r="J31" s="81"/>
      <c r="K31" s="81"/>
      <c r="L31" s="81"/>
      <c r="M31" s="81"/>
      <c r="N31" s="82"/>
    </row>
    <row r="32" spans="1:14" x14ac:dyDescent="0.25">
      <c r="A32" s="73"/>
      <c r="B32" s="78"/>
      <c r="C32" s="78"/>
      <c r="D32" s="78"/>
      <c r="E32" s="78"/>
      <c r="F32" s="157"/>
      <c r="G32" s="78"/>
      <c r="H32" s="78"/>
      <c r="I32" s="81"/>
      <c r="J32" s="81"/>
      <c r="K32" s="81"/>
      <c r="L32" s="81"/>
      <c r="M32" s="81"/>
      <c r="N32" s="82"/>
    </row>
    <row r="33" spans="1:26" x14ac:dyDescent="0.25">
      <c r="A33" s="73"/>
      <c r="B33" s="78"/>
      <c r="C33" s="78"/>
      <c r="D33" s="78"/>
      <c r="E33" s="78"/>
      <c r="F33" s="157"/>
      <c r="G33" s="78"/>
      <c r="H33" s="78"/>
      <c r="I33" s="81"/>
      <c r="J33" s="81"/>
      <c r="K33" s="81"/>
      <c r="L33" s="81"/>
      <c r="M33" s="81"/>
      <c r="N33" s="82"/>
    </row>
    <row r="34" spans="1:26" x14ac:dyDescent="0.25">
      <c r="A34" s="73"/>
      <c r="B34" s="96" t="s">
        <v>138</v>
      </c>
      <c r="C34" s="78"/>
      <c r="D34" s="78"/>
      <c r="E34" s="78"/>
      <c r="F34" s="157"/>
      <c r="G34" s="78"/>
      <c r="H34" s="78"/>
      <c r="I34" s="81"/>
      <c r="J34" s="81"/>
      <c r="K34" s="81"/>
      <c r="L34" s="81"/>
      <c r="M34" s="81"/>
      <c r="N34" s="82"/>
    </row>
    <row r="35" spans="1:26" x14ac:dyDescent="0.25">
      <c r="A35" s="73"/>
      <c r="B35" s="78"/>
      <c r="C35" s="78"/>
      <c r="D35" s="78"/>
      <c r="E35" s="78"/>
      <c r="F35" s="157"/>
      <c r="G35" s="78"/>
      <c r="H35" s="78"/>
      <c r="I35" s="81"/>
      <c r="J35" s="81"/>
      <c r="K35" s="81"/>
      <c r="L35" s="81"/>
      <c r="M35" s="81"/>
      <c r="N35" s="82"/>
    </row>
    <row r="36" spans="1:26" x14ac:dyDescent="0.25">
      <c r="B36" s="78"/>
      <c r="C36" s="78"/>
      <c r="D36" s="78"/>
      <c r="E36" s="78"/>
      <c r="F36" s="157"/>
      <c r="G36" s="78"/>
      <c r="H36" s="78"/>
      <c r="I36" s="81"/>
      <c r="J36" s="81"/>
      <c r="K36" s="81"/>
      <c r="L36" s="81"/>
      <c r="M36" s="81"/>
      <c r="N36" s="82"/>
    </row>
    <row r="37" spans="1:26" x14ac:dyDescent="0.25">
      <c r="B37" s="98" t="s">
        <v>33</v>
      </c>
      <c r="C37" s="98" t="s">
        <v>57</v>
      </c>
      <c r="D37" s="97" t="s">
        <v>50</v>
      </c>
      <c r="E37" s="97" t="s">
        <v>16</v>
      </c>
      <c r="F37" s="157"/>
      <c r="G37" s="78"/>
      <c r="H37" s="78"/>
      <c r="I37" s="81"/>
      <c r="J37" s="81"/>
      <c r="K37" s="81"/>
      <c r="L37" s="81"/>
      <c r="M37" s="81"/>
      <c r="N37" s="82"/>
    </row>
    <row r="38" spans="1:26" ht="28.5" x14ac:dyDescent="0.25">
      <c r="B38" s="79" t="s">
        <v>139</v>
      </c>
      <c r="C38" s="80">
        <v>40</v>
      </c>
      <c r="D38" s="138">
        <v>0</v>
      </c>
      <c r="E38" s="297">
        <f>+D38+D39</f>
        <v>0</v>
      </c>
      <c r="F38" s="157"/>
      <c r="G38" s="78"/>
      <c r="H38" s="78"/>
      <c r="I38" s="81"/>
      <c r="J38" s="81"/>
      <c r="K38" s="81"/>
      <c r="L38" s="81"/>
      <c r="M38" s="81"/>
      <c r="N38" s="82"/>
    </row>
    <row r="39" spans="1:26" s="81" customFormat="1" ht="109.5" customHeight="1" x14ac:dyDescent="0.25">
      <c r="B39" s="79" t="s">
        <v>140</v>
      </c>
      <c r="C39" s="80">
        <v>60</v>
      </c>
      <c r="D39" s="138">
        <f>+F156</f>
        <v>0</v>
      </c>
      <c r="E39" s="298"/>
      <c r="F39" s="157"/>
      <c r="G39" s="78"/>
      <c r="H39" s="78"/>
      <c r="N39" s="82"/>
      <c r="O39" s="5"/>
      <c r="P39" s="5"/>
      <c r="Q39" s="5"/>
    </row>
    <row r="40" spans="1:26" s="87" customFormat="1" ht="15.75" thickBot="1" x14ac:dyDescent="0.3">
      <c r="A40" s="36" t="e">
        <f>+#REF!+1</f>
        <v>#REF!</v>
      </c>
      <c r="B40" s="96" t="s">
        <v>30</v>
      </c>
      <c r="C40" s="5"/>
      <c r="D40" s="5"/>
      <c r="E40" s="5"/>
      <c r="F40" s="152"/>
      <c r="G40" s="5"/>
      <c r="H40" s="5"/>
      <c r="I40" s="5"/>
      <c r="J40" s="5"/>
      <c r="K40" s="5"/>
      <c r="L40" s="5"/>
      <c r="M40" s="45"/>
      <c r="N40" s="45"/>
      <c r="O40" s="5"/>
      <c r="P40" s="5"/>
      <c r="Q40" s="5"/>
      <c r="R40" s="86"/>
      <c r="S40" s="86"/>
      <c r="T40" s="86"/>
      <c r="U40" s="86"/>
      <c r="V40" s="86"/>
      <c r="W40" s="86"/>
      <c r="X40" s="86"/>
      <c r="Y40" s="86"/>
      <c r="Z40" s="86"/>
    </row>
    <row r="41" spans="1:26" s="87" customFormat="1" ht="60" x14ac:dyDescent="0.25">
      <c r="A41" s="36" t="e">
        <f>+#REF!+1</f>
        <v>#REF!</v>
      </c>
      <c r="B41" s="92" t="s">
        <v>141</v>
      </c>
      <c r="C41" s="92" t="s">
        <v>142</v>
      </c>
      <c r="D41" s="92" t="s">
        <v>143</v>
      </c>
      <c r="E41" s="92" t="s">
        <v>44</v>
      </c>
      <c r="F41" s="158" t="s">
        <v>22</v>
      </c>
      <c r="G41" s="92" t="s">
        <v>98</v>
      </c>
      <c r="H41" s="92" t="s">
        <v>17</v>
      </c>
      <c r="I41" s="92" t="s">
        <v>10</v>
      </c>
      <c r="J41" s="92" t="s">
        <v>31</v>
      </c>
      <c r="K41" s="92" t="s">
        <v>60</v>
      </c>
      <c r="L41" s="92" t="s">
        <v>20</v>
      </c>
      <c r="M41" s="77" t="s">
        <v>26</v>
      </c>
      <c r="N41" s="92" t="s">
        <v>144</v>
      </c>
      <c r="O41" s="92" t="s">
        <v>36</v>
      </c>
      <c r="P41" s="93" t="s">
        <v>11</v>
      </c>
      <c r="Q41" s="93" t="s">
        <v>19</v>
      </c>
      <c r="R41" s="86"/>
      <c r="S41" s="86"/>
      <c r="T41" s="86"/>
      <c r="U41" s="86"/>
      <c r="V41" s="86"/>
      <c r="W41" s="86"/>
      <c r="X41" s="86"/>
      <c r="Y41" s="86"/>
      <c r="Z41" s="86"/>
    </row>
    <row r="42" spans="1:26" s="20" customFormat="1" ht="47.25" customHeight="1" x14ac:dyDescent="0.25">
      <c r="B42" s="88" t="s">
        <v>154</v>
      </c>
      <c r="C42" s="88" t="s">
        <v>154</v>
      </c>
      <c r="D42" s="88" t="s">
        <v>164</v>
      </c>
      <c r="E42" s="200" t="s">
        <v>1008</v>
      </c>
      <c r="F42" s="145" t="s">
        <v>132</v>
      </c>
      <c r="G42" s="84">
        <v>100</v>
      </c>
      <c r="H42" s="91">
        <v>41662</v>
      </c>
      <c r="I42" s="91">
        <v>41973</v>
      </c>
      <c r="J42" s="85" t="s">
        <v>24</v>
      </c>
      <c r="K42" s="116">
        <v>10</v>
      </c>
      <c r="L42" s="85"/>
      <c r="M42" s="197">
        <v>876</v>
      </c>
      <c r="N42" s="116">
        <v>437</v>
      </c>
      <c r="O42" s="19">
        <v>1964268316</v>
      </c>
      <c r="P42" s="19" t="s">
        <v>1006</v>
      </c>
      <c r="Q42" s="102"/>
    </row>
    <row r="43" spans="1:26" s="20" customFormat="1" ht="47.25" customHeight="1" x14ac:dyDescent="0.25">
      <c r="B43" s="88" t="s">
        <v>154</v>
      </c>
      <c r="C43" s="88" t="s">
        <v>154</v>
      </c>
      <c r="D43" s="88" t="s">
        <v>164</v>
      </c>
      <c r="E43" s="200" t="s">
        <v>1009</v>
      </c>
      <c r="F43" s="145" t="s">
        <v>132</v>
      </c>
      <c r="G43" s="84">
        <v>100</v>
      </c>
      <c r="H43" s="91">
        <v>41662</v>
      </c>
      <c r="I43" s="91">
        <v>41912</v>
      </c>
      <c r="J43" s="85" t="s">
        <v>24</v>
      </c>
      <c r="K43" s="197">
        <v>8</v>
      </c>
      <c r="L43" s="85"/>
      <c r="M43" s="197">
        <v>505</v>
      </c>
      <c r="N43" s="116">
        <v>355</v>
      </c>
      <c r="O43" s="19">
        <v>91305942</v>
      </c>
      <c r="P43" s="19" t="s">
        <v>1010</v>
      </c>
      <c r="Q43" s="102" t="s">
        <v>1083</v>
      </c>
    </row>
    <row r="44" spans="1:26" s="20" customFormat="1" x14ac:dyDescent="0.25">
      <c r="B44" s="88"/>
      <c r="C44" s="89"/>
      <c r="D44" s="88"/>
      <c r="E44" s="83"/>
      <c r="F44" s="145"/>
      <c r="G44" s="84"/>
      <c r="H44" s="84"/>
      <c r="I44" s="85"/>
      <c r="J44" s="85"/>
      <c r="K44" s="76"/>
      <c r="L44" s="76"/>
      <c r="M44" s="76"/>
      <c r="N44" s="76"/>
      <c r="O44" s="19"/>
      <c r="P44" s="19"/>
      <c r="Q44" s="102"/>
    </row>
    <row r="45" spans="1:26" ht="28.15" customHeight="1" x14ac:dyDescent="0.25">
      <c r="B45" s="37" t="s">
        <v>16</v>
      </c>
      <c r="C45" s="89"/>
      <c r="D45" s="88"/>
      <c r="E45" s="83"/>
      <c r="F45" s="145"/>
      <c r="G45" s="84"/>
      <c r="H45" s="84"/>
      <c r="I45" s="85"/>
      <c r="J45" s="85"/>
      <c r="K45" s="90">
        <f>SUM(K42:K44)</f>
        <v>18</v>
      </c>
      <c r="L45" s="90">
        <f>SUM(L42:L44)</f>
        <v>0</v>
      </c>
      <c r="M45" s="100">
        <f>SUM(M42:M44)</f>
        <v>1381</v>
      </c>
      <c r="N45" s="90">
        <f>SUM(N42:N44)</f>
        <v>792</v>
      </c>
      <c r="O45" s="19"/>
      <c r="P45" s="19"/>
      <c r="Q45" s="103"/>
    </row>
    <row r="46" spans="1:26" x14ac:dyDescent="0.25">
      <c r="B46" s="20"/>
      <c r="C46" s="20"/>
      <c r="D46" s="20"/>
      <c r="E46" s="21"/>
      <c r="F46" s="159"/>
      <c r="G46" s="20"/>
      <c r="H46" s="20"/>
      <c r="I46" s="20"/>
      <c r="J46" s="20"/>
      <c r="K46" s="20"/>
      <c r="L46" s="20"/>
      <c r="M46" s="20"/>
      <c r="N46" s="20"/>
      <c r="O46" s="20"/>
      <c r="P46" s="20"/>
      <c r="Q46" s="20"/>
    </row>
    <row r="47" spans="1:26" ht="14.45" customHeight="1" x14ac:dyDescent="0.25">
      <c r="B47" s="299" t="s">
        <v>28</v>
      </c>
      <c r="C47" s="299" t="s">
        <v>27</v>
      </c>
      <c r="D47" s="301" t="s">
        <v>34</v>
      </c>
      <c r="E47" s="301"/>
      <c r="F47" s="159"/>
      <c r="G47" s="20"/>
      <c r="H47" s="20"/>
      <c r="I47" s="20"/>
      <c r="J47" s="20"/>
      <c r="K47" s="20"/>
      <c r="L47" s="20"/>
      <c r="M47" s="20"/>
      <c r="N47" s="20"/>
      <c r="O47" s="20"/>
      <c r="P47" s="20"/>
      <c r="Q47" s="20"/>
    </row>
    <row r="48" spans="1:26" ht="14.45" customHeight="1" x14ac:dyDescent="0.25">
      <c r="B48" s="300"/>
      <c r="C48" s="300"/>
      <c r="D48" s="140" t="s">
        <v>23</v>
      </c>
      <c r="E48" s="43" t="s">
        <v>24</v>
      </c>
      <c r="F48" s="159"/>
      <c r="G48" s="20"/>
      <c r="H48" s="20"/>
      <c r="I48" s="20"/>
      <c r="J48" s="20"/>
      <c r="K48" s="20"/>
      <c r="L48" s="20"/>
      <c r="M48" s="20"/>
      <c r="N48" s="20"/>
      <c r="O48" s="20"/>
      <c r="P48" s="20"/>
      <c r="Q48" s="20"/>
    </row>
    <row r="49" spans="2:18" ht="18.75" x14ac:dyDescent="0.25">
      <c r="B49" s="41" t="s">
        <v>21</v>
      </c>
      <c r="C49" s="42">
        <f>+K45</f>
        <v>18</v>
      </c>
      <c r="D49" s="140"/>
      <c r="E49" s="140" t="s">
        <v>162</v>
      </c>
      <c r="F49" s="22"/>
      <c r="G49" s="22"/>
      <c r="H49" s="22"/>
      <c r="I49" s="22"/>
      <c r="J49" s="22"/>
      <c r="K49" s="22"/>
      <c r="L49" s="22"/>
      <c r="M49" s="22"/>
      <c r="N49" s="20"/>
      <c r="O49" s="20"/>
      <c r="P49" s="20"/>
      <c r="Q49" s="20"/>
    </row>
    <row r="50" spans="2:18" x14ac:dyDescent="0.25">
      <c r="B50" s="41" t="s">
        <v>25</v>
      </c>
      <c r="C50" s="42">
        <f>+M45</f>
        <v>1381</v>
      </c>
      <c r="D50" s="140" t="s">
        <v>162</v>
      </c>
      <c r="E50" s="140"/>
      <c r="F50" s="159"/>
      <c r="G50" s="20"/>
      <c r="H50" s="20"/>
      <c r="I50" s="20"/>
      <c r="J50" s="20"/>
      <c r="K50" s="20"/>
      <c r="L50" s="20"/>
      <c r="M50" s="20"/>
      <c r="N50" s="20"/>
      <c r="O50" s="20"/>
      <c r="P50" s="20"/>
      <c r="Q50" s="20"/>
    </row>
    <row r="51" spans="2:18" x14ac:dyDescent="0.25">
      <c r="B51" s="23"/>
      <c r="C51" s="302"/>
      <c r="D51" s="302"/>
      <c r="E51" s="302"/>
      <c r="F51" s="302"/>
      <c r="G51" s="302"/>
      <c r="H51" s="302"/>
      <c r="I51" s="302"/>
      <c r="J51" s="302"/>
      <c r="K51" s="302"/>
      <c r="L51" s="302"/>
      <c r="M51" s="302"/>
      <c r="N51" s="302"/>
      <c r="O51" s="20"/>
      <c r="P51" s="20"/>
      <c r="Q51" s="20"/>
    </row>
    <row r="52" spans="2:18" ht="15.75" thickBot="1" x14ac:dyDescent="0.3"/>
    <row r="53" spans="2:18" ht="27" thickBot="1" x14ac:dyDescent="0.3">
      <c r="B53" s="303" t="s">
        <v>99</v>
      </c>
      <c r="C53" s="304"/>
      <c r="D53" s="304"/>
      <c r="E53" s="304"/>
      <c r="F53" s="304"/>
      <c r="G53" s="304"/>
      <c r="H53" s="304"/>
      <c r="I53" s="304"/>
      <c r="J53" s="304"/>
      <c r="K53" s="304"/>
      <c r="L53" s="304"/>
      <c r="M53" s="304"/>
      <c r="N53" s="305"/>
    </row>
    <row r="55" spans="2:18" ht="105" x14ac:dyDescent="0.25">
      <c r="B55" s="94" t="s">
        <v>806</v>
      </c>
      <c r="C55" s="47" t="s">
        <v>2</v>
      </c>
      <c r="D55" s="47" t="s">
        <v>101</v>
      </c>
      <c r="E55" s="47" t="s">
        <v>100</v>
      </c>
      <c r="F55" s="160" t="s">
        <v>102</v>
      </c>
      <c r="G55" s="47" t="s">
        <v>103</v>
      </c>
      <c r="H55" s="47" t="s">
        <v>465</v>
      </c>
      <c r="I55" s="47" t="s">
        <v>104</v>
      </c>
      <c r="J55" s="47" t="s">
        <v>105</v>
      </c>
      <c r="K55" s="47" t="s">
        <v>106</v>
      </c>
      <c r="L55" s="47" t="s">
        <v>107</v>
      </c>
      <c r="M55" s="70" t="s">
        <v>108</v>
      </c>
      <c r="N55" s="70" t="s">
        <v>109</v>
      </c>
      <c r="O55" s="306" t="s">
        <v>3</v>
      </c>
      <c r="P55" s="307"/>
      <c r="Q55" s="47" t="s">
        <v>18</v>
      </c>
      <c r="R55" s="95"/>
    </row>
    <row r="56" spans="2:18" ht="15" customHeight="1" x14ac:dyDescent="0.25">
      <c r="B56" s="150" t="s">
        <v>807</v>
      </c>
      <c r="C56" s="143" t="s">
        <v>467</v>
      </c>
      <c r="D56" s="127" t="s">
        <v>808</v>
      </c>
      <c r="E56" s="127">
        <v>104</v>
      </c>
      <c r="F56" s="161" t="s">
        <v>133</v>
      </c>
      <c r="G56" s="128" t="s">
        <v>469</v>
      </c>
      <c r="H56" s="138" t="s">
        <v>132</v>
      </c>
      <c r="I56" s="128" t="s">
        <v>469</v>
      </c>
      <c r="J56" s="128" t="s">
        <v>132</v>
      </c>
      <c r="K56" s="138" t="s">
        <v>132</v>
      </c>
      <c r="L56" s="138" t="s">
        <v>132</v>
      </c>
      <c r="M56" s="138" t="s">
        <v>132</v>
      </c>
      <c r="N56" s="138" t="s">
        <v>132</v>
      </c>
      <c r="O56" s="312" t="s">
        <v>165</v>
      </c>
      <c r="P56" s="313"/>
      <c r="Q56" s="95" t="s">
        <v>132</v>
      </c>
      <c r="R56" s="95"/>
    </row>
    <row r="57" spans="2:18" ht="15" customHeight="1" x14ac:dyDescent="0.25">
      <c r="B57" s="150" t="s">
        <v>809</v>
      </c>
      <c r="C57" s="143" t="s">
        <v>467</v>
      </c>
      <c r="D57" s="127" t="s">
        <v>808</v>
      </c>
      <c r="E57" s="127">
        <v>86</v>
      </c>
      <c r="F57" s="161" t="s">
        <v>133</v>
      </c>
      <c r="G57" s="128" t="s">
        <v>469</v>
      </c>
      <c r="H57" s="138" t="s">
        <v>132</v>
      </c>
      <c r="I57" s="128" t="s">
        <v>469</v>
      </c>
      <c r="J57" s="128" t="s">
        <v>132</v>
      </c>
      <c r="K57" s="138" t="s">
        <v>132</v>
      </c>
      <c r="L57" s="138" t="s">
        <v>132</v>
      </c>
      <c r="M57" s="138" t="s">
        <v>132</v>
      </c>
      <c r="N57" s="138" t="s">
        <v>132</v>
      </c>
      <c r="O57" s="312" t="s">
        <v>165</v>
      </c>
      <c r="P57" s="313"/>
      <c r="Q57" s="95" t="s">
        <v>132</v>
      </c>
      <c r="R57" s="95"/>
    </row>
    <row r="58" spans="2:18" ht="15" customHeight="1" x14ac:dyDescent="0.25">
      <c r="B58" s="150" t="s">
        <v>810</v>
      </c>
      <c r="C58" s="143" t="s">
        <v>467</v>
      </c>
      <c r="D58" s="127" t="s">
        <v>808</v>
      </c>
      <c r="E58" s="127">
        <v>90</v>
      </c>
      <c r="F58" s="161" t="s">
        <v>133</v>
      </c>
      <c r="G58" s="128" t="s">
        <v>469</v>
      </c>
      <c r="H58" s="138" t="s">
        <v>132</v>
      </c>
      <c r="I58" s="128" t="s">
        <v>469</v>
      </c>
      <c r="J58" s="128" t="s">
        <v>132</v>
      </c>
      <c r="K58" s="138" t="s">
        <v>132</v>
      </c>
      <c r="L58" s="138" t="s">
        <v>132</v>
      </c>
      <c r="M58" s="138" t="s">
        <v>132</v>
      </c>
      <c r="N58" s="138" t="s">
        <v>132</v>
      </c>
      <c r="O58" s="312" t="s">
        <v>165</v>
      </c>
      <c r="P58" s="313"/>
      <c r="Q58" s="95" t="s">
        <v>132</v>
      </c>
      <c r="R58" s="95"/>
    </row>
    <row r="59" spans="2:18" ht="15" customHeight="1" x14ac:dyDescent="0.25">
      <c r="B59" s="150" t="s">
        <v>811</v>
      </c>
      <c r="C59" s="143" t="s">
        <v>467</v>
      </c>
      <c r="D59" s="127" t="s">
        <v>812</v>
      </c>
      <c r="E59" s="127">
        <v>32</v>
      </c>
      <c r="F59" s="161" t="s">
        <v>133</v>
      </c>
      <c r="G59" s="128" t="s">
        <v>469</v>
      </c>
      <c r="H59" s="138" t="s">
        <v>132</v>
      </c>
      <c r="I59" s="128" t="s">
        <v>469</v>
      </c>
      <c r="J59" s="128" t="s">
        <v>132</v>
      </c>
      <c r="K59" s="138" t="s">
        <v>132</v>
      </c>
      <c r="L59" s="138" t="s">
        <v>132</v>
      </c>
      <c r="M59" s="138" t="s">
        <v>132</v>
      </c>
      <c r="N59" s="138" t="s">
        <v>132</v>
      </c>
      <c r="O59" s="312" t="s">
        <v>165</v>
      </c>
      <c r="P59" s="313"/>
      <c r="Q59" s="95" t="s">
        <v>132</v>
      </c>
      <c r="R59" s="95"/>
    </row>
    <row r="60" spans="2:18" ht="15" customHeight="1" x14ac:dyDescent="0.25">
      <c r="B60" s="150" t="s">
        <v>813</v>
      </c>
      <c r="C60" s="143" t="s">
        <v>467</v>
      </c>
      <c r="D60" s="127" t="s">
        <v>814</v>
      </c>
      <c r="E60" s="127">
        <v>65</v>
      </c>
      <c r="F60" s="161" t="s">
        <v>133</v>
      </c>
      <c r="G60" s="128" t="s">
        <v>469</v>
      </c>
      <c r="H60" s="138" t="s">
        <v>132</v>
      </c>
      <c r="I60" s="128" t="s">
        <v>469</v>
      </c>
      <c r="J60" s="128" t="s">
        <v>132</v>
      </c>
      <c r="K60" s="138" t="s">
        <v>132</v>
      </c>
      <c r="L60" s="138" t="s">
        <v>132</v>
      </c>
      <c r="M60" s="138" t="s">
        <v>132</v>
      </c>
      <c r="N60" s="138" t="s">
        <v>132</v>
      </c>
      <c r="O60" s="312" t="s">
        <v>165</v>
      </c>
      <c r="P60" s="313"/>
      <c r="Q60" s="95" t="s">
        <v>132</v>
      </c>
      <c r="R60" s="95"/>
    </row>
    <row r="61" spans="2:18" x14ac:dyDescent="0.25">
      <c r="B61" s="150" t="s">
        <v>611</v>
      </c>
      <c r="C61" s="151" t="s">
        <v>474</v>
      </c>
      <c r="D61" s="127" t="s">
        <v>815</v>
      </c>
      <c r="E61" s="127">
        <v>13</v>
      </c>
      <c r="F61" s="161" t="s">
        <v>469</v>
      </c>
      <c r="G61" s="128" t="s">
        <v>469</v>
      </c>
      <c r="H61" s="128" t="s">
        <v>469</v>
      </c>
      <c r="I61" s="128" t="s">
        <v>132</v>
      </c>
      <c r="J61" s="128" t="s">
        <v>132</v>
      </c>
      <c r="K61" s="138" t="s">
        <v>132</v>
      </c>
      <c r="L61" s="138" t="s">
        <v>132</v>
      </c>
      <c r="M61" s="138" t="s">
        <v>132</v>
      </c>
      <c r="N61" s="138" t="s">
        <v>132</v>
      </c>
      <c r="O61" s="312" t="s">
        <v>165</v>
      </c>
      <c r="P61" s="313"/>
      <c r="Q61" s="95" t="s">
        <v>132</v>
      </c>
      <c r="R61" s="95"/>
    </row>
    <row r="62" spans="2:18" x14ac:dyDescent="0.25">
      <c r="B62" s="150" t="s">
        <v>611</v>
      </c>
      <c r="C62" s="151" t="s">
        <v>474</v>
      </c>
      <c r="D62" s="127" t="s">
        <v>816</v>
      </c>
      <c r="E62" s="127">
        <v>11</v>
      </c>
      <c r="F62" s="161" t="s">
        <v>469</v>
      </c>
      <c r="G62" s="128" t="s">
        <v>469</v>
      </c>
      <c r="H62" s="128" t="s">
        <v>469</v>
      </c>
      <c r="I62" s="128" t="s">
        <v>132</v>
      </c>
      <c r="J62" s="128" t="s">
        <v>132</v>
      </c>
      <c r="K62" s="138" t="s">
        <v>132</v>
      </c>
      <c r="L62" s="138" t="s">
        <v>132</v>
      </c>
      <c r="M62" s="138" t="s">
        <v>132</v>
      </c>
      <c r="N62" s="138" t="s">
        <v>132</v>
      </c>
      <c r="O62" s="312" t="s">
        <v>165</v>
      </c>
      <c r="P62" s="313"/>
      <c r="Q62" s="95" t="s">
        <v>132</v>
      </c>
      <c r="R62" s="95"/>
    </row>
    <row r="63" spans="2:18" x14ac:dyDescent="0.25">
      <c r="B63" s="150" t="s">
        <v>817</v>
      </c>
      <c r="C63" s="151" t="s">
        <v>474</v>
      </c>
      <c r="D63" s="127" t="s">
        <v>818</v>
      </c>
      <c r="E63" s="127">
        <v>21</v>
      </c>
      <c r="F63" s="161" t="s">
        <v>469</v>
      </c>
      <c r="G63" s="128" t="s">
        <v>469</v>
      </c>
      <c r="H63" s="128" t="s">
        <v>469</v>
      </c>
      <c r="I63" s="128" t="s">
        <v>132</v>
      </c>
      <c r="J63" s="128" t="s">
        <v>132</v>
      </c>
      <c r="K63" s="138" t="s">
        <v>132</v>
      </c>
      <c r="L63" s="138" t="s">
        <v>132</v>
      </c>
      <c r="M63" s="138" t="s">
        <v>132</v>
      </c>
      <c r="N63" s="138" t="s">
        <v>132</v>
      </c>
      <c r="O63" s="312" t="s">
        <v>165</v>
      </c>
      <c r="P63" s="313"/>
      <c r="Q63" s="95" t="s">
        <v>132</v>
      </c>
      <c r="R63" s="95"/>
    </row>
    <row r="64" spans="2:18" x14ac:dyDescent="0.25">
      <c r="B64" s="150" t="s">
        <v>817</v>
      </c>
      <c r="C64" s="151" t="s">
        <v>474</v>
      </c>
      <c r="D64" s="127" t="s">
        <v>808</v>
      </c>
      <c r="E64" s="127">
        <v>17</v>
      </c>
      <c r="F64" s="161" t="s">
        <v>469</v>
      </c>
      <c r="G64" s="128" t="s">
        <v>469</v>
      </c>
      <c r="H64" s="128" t="s">
        <v>469</v>
      </c>
      <c r="I64" s="128" t="s">
        <v>132</v>
      </c>
      <c r="J64" s="128" t="s">
        <v>132</v>
      </c>
      <c r="K64" s="138" t="s">
        <v>132</v>
      </c>
      <c r="L64" s="138" t="s">
        <v>132</v>
      </c>
      <c r="M64" s="138" t="s">
        <v>132</v>
      </c>
      <c r="N64" s="138" t="s">
        <v>132</v>
      </c>
      <c r="O64" s="312" t="s">
        <v>165</v>
      </c>
      <c r="P64" s="313"/>
      <c r="Q64" s="95" t="s">
        <v>132</v>
      </c>
      <c r="R64" s="95"/>
    </row>
    <row r="65" spans="2:18" x14ac:dyDescent="0.25">
      <c r="B65" s="150" t="s">
        <v>562</v>
      </c>
      <c r="C65" s="151" t="s">
        <v>474</v>
      </c>
      <c r="D65" s="127" t="s">
        <v>819</v>
      </c>
      <c r="E65" s="127">
        <v>18</v>
      </c>
      <c r="F65" s="161" t="s">
        <v>469</v>
      </c>
      <c r="G65" s="128" t="s">
        <v>469</v>
      </c>
      <c r="H65" s="128" t="s">
        <v>469</v>
      </c>
      <c r="I65" s="128" t="s">
        <v>132</v>
      </c>
      <c r="J65" s="128" t="s">
        <v>132</v>
      </c>
      <c r="K65" s="138" t="s">
        <v>132</v>
      </c>
      <c r="L65" s="138" t="s">
        <v>132</v>
      </c>
      <c r="M65" s="138" t="s">
        <v>132</v>
      </c>
      <c r="N65" s="138" t="s">
        <v>132</v>
      </c>
      <c r="O65" s="312" t="s">
        <v>165</v>
      </c>
      <c r="P65" s="313"/>
      <c r="Q65" s="95" t="s">
        <v>132</v>
      </c>
      <c r="R65" s="95"/>
    </row>
    <row r="66" spans="2:18" x14ac:dyDescent="0.25">
      <c r="B66" s="150" t="s">
        <v>820</v>
      </c>
      <c r="C66" s="151" t="s">
        <v>474</v>
      </c>
      <c r="D66" s="127" t="s">
        <v>821</v>
      </c>
      <c r="E66" s="127">
        <v>15</v>
      </c>
      <c r="F66" s="161" t="s">
        <v>469</v>
      </c>
      <c r="G66" s="128" t="s">
        <v>469</v>
      </c>
      <c r="H66" s="128" t="s">
        <v>469</v>
      </c>
      <c r="I66" s="128" t="s">
        <v>132</v>
      </c>
      <c r="J66" s="128" t="s">
        <v>132</v>
      </c>
      <c r="K66" s="138" t="s">
        <v>132</v>
      </c>
      <c r="L66" s="138" t="s">
        <v>132</v>
      </c>
      <c r="M66" s="138" t="s">
        <v>132</v>
      </c>
      <c r="N66" s="138" t="s">
        <v>132</v>
      </c>
      <c r="O66" s="312" t="s">
        <v>165</v>
      </c>
      <c r="P66" s="313"/>
      <c r="Q66" s="95" t="s">
        <v>132</v>
      </c>
      <c r="R66" s="95"/>
    </row>
    <row r="67" spans="2:18" x14ac:dyDescent="0.25">
      <c r="B67" s="150" t="s">
        <v>822</v>
      </c>
      <c r="C67" s="151" t="s">
        <v>474</v>
      </c>
      <c r="D67" s="127" t="s">
        <v>823</v>
      </c>
      <c r="E67" s="127">
        <v>15</v>
      </c>
      <c r="F67" s="161" t="s">
        <v>469</v>
      </c>
      <c r="G67" s="128" t="s">
        <v>469</v>
      </c>
      <c r="H67" s="128" t="s">
        <v>469</v>
      </c>
      <c r="I67" s="128" t="s">
        <v>132</v>
      </c>
      <c r="J67" s="128" t="s">
        <v>132</v>
      </c>
      <c r="K67" s="138" t="s">
        <v>132</v>
      </c>
      <c r="L67" s="138" t="s">
        <v>132</v>
      </c>
      <c r="M67" s="138" t="s">
        <v>132</v>
      </c>
      <c r="N67" s="138" t="s">
        <v>132</v>
      </c>
      <c r="O67" s="312" t="s">
        <v>165</v>
      </c>
      <c r="P67" s="313"/>
      <c r="Q67" s="95" t="s">
        <v>132</v>
      </c>
      <c r="R67" s="95"/>
    </row>
    <row r="68" spans="2:18" x14ac:dyDescent="0.25">
      <c r="B68" s="150" t="s">
        <v>824</v>
      </c>
      <c r="C68" s="151" t="s">
        <v>474</v>
      </c>
      <c r="D68" s="127" t="s">
        <v>825</v>
      </c>
      <c r="E68" s="127">
        <v>16</v>
      </c>
      <c r="F68" s="161" t="s">
        <v>469</v>
      </c>
      <c r="G68" s="128" t="s">
        <v>469</v>
      </c>
      <c r="H68" s="128" t="s">
        <v>469</v>
      </c>
      <c r="I68" s="128" t="s">
        <v>132</v>
      </c>
      <c r="J68" s="128" t="s">
        <v>132</v>
      </c>
      <c r="K68" s="138" t="s">
        <v>132</v>
      </c>
      <c r="L68" s="138" t="s">
        <v>132</v>
      </c>
      <c r="M68" s="138" t="s">
        <v>132</v>
      </c>
      <c r="N68" s="138" t="s">
        <v>132</v>
      </c>
      <c r="O68" s="312" t="s">
        <v>165</v>
      </c>
      <c r="P68" s="313"/>
      <c r="Q68" s="95" t="s">
        <v>132</v>
      </c>
      <c r="R68" s="95"/>
    </row>
    <row r="69" spans="2:18" x14ac:dyDescent="0.25">
      <c r="B69" s="150" t="s">
        <v>826</v>
      </c>
      <c r="C69" s="151" t="s">
        <v>474</v>
      </c>
      <c r="D69" s="127" t="s">
        <v>827</v>
      </c>
      <c r="E69" s="127">
        <v>18</v>
      </c>
      <c r="F69" s="161" t="s">
        <v>469</v>
      </c>
      <c r="G69" s="128" t="s">
        <v>469</v>
      </c>
      <c r="H69" s="128" t="s">
        <v>469</v>
      </c>
      <c r="I69" s="128" t="s">
        <v>132</v>
      </c>
      <c r="J69" s="128" t="s">
        <v>132</v>
      </c>
      <c r="K69" s="138" t="s">
        <v>132</v>
      </c>
      <c r="L69" s="138" t="s">
        <v>132</v>
      </c>
      <c r="M69" s="138" t="s">
        <v>132</v>
      </c>
      <c r="N69" s="138" t="s">
        <v>132</v>
      </c>
      <c r="O69" s="312" t="s">
        <v>165</v>
      </c>
      <c r="P69" s="313"/>
      <c r="Q69" s="95" t="s">
        <v>132</v>
      </c>
      <c r="R69" s="95"/>
    </row>
    <row r="70" spans="2:18" x14ac:dyDescent="0.25">
      <c r="B70" s="150" t="s">
        <v>828</v>
      </c>
      <c r="C70" s="151" t="s">
        <v>474</v>
      </c>
      <c r="D70" s="127" t="s">
        <v>829</v>
      </c>
      <c r="E70" s="127">
        <v>12</v>
      </c>
      <c r="F70" s="161" t="s">
        <v>469</v>
      </c>
      <c r="G70" s="128" t="s">
        <v>469</v>
      </c>
      <c r="H70" s="128" t="s">
        <v>469</v>
      </c>
      <c r="I70" s="128" t="s">
        <v>132</v>
      </c>
      <c r="J70" s="128" t="s">
        <v>132</v>
      </c>
      <c r="K70" s="138" t="s">
        <v>132</v>
      </c>
      <c r="L70" s="138" t="s">
        <v>132</v>
      </c>
      <c r="M70" s="138" t="s">
        <v>132</v>
      </c>
      <c r="N70" s="138" t="s">
        <v>132</v>
      </c>
      <c r="O70" s="312" t="s">
        <v>165</v>
      </c>
      <c r="P70" s="313"/>
      <c r="Q70" s="95" t="s">
        <v>132</v>
      </c>
      <c r="R70" s="95"/>
    </row>
    <row r="71" spans="2:18" x14ac:dyDescent="0.25">
      <c r="B71" s="150" t="s">
        <v>830</v>
      </c>
      <c r="C71" s="151" t="s">
        <v>474</v>
      </c>
      <c r="D71" s="127" t="s">
        <v>831</v>
      </c>
      <c r="E71" s="127">
        <v>18</v>
      </c>
      <c r="F71" s="161" t="s">
        <v>469</v>
      </c>
      <c r="G71" s="128" t="s">
        <v>469</v>
      </c>
      <c r="H71" s="128" t="s">
        <v>469</v>
      </c>
      <c r="I71" s="128" t="s">
        <v>132</v>
      </c>
      <c r="J71" s="128" t="s">
        <v>132</v>
      </c>
      <c r="K71" s="138" t="s">
        <v>132</v>
      </c>
      <c r="L71" s="138" t="s">
        <v>132</v>
      </c>
      <c r="M71" s="138" t="s">
        <v>132</v>
      </c>
      <c r="N71" s="138" t="s">
        <v>132</v>
      </c>
      <c r="O71" s="312" t="s">
        <v>165</v>
      </c>
      <c r="P71" s="313"/>
      <c r="Q71" s="95" t="s">
        <v>132</v>
      </c>
      <c r="R71" s="95"/>
    </row>
    <row r="72" spans="2:18" x14ac:dyDescent="0.25">
      <c r="B72" s="150" t="s">
        <v>832</v>
      </c>
      <c r="C72" s="151" t="s">
        <v>474</v>
      </c>
      <c r="D72" s="127" t="s">
        <v>833</v>
      </c>
      <c r="E72" s="127">
        <v>19</v>
      </c>
      <c r="F72" s="161" t="s">
        <v>469</v>
      </c>
      <c r="G72" s="128" t="s">
        <v>469</v>
      </c>
      <c r="H72" s="128" t="s">
        <v>469</v>
      </c>
      <c r="I72" s="128" t="s">
        <v>132</v>
      </c>
      <c r="J72" s="128" t="s">
        <v>132</v>
      </c>
      <c r="K72" s="138" t="s">
        <v>132</v>
      </c>
      <c r="L72" s="138" t="s">
        <v>132</v>
      </c>
      <c r="M72" s="138" t="s">
        <v>132</v>
      </c>
      <c r="N72" s="138" t="s">
        <v>132</v>
      </c>
      <c r="O72" s="312" t="s">
        <v>165</v>
      </c>
      <c r="P72" s="313"/>
      <c r="Q72" s="95" t="s">
        <v>132</v>
      </c>
      <c r="R72" s="95"/>
    </row>
    <row r="73" spans="2:18" x14ac:dyDescent="0.25">
      <c r="B73" s="150" t="s">
        <v>789</v>
      </c>
      <c r="C73" s="151" t="s">
        <v>474</v>
      </c>
      <c r="D73" s="127" t="s">
        <v>834</v>
      </c>
      <c r="E73" s="127">
        <v>11</v>
      </c>
      <c r="F73" s="161" t="s">
        <v>469</v>
      </c>
      <c r="G73" s="128" t="s">
        <v>469</v>
      </c>
      <c r="H73" s="128" t="s">
        <v>469</v>
      </c>
      <c r="I73" s="128" t="s">
        <v>132</v>
      </c>
      <c r="J73" s="128" t="s">
        <v>132</v>
      </c>
      <c r="K73" s="138" t="s">
        <v>132</v>
      </c>
      <c r="L73" s="138" t="s">
        <v>132</v>
      </c>
      <c r="M73" s="138" t="s">
        <v>132</v>
      </c>
      <c r="N73" s="138" t="s">
        <v>132</v>
      </c>
      <c r="O73" s="312" t="s">
        <v>165</v>
      </c>
      <c r="P73" s="313"/>
      <c r="Q73" s="95" t="s">
        <v>132</v>
      </c>
      <c r="R73" s="95"/>
    </row>
    <row r="74" spans="2:18" x14ac:dyDescent="0.25">
      <c r="B74" s="150" t="s">
        <v>835</v>
      </c>
      <c r="C74" s="151" t="s">
        <v>474</v>
      </c>
      <c r="D74" s="127" t="s">
        <v>836</v>
      </c>
      <c r="E74" s="127">
        <v>20</v>
      </c>
      <c r="F74" s="161" t="s">
        <v>469</v>
      </c>
      <c r="G74" s="128" t="s">
        <v>469</v>
      </c>
      <c r="H74" s="128" t="s">
        <v>469</v>
      </c>
      <c r="I74" s="128" t="s">
        <v>132</v>
      </c>
      <c r="J74" s="128" t="s">
        <v>132</v>
      </c>
      <c r="K74" s="138" t="s">
        <v>132</v>
      </c>
      <c r="L74" s="138" t="s">
        <v>132</v>
      </c>
      <c r="M74" s="138" t="s">
        <v>132</v>
      </c>
      <c r="N74" s="138" t="s">
        <v>132</v>
      </c>
      <c r="O74" s="312" t="s">
        <v>165</v>
      </c>
      <c r="P74" s="313"/>
      <c r="Q74" s="95" t="s">
        <v>132</v>
      </c>
      <c r="R74" s="95"/>
    </row>
    <row r="75" spans="2:18" x14ac:dyDescent="0.25">
      <c r="B75" s="150" t="s">
        <v>837</v>
      </c>
      <c r="C75" s="151" t="s">
        <v>474</v>
      </c>
      <c r="D75" s="127" t="s">
        <v>838</v>
      </c>
      <c r="E75" s="127">
        <v>22</v>
      </c>
      <c r="F75" s="161" t="s">
        <v>469</v>
      </c>
      <c r="G75" s="128" t="s">
        <v>469</v>
      </c>
      <c r="H75" s="128" t="s">
        <v>469</v>
      </c>
      <c r="I75" s="128" t="s">
        <v>132</v>
      </c>
      <c r="J75" s="128" t="s">
        <v>132</v>
      </c>
      <c r="K75" s="138" t="s">
        <v>132</v>
      </c>
      <c r="L75" s="138" t="s">
        <v>132</v>
      </c>
      <c r="M75" s="138" t="s">
        <v>132</v>
      </c>
      <c r="N75" s="138" t="s">
        <v>132</v>
      </c>
      <c r="O75" s="312" t="s">
        <v>165</v>
      </c>
      <c r="P75" s="313"/>
      <c r="Q75" s="95" t="s">
        <v>132</v>
      </c>
      <c r="R75" s="95"/>
    </row>
    <row r="76" spans="2:18" x14ac:dyDescent="0.25">
      <c r="B76" s="150" t="s">
        <v>839</v>
      </c>
      <c r="C76" s="151" t="s">
        <v>474</v>
      </c>
      <c r="D76" s="127" t="s">
        <v>840</v>
      </c>
      <c r="E76" s="127">
        <v>12</v>
      </c>
      <c r="F76" s="161" t="s">
        <v>469</v>
      </c>
      <c r="G76" s="128" t="s">
        <v>469</v>
      </c>
      <c r="H76" s="128" t="s">
        <v>469</v>
      </c>
      <c r="I76" s="128" t="s">
        <v>132</v>
      </c>
      <c r="J76" s="128" t="s">
        <v>132</v>
      </c>
      <c r="K76" s="138" t="s">
        <v>132</v>
      </c>
      <c r="L76" s="138" t="s">
        <v>132</v>
      </c>
      <c r="M76" s="138" t="s">
        <v>132</v>
      </c>
      <c r="N76" s="138" t="s">
        <v>132</v>
      </c>
      <c r="O76" s="312" t="s">
        <v>165</v>
      </c>
      <c r="P76" s="313"/>
      <c r="Q76" s="95" t="s">
        <v>132</v>
      </c>
      <c r="R76" s="95"/>
    </row>
    <row r="77" spans="2:18" x14ac:dyDescent="0.25">
      <c r="B77" s="150" t="s">
        <v>841</v>
      </c>
      <c r="C77" s="151" t="s">
        <v>474</v>
      </c>
      <c r="D77" s="127" t="s">
        <v>842</v>
      </c>
      <c r="E77" s="127">
        <v>16</v>
      </c>
      <c r="F77" s="161" t="s">
        <v>469</v>
      </c>
      <c r="G77" s="128" t="s">
        <v>469</v>
      </c>
      <c r="H77" s="128" t="s">
        <v>469</v>
      </c>
      <c r="I77" s="128" t="s">
        <v>132</v>
      </c>
      <c r="J77" s="128" t="s">
        <v>132</v>
      </c>
      <c r="K77" s="138" t="s">
        <v>132</v>
      </c>
      <c r="L77" s="138" t="s">
        <v>132</v>
      </c>
      <c r="M77" s="138" t="s">
        <v>132</v>
      </c>
      <c r="N77" s="138" t="s">
        <v>132</v>
      </c>
      <c r="O77" s="312" t="s">
        <v>165</v>
      </c>
      <c r="P77" s="313"/>
      <c r="Q77" s="95" t="s">
        <v>132</v>
      </c>
      <c r="R77" s="95"/>
    </row>
    <row r="78" spans="2:18" x14ac:dyDescent="0.25">
      <c r="B78" s="150" t="s">
        <v>843</v>
      </c>
      <c r="C78" s="151" t="s">
        <v>474</v>
      </c>
      <c r="D78" s="127" t="s">
        <v>844</v>
      </c>
      <c r="E78" s="127">
        <v>21</v>
      </c>
      <c r="F78" s="161" t="s">
        <v>469</v>
      </c>
      <c r="G78" s="128" t="s">
        <v>469</v>
      </c>
      <c r="H78" s="128" t="s">
        <v>469</v>
      </c>
      <c r="I78" s="128" t="s">
        <v>132</v>
      </c>
      <c r="J78" s="128" t="s">
        <v>132</v>
      </c>
      <c r="K78" s="138" t="s">
        <v>132</v>
      </c>
      <c r="L78" s="138" t="s">
        <v>132</v>
      </c>
      <c r="M78" s="138" t="s">
        <v>132</v>
      </c>
      <c r="N78" s="138" t="s">
        <v>132</v>
      </c>
      <c r="O78" s="312" t="s">
        <v>165</v>
      </c>
      <c r="P78" s="313"/>
      <c r="Q78" s="95" t="s">
        <v>132</v>
      </c>
      <c r="R78" s="95"/>
    </row>
    <row r="79" spans="2:18" x14ac:dyDescent="0.25">
      <c r="B79" s="150" t="s">
        <v>845</v>
      </c>
      <c r="C79" s="151" t="s">
        <v>474</v>
      </c>
      <c r="D79" s="127" t="s">
        <v>846</v>
      </c>
      <c r="E79" s="127">
        <v>13</v>
      </c>
      <c r="F79" s="161" t="s">
        <v>469</v>
      </c>
      <c r="G79" s="128" t="s">
        <v>469</v>
      </c>
      <c r="H79" s="128" t="s">
        <v>469</v>
      </c>
      <c r="I79" s="128" t="s">
        <v>132</v>
      </c>
      <c r="J79" s="128" t="s">
        <v>132</v>
      </c>
      <c r="K79" s="138" t="s">
        <v>132</v>
      </c>
      <c r="L79" s="138" t="s">
        <v>132</v>
      </c>
      <c r="M79" s="138" t="s">
        <v>132</v>
      </c>
      <c r="N79" s="138" t="s">
        <v>132</v>
      </c>
      <c r="O79" s="312" t="s">
        <v>165</v>
      </c>
      <c r="P79" s="313"/>
      <c r="Q79" s="95" t="s">
        <v>132</v>
      </c>
      <c r="R79" s="95"/>
    </row>
    <row r="80" spans="2:18" x14ac:dyDescent="0.25">
      <c r="B80" s="150" t="s">
        <v>847</v>
      </c>
      <c r="C80" s="151" t="s">
        <v>474</v>
      </c>
      <c r="D80" s="127" t="s">
        <v>848</v>
      </c>
      <c r="E80" s="127">
        <v>12</v>
      </c>
      <c r="F80" s="161" t="s">
        <v>469</v>
      </c>
      <c r="G80" s="128" t="s">
        <v>469</v>
      </c>
      <c r="H80" s="128" t="s">
        <v>469</v>
      </c>
      <c r="I80" s="128" t="s">
        <v>132</v>
      </c>
      <c r="J80" s="128" t="s">
        <v>132</v>
      </c>
      <c r="K80" s="138" t="s">
        <v>132</v>
      </c>
      <c r="L80" s="138" t="s">
        <v>132</v>
      </c>
      <c r="M80" s="138" t="s">
        <v>132</v>
      </c>
      <c r="N80" s="138" t="s">
        <v>132</v>
      </c>
      <c r="O80" s="312" t="s">
        <v>165</v>
      </c>
      <c r="P80" s="313"/>
      <c r="Q80" s="95" t="s">
        <v>132</v>
      </c>
      <c r="R80" s="95"/>
    </row>
    <row r="81" spans="2:18" x14ac:dyDescent="0.25">
      <c r="B81" s="150" t="s">
        <v>849</v>
      </c>
      <c r="C81" s="151" t="s">
        <v>474</v>
      </c>
      <c r="D81" s="127" t="s">
        <v>850</v>
      </c>
      <c r="E81" s="127">
        <v>15</v>
      </c>
      <c r="F81" s="161" t="s">
        <v>469</v>
      </c>
      <c r="G81" s="128" t="s">
        <v>469</v>
      </c>
      <c r="H81" s="128" t="s">
        <v>469</v>
      </c>
      <c r="I81" s="128" t="s">
        <v>132</v>
      </c>
      <c r="J81" s="128" t="s">
        <v>132</v>
      </c>
      <c r="K81" s="138" t="s">
        <v>132</v>
      </c>
      <c r="L81" s="138" t="s">
        <v>132</v>
      </c>
      <c r="M81" s="138" t="s">
        <v>132</v>
      </c>
      <c r="N81" s="138" t="s">
        <v>132</v>
      </c>
      <c r="O81" s="312" t="s">
        <v>165</v>
      </c>
      <c r="P81" s="313"/>
      <c r="Q81" s="95" t="s">
        <v>132</v>
      </c>
      <c r="R81" s="95"/>
    </row>
    <row r="82" spans="2:18" x14ac:dyDescent="0.25">
      <c r="B82" s="150" t="s">
        <v>851</v>
      </c>
      <c r="C82" s="151" t="s">
        <v>474</v>
      </c>
      <c r="D82" s="127" t="s">
        <v>852</v>
      </c>
      <c r="E82" s="127">
        <v>16</v>
      </c>
      <c r="F82" s="161" t="s">
        <v>469</v>
      </c>
      <c r="G82" s="128" t="s">
        <v>469</v>
      </c>
      <c r="H82" s="128" t="s">
        <v>469</v>
      </c>
      <c r="I82" s="128" t="s">
        <v>132</v>
      </c>
      <c r="J82" s="128" t="s">
        <v>132</v>
      </c>
      <c r="K82" s="138" t="s">
        <v>132</v>
      </c>
      <c r="L82" s="138" t="s">
        <v>132</v>
      </c>
      <c r="M82" s="138" t="s">
        <v>132</v>
      </c>
      <c r="N82" s="138" t="s">
        <v>132</v>
      </c>
      <c r="O82" s="312" t="s">
        <v>165</v>
      </c>
      <c r="P82" s="313"/>
      <c r="Q82" s="95" t="s">
        <v>132</v>
      </c>
      <c r="R82" s="95"/>
    </row>
    <row r="83" spans="2:18" x14ac:dyDescent="0.25">
      <c r="B83" s="150" t="s">
        <v>645</v>
      </c>
      <c r="C83" s="151" t="s">
        <v>474</v>
      </c>
      <c r="D83" s="127" t="s">
        <v>846</v>
      </c>
      <c r="E83" s="127">
        <v>16</v>
      </c>
      <c r="F83" s="161" t="s">
        <v>469</v>
      </c>
      <c r="G83" s="128" t="s">
        <v>469</v>
      </c>
      <c r="H83" s="128" t="s">
        <v>469</v>
      </c>
      <c r="I83" s="128" t="s">
        <v>132</v>
      </c>
      <c r="J83" s="128" t="s">
        <v>132</v>
      </c>
      <c r="K83" s="138" t="s">
        <v>132</v>
      </c>
      <c r="L83" s="138" t="s">
        <v>132</v>
      </c>
      <c r="M83" s="138" t="s">
        <v>132</v>
      </c>
      <c r="N83" s="138" t="s">
        <v>132</v>
      </c>
      <c r="O83" s="312" t="s">
        <v>165</v>
      </c>
      <c r="P83" s="313"/>
      <c r="Q83" s="95" t="s">
        <v>132</v>
      </c>
      <c r="R83" s="95"/>
    </row>
    <row r="84" spans="2:18" x14ac:dyDescent="0.25">
      <c r="B84" s="150" t="s">
        <v>645</v>
      </c>
      <c r="C84" s="151" t="s">
        <v>474</v>
      </c>
      <c r="D84" s="127" t="s">
        <v>853</v>
      </c>
      <c r="E84" s="127">
        <v>13</v>
      </c>
      <c r="F84" s="161" t="s">
        <v>469</v>
      </c>
      <c r="G84" s="128" t="s">
        <v>469</v>
      </c>
      <c r="H84" s="128" t="s">
        <v>469</v>
      </c>
      <c r="I84" s="128" t="s">
        <v>132</v>
      </c>
      <c r="J84" s="128" t="s">
        <v>132</v>
      </c>
      <c r="K84" s="138" t="s">
        <v>132</v>
      </c>
      <c r="L84" s="138" t="s">
        <v>132</v>
      </c>
      <c r="M84" s="138" t="s">
        <v>132</v>
      </c>
      <c r="N84" s="138" t="s">
        <v>132</v>
      </c>
      <c r="O84" s="312" t="s">
        <v>165</v>
      </c>
      <c r="P84" s="313"/>
      <c r="Q84" s="95" t="s">
        <v>132</v>
      </c>
      <c r="R84" s="95"/>
    </row>
    <row r="85" spans="2:18" x14ac:dyDescent="0.25">
      <c r="B85" s="150" t="s">
        <v>645</v>
      </c>
      <c r="C85" s="151" t="s">
        <v>474</v>
      </c>
      <c r="D85" s="127" t="s">
        <v>854</v>
      </c>
      <c r="E85" s="127">
        <v>14</v>
      </c>
      <c r="F85" s="161" t="s">
        <v>469</v>
      </c>
      <c r="G85" s="128" t="s">
        <v>469</v>
      </c>
      <c r="H85" s="128" t="s">
        <v>469</v>
      </c>
      <c r="I85" s="128" t="s">
        <v>132</v>
      </c>
      <c r="J85" s="128" t="s">
        <v>132</v>
      </c>
      <c r="K85" s="138" t="s">
        <v>132</v>
      </c>
      <c r="L85" s="138" t="s">
        <v>132</v>
      </c>
      <c r="M85" s="138" t="s">
        <v>132</v>
      </c>
      <c r="N85" s="138" t="s">
        <v>132</v>
      </c>
      <c r="O85" s="312" t="s">
        <v>165</v>
      </c>
      <c r="P85" s="313"/>
      <c r="Q85" s="95" t="s">
        <v>132</v>
      </c>
      <c r="R85" s="95"/>
    </row>
    <row r="86" spans="2:18" x14ac:dyDescent="0.25">
      <c r="B86" s="150" t="s">
        <v>645</v>
      </c>
      <c r="C86" s="151" t="s">
        <v>474</v>
      </c>
      <c r="D86" s="127" t="s">
        <v>855</v>
      </c>
      <c r="E86" s="127">
        <v>10</v>
      </c>
      <c r="F86" s="161" t="s">
        <v>469</v>
      </c>
      <c r="G86" s="128" t="s">
        <v>469</v>
      </c>
      <c r="H86" s="128" t="s">
        <v>469</v>
      </c>
      <c r="I86" s="128" t="s">
        <v>132</v>
      </c>
      <c r="J86" s="128" t="s">
        <v>132</v>
      </c>
      <c r="K86" s="138" t="s">
        <v>132</v>
      </c>
      <c r="L86" s="138" t="s">
        <v>132</v>
      </c>
      <c r="M86" s="138" t="s">
        <v>132</v>
      </c>
      <c r="N86" s="138" t="s">
        <v>132</v>
      </c>
      <c r="O86" s="312" t="s">
        <v>165</v>
      </c>
      <c r="P86" s="313"/>
      <c r="Q86" s="95" t="s">
        <v>132</v>
      </c>
      <c r="R86" s="95"/>
    </row>
    <row r="87" spans="2:18" x14ac:dyDescent="0.25">
      <c r="B87" s="150" t="s">
        <v>856</v>
      </c>
      <c r="C87" s="151" t="s">
        <v>474</v>
      </c>
      <c r="D87" s="127" t="s">
        <v>857</v>
      </c>
      <c r="E87" s="127">
        <v>18</v>
      </c>
      <c r="F87" s="161" t="s">
        <v>469</v>
      </c>
      <c r="G87" s="128" t="s">
        <v>469</v>
      </c>
      <c r="H87" s="128" t="s">
        <v>469</v>
      </c>
      <c r="I87" s="128" t="s">
        <v>132</v>
      </c>
      <c r="J87" s="128" t="s">
        <v>132</v>
      </c>
      <c r="K87" s="138" t="s">
        <v>132</v>
      </c>
      <c r="L87" s="138" t="s">
        <v>132</v>
      </c>
      <c r="M87" s="138" t="s">
        <v>132</v>
      </c>
      <c r="N87" s="138" t="s">
        <v>132</v>
      </c>
      <c r="O87" s="312" t="s">
        <v>165</v>
      </c>
      <c r="P87" s="313"/>
      <c r="Q87" s="95" t="s">
        <v>132</v>
      </c>
      <c r="R87" s="95"/>
    </row>
    <row r="88" spans="2:18" x14ac:dyDescent="0.25">
      <c r="B88" s="150" t="s">
        <v>858</v>
      </c>
      <c r="C88" s="151" t="s">
        <v>474</v>
      </c>
      <c r="D88" s="127" t="s">
        <v>859</v>
      </c>
      <c r="E88" s="127">
        <v>18</v>
      </c>
      <c r="F88" s="161" t="s">
        <v>469</v>
      </c>
      <c r="G88" s="128" t="s">
        <v>469</v>
      </c>
      <c r="H88" s="128" t="s">
        <v>469</v>
      </c>
      <c r="I88" s="128" t="s">
        <v>132</v>
      </c>
      <c r="J88" s="128" t="s">
        <v>132</v>
      </c>
      <c r="K88" s="138" t="s">
        <v>132</v>
      </c>
      <c r="L88" s="138" t="s">
        <v>132</v>
      </c>
      <c r="M88" s="138" t="s">
        <v>132</v>
      </c>
      <c r="N88" s="138" t="s">
        <v>132</v>
      </c>
      <c r="O88" s="312" t="s">
        <v>165</v>
      </c>
      <c r="P88" s="313"/>
      <c r="Q88" s="95" t="s">
        <v>132</v>
      </c>
      <c r="R88" s="95"/>
    </row>
    <row r="89" spans="2:18" x14ac:dyDescent="0.25">
      <c r="B89" s="150" t="s">
        <v>860</v>
      </c>
      <c r="C89" s="151" t="s">
        <v>474</v>
      </c>
      <c r="D89" s="127" t="s">
        <v>861</v>
      </c>
      <c r="E89" s="127">
        <v>14</v>
      </c>
      <c r="F89" s="161" t="s">
        <v>469</v>
      </c>
      <c r="G89" s="128" t="s">
        <v>469</v>
      </c>
      <c r="H89" s="128" t="s">
        <v>469</v>
      </c>
      <c r="I89" s="128" t="s">
        <v>132</v>
      </c>
      <c r="J89" s="128" t="s">
        <v>132</v>
      </c>
      <c r="K89" s="138" t="s">
        <v>132</v>
      </c>
      <c r="L89" s="138" t="s">
        <v>132</v>
      </c>
      <c r="M89" s="138" t="s">
        <v>132</v>
      </c>
      <c r="N89" s="138" t="s">
        <v>132</v>
      </c>
      <c r="O89" s="312" t="s">
        <v>165</v>
      </c>
      <c r="P89" s="313"/>
      <c r="Q89" s="95" t="s">
        <v>132</v>
      </c>
      <c r="R89" s="95"/>
    </row>
    <row r="90" spans="2:18" x14ac:dyDescent="0.25">
      <c r="B90" s="150" t="s">
        <v>862</v>
      </c>
      <c r="C90" s="151" t="s">
        <v>474</v>
      </c>
      <c r="D90" s="127" t="s">
        <v>863</v>
      </c>
      <c r="E90" s="127">
        <v>14</v>
      </c>
      <c r="F90" s="161" t="s">
        <v>469</v>
      </c>
      <c r="G90" s="128" t="s">
        <v>469</v>
      </c>
      <c r="H90" s="128" t="s">
        <v>469</v>
      </c>
      <c r="I90" s="128" t="s">
        <v>132</v>
      </c>
      <c r="J90" s="128" t="s">
        <v>132</v>
      </c>
      <c r="K90" s="138" t="s">
        <v>132</v>
      </c>
      <c r="L90" s="138" t="s">
        <v>132</v>
      </c>
      <c r="M90" s="138" t="s">
        <v>132</v>
      </c>
      <c r="N90" s="138" t="s">
        <v>132</v>
      </c>
      <c r="O90" s="312" t="s">
        <v>165</v>
      </c>
      <c r="P90" s="313"/>
      <c r="Q90" s="95" t="s">
        <v>132</v>
      </c>
      <c r="R90" s="95"/>
    </row>
    <row r="91" spans="2:18" x14ac:dyDescent="0.25">
      <c r="B91" s="150" t="s">
        <v>864</v>
      </c>
      <c r="C91" s="151" t="s">
        <v>474</v>
      </c>
      <c r="D91" s="127" t="s">
        <v>865</v>
      </c>
      <c r="E91" s="127">
        <v>15</v>
      </c>
      <c r="F91" s="161" t="s">
        <v>469</v>
      </c>
      <c r="G91" s="128" t="s">
        <v>469</v>
      </c>
      <c r="H91" s="128" t="s">
        <v>469</v>
      </c>
      <c r="I91" s="128" t="s">
        <v>132</v>
      </c>
      <c r="J91" s="128" t="s">
        <v>132</v>
      </c>
      <c r="K91" s="138" t="s">
        <v>132</v>
      </c>
      <c r="L91" s="138" t="s">
        <v>132</v>
      </c>
      <c r="M91" s="138" t="s">
        <v>132</v>
      </c>
      <c r="N91" s="138" t="s">
        <v>132</v>
      </c>
      <c r="O91" s="312" t="s">
        <v>165</v>
      </c>
      <c r="P91" s="313"/>
      <c r="Q91" s="95" t="s">
        <v>132</v>
      </c>
      <c r="R91" s="95"/>
    </row>
    <row r="92" spans="2:18" x14ac:dyDescent="0.25">
      <c r="B92" s="150" t="s">
        <v>866</v>
      </c>
      <c r="C92" s="151" t="s">
        <v>474</v>
      </c>
      <c r="D92" s="127" t="s">
        <v>867</v>
      </c>
      <c r="E92" s="127">
        <v>11</v>
      </c>
      <c r="F92" s="161" t="s">
        <v>469</v>
      </c>
      <c r="G92" s="128" t="s">
        <v>469</v>
      </c>
      <c r="H92" s="128" t="s">
        <v>469</v>
      </c>
      <c r="I92" s="128" t="s">
        <v>132</v>
      </c>
      <c r="J92" s="128" t="s">
        <v>132</v>
      </c>
      <c r="K92" s="138" t="s">
        <v>132</v>
      </c>
      <c r="L92" s="138" t="s">
        <v>132</v>
      </c>
      <c r="M92" s="138" t="s">
        <v>132</v>
      </c>
      <c r="N92" s="138" t="s">
        <v>132</v>
      </c>
      <c r="O92" s="312" t="s">
        <v>165</v>
      </c>
      <c r="P92" s="313"/>
      <c r="Q92" s="95" t="s">
        <v>132</v>
      </c>
      <c r="R92" s="95"/>
    </row>
    <row r="93" spans="2:18" x14ac:dyDescent="0.25">
      <c r="B93" s="150" t="s">
        <v>868</v>
      </c>
      <c r="C93" s="151" t="s">
        <v>474</v>
      </c>
      <c r="D93" s="127" t="s">
        <v>869</v>
      </c>
      <c r="E93" s="127">
        <v>13</v>
      </c>
      <c r="F93" s="161" t="s">
        <v>469</v>
      </c>
      <c r="G93" s="128" t="s">
        <v>469</v>
      </c>
      <c r="H93" s="128" t="s">
        <v>469</v>
      </c>
      <c r="I93" s="128" t="s">
        <v>132</v>
      </c>
      <c r="J93" s="128" t="s">
        <v>132</v>
      </c>
      <c r="K93" s="138" t="s">
        <v>132</v>
      </c>
      <c r="L93" s="138" t="s">
        <v>132</v>
      </c>
      <c r="M93" s="138" t="s">
        <v>132</v>
      </c>
      <c r="N93" s="138" t="s">
        <v>132</v>
      </c>
      <c r="O93" s="328" t="s">
        <v>165</v>
      </c>
      <c r="P93" s="329"/>
      <c r="Q93" s="95" t="s">
        <v>132</v>
      </c>
      <c r="R93" s="95"/>
    </row>
    <row r="94" spans="2:18" x14ac:dyDescent="0.25">
      <c r="B94" s="5" t="s">
        <v>1</v>
      </c>
    </row>
    <row r="95" spans="2:18" x14ac:dyDescent="0.25">
      <c r="B95" s="5" t="s">
        <v>37</v>
      </c>
    </row>
    <row r="96" spans="2:18" x14ac:dyDescent="0.25">
      <c r="B96" s="5" t="s">
        <v>61</v>
      </c>
    </row>
    <row r="97" spans="2:17" ht="22.5" customHeight="1" thickBot="1" x14ac:dyDescent="0.3"/>
    <row r="98" spans="2:17" ht="33.6" customHeight="1" thickBot="1" x14ac:dyDescent="0.3">
      <c r="B98" s="303" t="s">
        <v>38</v>
      </c>
      <c r="C98" s="304"/>
      <c r="D98" s="304"/>
      <c r="E98" s="304"/>
      <c r="F98" s="304"/>
      <c r="G98" s="304"/>
      <c r="H98" s="304"/>
      <c r="I98" s="304"/>
      <c r="J98" s="304"/>
      <c r="K98" s="304"/>
      <c r="L98" s="304"/>
      <c r="M98" s="304"/>
      <c r="N98" s="305"/>
    </row>
    <row r="101" spans="2:17" ht="75" x14ac:dyDescent="0.25">
      <c r="B101" s="94" t="s">
        <v>0</v>
      </c>
      <c r="C101" s="94" t="s">
        <v>39</v>
      </c>
      <c r="D101" s="94" t="s">
        <v>40</v>
      </c>
      <c r="E101" s="94" t="s">
        <v>110</v>
      </c>
      <c r="F101" s="162" t="s">
        <v>112</v>
      </c>
      <c r="G101" s="94" t="s">
        <v>113</v>
      </c>
      <c r="H101" s="94" t="s">
        <v>114</v>
      </c>
      <c r="I101" s="94" t="s">
        <v>111</v>
      </c>
      <c r="J101" s="306" t="s">
        <v>115</v>
      </c>
      <c r="K101" s="309"/>
      <c r="L101" s="307"/>
      <c r="M101" s="94" t="s">
        <v>119</v>
      </c>
      <c r="N101" s="94" t="s">
        <v>41</v>
      </c>
      <c r="O101" s="94" t="s">
        <v>42</v>
      </c>
      <c r="P101" s="306" t="s">
        <v>3</v>
      </c>
      <c r="Q101" s="307"/>
    </row>
    <row r="102" spans="2:17" s="105" customFormat="1" ht="46.9" customHeight="1" x14ac:dyDescent="0.25">
      <c r="B102" s="142" t="s">
        <v>278</v>
      </c>
      <c r="C102" s="184" t="s">
        <v>1044</v>
      </c>
      <c r="D102" s="72" t="s">
        <v>334</v>
      </c>
      <c r="E102" s="72">
        <v>12265364</v>
      </c>
      <c r="F102" s="195" t="s">
        <v>335</v>
      </c>
      <c r="G102" s="72" t="s">
        <v>324</v>
      </c>
      <c r="H102" s="112">
        <v>40262</v>
      </c>
      <c r="I102" s="72" t="s">
        <v>133</v>
      </c>
      <c r="J102" s="72" t="s">
        <v>337</v>
      </c>
      <c r="K102" s="72" t="s">
        <v>336</v>
      </c>
      <c r="L102" s="72" t="s">
        <v>338</v>
      </c>
      <c r="M102" s="113" t="s">
        <v>132</v>
      </c>
      <c r="N102" s="113" t="s">
        <v>133</v>
      </c>
      <c r="O102" s="113" t="s">
        <v>133</v>
      </c>
      <c r="P102" s="259" t="s">
        <v>339</v>
      </c>
      <c r="Q102" s="261"/>
    </row>
    <row r="103" spans="2:17" s="105" customFormat="1" ht="46.9" customHeight="1" x14ac:dyDescent="0.25">
      <c r="B103" s="142" t="s">
        <v>168</v>
      </c>
      <c r="C103" s="142"/>
      <c r="D103" s="72" t="s">
        <v>340</v>
      </c>
      <c r="E103" s="72">
        <v>41117619</v>
      </c>
      <c r="F103" s="195" t="s">
        <v>204</v>
      </c>
      <c r="G103" s="72" t="s">
        <v>341</v>
      </c>
      <c r="H103" s="112">
        <v>38804</v>
      </c>
      <c r="I103" s="72" t="s">
        <v>132</v>
      </c>
      <c r="J103" s="72" t="s">
        <v>364</v>
      </c>
      <c r="K103" s="72" t="s">
        <v>365</v>
      </c>
      <c r="L103" s="72" t="s">
        <v>366</v>
      </c>
      <c r="M103" s="113" t="s">
        <v>132</v>
      </c>
      <c r="N103" s="113" t="s">
        <v>132</v>
      </c>
      <c r="O103" s="113" t="s">
        <v>132</v>
      </c>
      <c r="P103" s="259" t="s">
        <v>165</v>
      </c>
      <c r="Q103" s="261"/>
    </row>
    <row r="104" spans="2:17" s="105" customFormat="1" ht="46.9" customHeight="1" x14ac:dyDescent="0.25">
      <c r="B104" s="142" t="s">
        <v>168</v>
      </c>
      <c r="C104" s="142"/>
      <c r="D104" s="72" t="s">
        <v>342</v>
      </c>
      <c r="E104" s="72">
        <v>1122783293</v>
      </c>
      <c r="F104" s="195" t="s">
        <v>204</v>
      </c>
      <c r="G104" s="72" t="s">
        <v>212</v>
      </c>
      <c r="H104" s="112">
        <v>41754</v>
      </c>
      <c r="I104" s="72" t="s">
        <v>343</v>
      </c>
      <c r="J104" s="72" t="s">
        <v>361</v>
      </c>
      <c r="K104" s="72" t="s">
        <v>362</v>
      </c>
      <c r="L104" s="72" t="s">
        <v>363</v>
      </c>
      <c r="M104" s="113" t="s">
        <v>132</v>
      </c>
      <c r="N104" s="113" t="s">
        <v>132</v>
      </c>
      <c r="O104" s="144" t="s">
        <v>1068</v>
      </c>
      <c r="P104" s="259" t="s">
        <v>165</v>
      </c>
      <c r="Q104" s="261"/>
    </row>
    <row r="105" spans="2:17" s="105" customFormat="1" ht="46.9" customHeight="1" x14ac:dyDescent="0.25">
      <c r="B105" s="142" t="s">
        <v>278</v>
      </c>
      <c r="C105" s="184" t="s">
        <v>1045</v>
      </c>
      <c r="D105" s="72" t="s">
        <v>317</v>
      </c>
      <c r="E105" s="72">
        <v>36860514</v>
      </c>
      <c r="F105" s="195" t="s">
        <v>319</v>
      </c>
      <c r="G105" s="72" t="s">
        <v>318</v>
      </c>
      <c r="H105" s="112">
        <v>39802</v>
      </c>
      <c r="I105" s="72" t="s">
        <v>132</v>
      </c>
      <c r="J105" s="72" t="s">
        <v>320</v>
      </c>
      <c r="K105" s="72" t="s">
        <v>322</v>
      </c>
      <c r="L105" s="72" t="s">
        <v>321</v>
      </c>
      <c r="M105" s="113" t="s">
        <v>132</v>
      </c>
      <c r="N105" s="113" t="s">
        <v>132</v>
      </c>
      <c r="O105" s="113" t="s">
        <v>132</v>
      </c>
      <c r="P105" s="259" t="s">
        <v>165</v>
      </c>
      <c r="Q105" s="261"/>
    </row>
    <row r="106" spans="2:17" s="130" customFormat="1" ht="46.9" customHeight="1" x14ac:dyDescent="0.25">
      <c r="B106" s="131" t="s">
        <v>278</v>
      </c>
      <c r="C106" s="131"/>
      <c r="D106" s="131" t="s">
        <v>323</v>
      </c>
      <c r="E106" s="131">
        <v>27474736</v>
      </c>
      <c r="F106" s="164" t="s">
        <v>166</v>
      </c>
      <c r="G106" s="131" t="s">
        <v>324</v>
      </c>
      <c r="H106" s="134">
        <v>40508</v>
      </c>
      <c r="I106" s="131" t="s">
        <v>132</v>
      </c>
      <c r="J106" s="131" t="s">
        <v>154</v>
      </c>
      <c r="K106" s="131"/>
      <c r="L106" s="131"/>
      <c r="M106" s="118"/>
      <c r="N106" s="118"/>
      <c r="O106" s="118" t="s">
        <v>548</v>
      </c>
      <c r="P106" s="310" t="s">
        <v>547</v>
      </c>
      <c r="Q106" s="311"/>
    </row>
    <row r="107" spans="2:17" s="130" customFormat="1" ht="46.9" customHeight="1" x14ac:dyDescent="0.25">
      <c r="B107" s="131" t="s">
        <v>168</v>
      </c>
      <c r="C107" s="131"/>
      <c r="D107" s="131" t="s">
        <v>325</v>
      </c>
      <c r="E107" s="131">
        <v>1122782782</v>
      </c>
      <c r="F107" s="164" t="s">
        <v>204</v>
      </c>
      <c r="G107" s="131" t="s">
        <v>326</v>
      </c>
      <c r="H107" s="134">
        <v>41310</v>
      </c>
      <c r="I107" s="131"/>
      <c r="J107" s="131" t="s">
        <v>329</v>
      </c>
      <c r="K107" s="131" t="s">
        <v>327</v>
      </c>
      <c r="L107" s="131" t="s">
        <v>168</v>
      </c>
      <c r="M107" s="118" t="s">
        <v>132</v>
      </c>
      <c r="N107" s="118" t="s">
        <v>132</v>
      </c>
      <c r="O107" s="118" t="s">
        <v>132</v>
      </c>
      <c r="P107" s="310" t="s">
        <v>165</v>
      </c>
      <c r="Q107" s="311"/>
    </row>
    <row r="108" spans="2:17" s="130" customFormat="1" ht="46.9" customHeight="1" x14ac:dyDescent="0.25">
      <c r="B108" s="131" t="s">
        <v>168</v>
      </c>
      <c r="C108" s="131"/>
      <c r="D108" s="131" t="s">
        <v>328</v>
      </c>
      <c r="E108" s="131">
        <v>41118553</v>
      </c>
      <c r="F108" s="164" t="s">
        <v>166</v>
      </c>
      <c r="G108" s="131" t="s">
        <v>169</v>
      </c>
      <c r="H108" s="134">
        <v>41754</v>
      </c>
      <c r="I108" s="131"/>
      <c r="J108" s="131" t="s">
        <v>330</v>
      </c>
      <c r="K108" s="131"/>
      <c r="L108" s="131" t="s">
        <v>331</v>
      </c>
      <c r="M108" s="118" t="s">
        <v>132</v>
      </c>
      <c r="N108" s="118" t="s">
        <v>333</v>
      </c>
      <c r="O108" s="118" t="s">
        <v>133</v>
      </c>
      <c r="P108" s="310" t="s">
        <v>332</v>
      </c>
      <c r="Q108" s="311"/>
    </row>
    <row r="109" spans="2:17" ht="15.75" thickBot="1" x14ac:dyDescent="0.3">
      <c r="B109" s="106"/>
      <c r="C109" s="106"/>
      <c r="D109" s="106"/>
      <c r="E109" s="106"/>
      <c r="F109" s="165"/>
      <c r="G109" s="106"/>
      <c r="H109" s="106"/>
      <c r="I109" s="107"/>
      <c r="J109" s="107"/>
      <c r="K109" s="107"/>
      <c r="L109" s="107"/>
      <c r="M109" s="108"/>
      <c r="N109" s="108"/>
      <c r="O109" s="108"/>
      <c r="P109" s="73"/>
      <c r="Q109" s="73"/>
    </row>
    <row r="110" spans="2:17" ht="27" thickBot="1" x14ac:dyDescent="0.3">
      <c r="B110" s="303" t="s">
        <v>45</v>
      </c>
      <c r="C110" s="304"/>
      <c r="D110" s="304"/>
      <c r="E110" s="304"/>
      <c r="F110" s="304"/>
      <c r="G110" s="304"/>
      <c r="H110" s="304"/>
      <c r="I110" s="304"/>
      <c r="J110" s="304"/>
      <c r="K110" s="304"/>
      <c r="L110" s="304"/>
      <c r="M110" s="304"/>
      <c r="N110" s="305"/>
    </row>
    <row r="113" spans="1:26" ht="30" x14ac:dyDescent="0.25">
      <c r="B113" s="47" t="s">
        <v>33</v>
      </c>
      <c r="C113" s="47" t="s">
        <v>46</v>
      </c>
      <c r="D113" s="306" t="s">
        <v>3</v>
      </c>
      <c r="E113" s="307"/>
    </row>
    <row r="114" spans="1:26" x14ac:dyDescent="0.25">
      <c r="B114" s="48" t="s">
        <v>120</v>
      </c>
      <c r="C114" s="95" t="s">
        <v>132</v>
      </c>
      <c r="D114" s="325"/>
      <c r="E114" s="325"/>
    </row>
    <row r="116" spans="1:26" s="87" customFormat="1" ht="26.25" x14ac:dyDescent="0.25">
      <c r="A116" s="36">
        <v>1</v>
      </c>
      <c r="B116" s="285" t="s">
        <v>63</v>
      </c>
      <c r="C116" s="286"/>
      <c r="D116" s="286"/>
      <c r="E116" s="286"/>
      <c r="F116" s="286"/>
      <c r="G116" s="286"/>
      <c r="H116" s="286"/>
      <c r="I116" s="286"/>
      <c r="J116" s="286"/>
      <c r="K116" s="286"/>
      <c r="L116" s="286"/>
      <c r="M116" s="286"/>
      <c r="N116" s="286"/>
      <c r="O116" s="286"/>
      <c r="P116" s="286"/>
      <c r="Q116" s="5"/>
      <c r="R116" s="86"/>
      <c r="S116" s="86"/>
      <c r="T116" s="86"/>
      <c r="U116" s="86"/>
      <c r="V116" s="86"/>
      <c r="W116" s="86"/>
      <c r="X116" s="86"/>
      <c r="Y116" s="86"/>
      <c r="Z116" s="86"/>
    </row>
    <row r="117" spans="1:26" s="87" customFormat="1" x14ac:dyDescent="0.25">
      <c r="A117" s="36">
        <f>+A116+1</f>
        <v>2</v>
      </c>
      <c r="B117" s="5"/>
      <c r="C117" s="5"/>
      <c r="D117" s="5"/>
      <c r="E117" s="5"/>
      <c r="F117" s="152"/>
      <c r="G117" s="5"/>
      <c r="H117" s="5"/>
      <c r="I117" s="5"/>
      <c r="J117" s="5"/>
      <c r="K117" s="5"/>
      <c r="L117" s="5"/>
      <c r="M117" s="5"/>
      <c r="N117" s="5"/>
      <c r="O117" s="5"/>
      <c r="P117" s="5"/>
      <c r="Q117" s="5"/>
      <c r="R117" s="86"/>
      <c r="S117" s="86"/>
      <c r="T117" s="86"/>
      <c r="U117" s="86"/>
      <c r="V117" s="86"/>
      <c r="W117" s="86"/>
      <c r="X117" s="86"/>
      <c r="Y117" s="86"/>
      <c r="Z117" s="86"/>
    </row>
    <row r="118" spans="1:26" s="87" customFormat="1" ht="15.75" thickBot="1" x14ac:dyDescent="0.3">
      <c r="A118" s="36">
        <f t="shared" ref="A118:A122" si="0">+A117+1</f>
        <v>3</v>
      </c>
      <c r="B118" s="5"/>
      <c r="C118" s="5"/>
      <c r="D118" s="5"/>
      <c r="E118" s="5"/>
      <c r="F118" s="152"/>
      <c r="G118" s="5"/>
      <c r="H118" s="5"/>
      <c r="I118" s="5"/>
      <c r="J118" s="5"/>
      <c r="K118" s="5"/>
      <c r="L118" s="5"/>
      <c r="M118" s="5"/>
      <c r="N118" s="5"/>
      <c r="O118" s="5"/>
      <c r="P118" s="5"/>
      <c r="Q118" s="5"/>
      <c r="R118" s="86"/>
      <c r="S118" s="86"/>
      <c r="T118" s="86"/>
      <c r="U118" s="86"/>
      <c r="V118" s="86"/>
      <c r="W118" s="86"/>
      <c r="X118" s="86"/>
      <c r="Y118" s="86"/>
      <c r="Z118" s="86"/>
    </row>
    <row r="119" spans="1:26" s="87" customFormat="1" ht="27" thickBot="1" x14ac:dyDescent="0.3">
      <c r="A119" s="36">
        <f t="shared" si="0"/>
        <v>4</v>
      </c>
      <c r="B119" s="303" t="s">
        <v>53</v>
      </c>
      <c r="C119" s="304"/>
      <c r="D119" s="304"/>
      <c r="E119" s="304"/>
      <c r="F119" s="304"/>
      <c r="G119" s="304"/>
      <c r="H119" s="304"/>
      <c r="I119" s="304"/>
      <c r="J119" s="304"/>
      <c r="K119" s="304"/>
      <c r="L119" s="304"/>
      <c r="M119" s="304"/>
      <c r="N119" s="305"/>
      <c r="O119" s="5"/>
      <c r="P119" s="5"/>
      <c r="Q119" s="5"/>
      <c r="R119" s="86"/>
      <c r="S119" s="86"/>
      <c r="T119" s="86"/>
      <c r="U119" s="86"/>
      <c r="V119" s="86"/>
      <c r="W119" s="86"/>
      <c r="X119" s="86"/>
      <c r="Y119" s="86"/>
      <c r="Z119" s="86"/>
    </row>
    <row r="120" spans="1:26" s="87" customFormat="1" x14ac:dyDescent="0.25">
      <c r="A120" s="36">
        <f t="shared" si="0"/>
        <v>5</v>
      </c>
      <c r="B120" s="5"/>
      <c r="C120" s="5"/>
      <c r="D120" s="5"/>
      <c r="E120" s="5"/>
      <c r="F120" s="152"/>
      <c r="G120" s="5"/>
      <c r="H120" s="5"/>
      <c r="I120" s="5"/>
      <c r="J120" s="5"/>
      <c r="K120" s="5"/>
      <c r="L120" s="5"/>
      <c r="M120" s="5"/>
      <c r="N120" s="5"/>
      <c r="O120" s="5"/>
      <c r="P120" s="5"/>
      <c r="Q120" s="5"/>
      <c r="R120" s="86"/>
      <c r="S120" s="86"/>
      <c r="T120" s="86"/>
      <c r="U120" s="86"/>
      <c r="V120" s="86"/>
      <c r="W120" s="86"/>
      <c r="X120" s="86"/>
      <c r="Y120" s="86"/>
      <c r="Z120" s="86"/>
    </row>
    <row r="121" spans="1:26" s="87" customFormat="1" ht="15.75" thickBot="1" x14ac:dyDescent="0.3">
      <c r="A121" s="36">
        <f t="shared" si="0"/>
        <v>6</v>
      </c>
      <c r="B121" s="5"/>
      <c r="C121" s="5"/>
      <c r="D121" s="5"/>
      <c r="E121" s="5"/>
      <c r="F121" s="152"/>
      <c r="G121" s="5"/>
      <c r="H121" s="5"/>
      <c r="I121" s="5"/>
      <c r="J121" s="5"/>
      <c r="K121" s="5"/>
      <c r="L121" s="5"/>
      <c r="M121" s="45"/>
      <c r="N121" s="45"/>
      <c r="O121" s="5"/>
      <c r="P121" s="5"/>
      <c r="Q121" s="5"/>
      <c r="R121" s="86"/>
      <c r="S121" s="86"/>
      <c r="T121" s="86"/>
      <c r="U121" s="86"/>
      <c r="V121" s="86"/>
      <c r="W121" s="86"/>
      <c r="X121" s="86"/>
      <c r="Y121" s="86"/>
      <c r="Z121" s="86"/>
    </row>
    <row r="122" spans="1:26" s="87" customFormat="1" ht="60" x14ac:dyDescent="0.25">
      <c r="A122" s="36">
        <f t="shared" si="0"/>
        <v>7</v>
      </c>
      <c r="B122" s="92" t="s">
        <v>141</v>
      </c>
      <c r="C122" s="92" t="s">
        <v>142</v>
      </c>
      <c r="D122" s="92" t="s">
        <v>143</v>
      </c>
      <c r="E122" s="92" t="s">
        <v>44</v>
      </c>
      <c r="F122" s="158" t="s">
        <v>22</v>
      </c>
      <c r="G122" s="92" t="s">
        <v>98</v>
      </c>
      <c r="H122" s="92" t="s">
        <v>17</v>
      </c>
      <c r="I122" s="217" t="s">
        <v>10</v>
      </c>
      <c r="J122" s="94" t="s">
        <v>31</v>
      </c>
      <c r="K122" s="218" t="s">
        <v>60</v>
      </c>
      <c r="L122" s="92" t="s">
        <v>20</v>
      </c>
      <c r="M122" s="77" t="s">
        <v>26</v>
      </c>
      <c r="N122" s="92" t="s">
        <v>144</v>
      </c>
      <c r="O122" s="92" t="s">
        <v>36</v>
      </c>
      <c r="P122" s="93" t="s">
        <v>11</v>
      </c>
      <c r="Q122" s="93" t="s">
        <v>19</v>
      </c>
      <c r="R122" s="86"/>
      <c r="S122" s="86"/>
      <c r="T122" s="86"/>
      <c r="U122" s="86"/>
      <c r="V122" s="86"/>
      <c r="W122" s="86"/>
      <c r="X122" s="86"/>
      <c r="Y122" s="86"/>
      <c r="Z122" s="86"/>
    </row>
    <row r="123" spans="1:26" s="148" customFormat="1" ht="30" customHeight="1" x14ac:dyDescent="0.25">
      <c r="B123" s="186"/>
      <c r="C123" s="186"/>
      <c r="D123" s="186"/>
      <c r="E123" s="187"/>
      <c r="F123" s="194"/>
      <c r="G123" s="188"/>
      <c r="H123" s="189"/>
      <c r="I123" s="189"/>
      <c r="K123" s="193"/>
      <c r="L123" s="190"/>
      <c r="M123" s="192"/>
      <c r="N123" s="193"/>
      <c r="O123" s="191"/>
      <c r="P123" s="191"/>
      <c r="Q123" s="349" t="s">
        <v>1066</v>
      </c>
    </row>
    <row r="124" spans="1:26" ht="41.45" customHeight="1" x14ac:dyDescent="0.25">
      <c r="B124" s="88"/>
      <c r="C124" s="89"/>
      <c r="D124" s="88"/>
      <c r="E124" s="83"/>
      <c r="F124" s="145"/>
      <c r="G124" s="84"/>
      <c r="H124" s="84"/>
      <c r="I124" s="85"/>
      <c r="J124" s="85"/>
      <c r="K124" s="85"/>
      <c r="L124" s="85"/>
      <c r="M124" s="76"/>
      <c r="N124" s="76"/>
      <c r="O124" s="19"/>
      <c r="P124" s="19"/>
      <c r="Q124" s="351"/>
    </row>
    <row r="125" spans="1:26" x14ac:dyDescent="0.25">
      <c r="B125" s="37" t="s">
        <v>16</v>
      </c>
      <c r="C125" s="89"/>
      <c r="D125" s="88"/>
      <c r="E125" s="83"/>
      <c r="F125" s="145"/>
      <c r="G125" s="84"/>
      <c r="H125" s="84"/>
      <c r="I125" s="85"/>
      <c r="J125" s="85"/>
      <c r="K125" s="90">
        <f>SUM(K123:K124)</f>
        <v>0</v>
      </c>
      <c r="L125" s="90">
        <f>SUM(L123:L124)</f>
        <v>0</v>
      </c>
      <c r="M125" s="100">
        <f>SUM(M123:M124)</f>
        <v>0</v>
      </c>
      <c r="N125" s="90">
        <f>SUM(N123:N124)</f>
        <v>0</v>
      </c>
      <c r="O125" s="19"/>
      <c r="P125" s="19"/>
      <c r="Q125" s="103"/>
    </row>
    <row r="126" spans="1:26" x14ac:dyDescent="0.25">
      <c r="B126" s="20"/>
      <c r="C126" s="20"/>
      <c r="D126" s="20"/>
      <c r="E126" s="21"/>
      <c r="F126" s="159"/>
      <c r="G126" s="20"/>
      <c r="H126" s="20"/>
      <c r="I126" s="20"/>
      <c r="J126" s="20"/>
      <c r="K126" s="20"/>
      <c r="L126" s="20"/>
      <c r="M126" s="20"/>
      <c r="N126" s="20"/>
      <c r="O126" s="20"/>
      <c r="P126" s="20"/>
    </row>
    <row r="127" spans="1:26" ht="18.75" x14ac:dyDescent="0.25">
      <c r="B127" s="41" t="s">
        <v>32</v>
      </c>
      <c r="C127" s="51">
        <f>+K125</f>
        <v>0</v>
      </c>
      <c r="H127" s="22"/>
      <c r="I127" s="22"/>
      <c r="J127" s="22"/>
      <c r="K127" s="22"/>
      <c r="L127" s="22"/>
      <c r="M127" s="22"/>
      <c r="N127" s="20"/>
      <c r="O127" s="20"/>
      <c r="P127" s="20"/>
    </row>
    <row r="129" spans="2:17" ht="15.75" thickBot="1" x14ac:dyDescent="0.3"/>
    <row r="130" spans="2:17" ht="30.75" thickBot="1" x14ac:dyDescent="0.3">
      <c r="B130" s="53" t="s">
        <v>48</v>
      </c>
      <c r="C130" s="54" t="s">
        <v>49</v>
      </c>
      <c r="D130" s="53" t="s">
        <v>50</v>
      </c>
      <c r="E130" s="54" t="s">
        <v>54</v>
      </c>
    </row>
    <row r="131" spans="2:17" ht="76.5" customHeight="1" x14ac:dyDescent="0.25">
      <c r="B131" s="46" t="s">
        <v>121</v>
      </c>
      <c r="C131" s="49">
        <v>20</v>
      </c>
      <c r="D131" s="49">
        <v>0</v>
      </c>
      <c r="E131" s="326">
        <f>+D131+D132+D133</f>
        <v>0</v>
      </c>
    </row>
    <row r="132" spans="2:17" ht="60.75" customHeight="1" x14ac:dyDescent="0.25">
      <c r="B132" s="46" t="s">
        <v>122</v>
      </c>
      <c r="C132" s="39">
        <v>30</v>
      </c>
      <c r="D132" s="138">
        <v>0</v>
      </c>
      <c r="E132" s="308"/>
    </row>
    <row r="133" spans="2:17" ht="60.75" customHeight="1" thickBot="1" x14ac:dyDescent="0.3">
      <c r="B133" s="46" t="s">
        <v>123</v>
      </c>
      <c r="C133" s="50">
        <v>40</v>
      </c>
      <c r="D133" s="50">
        <v>0</v>
      </c>
      <c r="E133" s="327"/>
    </row>
    <row r="134" spans="2:17" ht="33.6" customHeight="1" x14ac:dyDescent="0.25"/>
    <row r="135" spans="2:17" ht="15.75" thickBot="1" x14ac:dyDescent="0.3"/>
    <row r="136" spans="2:17" ht="27" thickBot="1" x14ac:dyDescent="0.3">
      <c r="B136" s="303" t="s">
        <v>51</v>
      </c>
      <c r="C136" s="304"/>
      <c r="D136" s="304"/>
      <c r="E136" s="304"/>
      <c r="F136" s="304"/>
      <c r="G136" s="304"/>
      <c r="H136" s="304"/>
      <c r="I136" s="304"/>
      <c r="J136" s="304"/>
      <c r="K136" s="304"/>
      <c r="L136" s="304"/>
      <c r="M136" s="304"/>
      <c r="N136" s="305"/>
    </row>
    <row r="138" spans="2:17" ht="54" customHeight="1" x14ac:dyDescent="0.25">
      <c r="B138" s="94" t="s">
        <v>0</v>
      </c>
      <c r="C138" s="94" t="s">
        <v>39</v>
      </c>
      <c r="D138" s="94" t="s">
        <v>40</v>
      </c>
      <c r="E138" s="94" t="s">
        <v>110</v>
      </c>
      <c r="F138" s="162" t="s">
        <v>112</v>
      </c>
      <c r="G138" s="94" t="s">
        <v>113</v>
      </c>
      <c r="H138" s="94" t="s">
        <v>114</v>
      </c>
      <c r="I138" s="94" t="s">
        <v>111</v>
      </c>
      <c r="J138" s="306" t="s">
        <v>115</v>
      </c>
      <c r="K138" s="309"/>
      <c r="L138" s="307"/>
      <c r="M138" s="94" t="s">
        <v>119</v>
      </c>
      <c r="N138" s="94" t="s">
        <v>41</v>
      </c>
      <c r="O138" s="94" t="s">
        <v>42</v>
      </c>
      <c r="P138" s="306" t="s">
        <v>3</v>
      </c>
      <c r="Q138" s="307"/>
    </row>
    <row r="139" spans="2:17" ht="30" x14ac:dyDescent="0.25">
      <c r="B139" s="142" t="s">
        <v>127</v>
      </c>
      <c r="C139" s="142"/>
      <c r="D139" s="2"/>
      <c r="E139" s="2"/>
      <c r="F139" s="166"/>
      <c r="G139" s="2"/>
      <c r="H139" s="2"/>
      <c r="I139" s="3"/>
      <c r="J139" s="1" t="s">
        <v>116</v>
      </c>
      <c r="K139" s="72" t="s">
        <v>117</v>
      </c>
      <c r="L139" s="71" t="s">
        <v>118</v>
      </c>
      <c r="M139" s="95"/>
      <c r="N139" s="95"/>
      <c r="O139" s="95"/>
      <c r="P139" s="312" t="s">
        <v>1067</v>
      </c>
      <c r="Q139" s="313"/>
    </row>
    <row r="140" spans="2:17" x14ac:dyDescent="0.25">
      <c r="B140" s="142" t="s">
        <v>128</v>
      </c>
      <c r="C140" s="142"/>
      <c r="D140" s="2"/>
      <c r="E140" s="2"/>
      <c r="F140" s="166"/>
      <c r="G140" s="2"/>
      <c r="H140" s="2"/>
      <c r="I140" s="3"/>
      <c r="J140" s="1"/>
      <c r="K140" s="72"/>
      <c r="L140" s="71"/>
      <c r="M140" s="95"/>
      <c r="N140" s="95"/>
      <c r="O140" s="95"/>
      <c r="P140" s="314"/>
      <c r="Q140" s="315"/>
    </row>
    <row r="141" spans="2:17" x14ac:dyDescent="0.25">
      <c r="B141" s="142" t="s">
        <v>129</v>
      </c>
      <c r="C141" s="142"/>
      <c r="D141" s="2"/>
      <c r="E141" s="2"/>
      <c r="F141" s="166"/>
      <c r="G141" s="2"/>
      <c r="H141" s="2"/>
      <c r="I141" s="3"/>
      <c r="J141" s="1"/>
      <c r="K141" s="71"/>
      <c r="L141" s="71"/>
      <c r="M141" s="95"/>
      <c r="N141" s="95"/>
      <c r="O141" s="95"/>
      <c r="P141" s="316"/>
      <c r="Q141" s="317"/>
    </row>
    <row r="144" spans="2:17" ht="15.75" thickBot="1" x14ac:dyDescent="0.3"/>
    <row r="145" spans="1:26" ht="30" x14ac:dyDescent="0.25">
      <c r="B145" s="97" t="s">
        <v>33</v>
      </c>
      <c r="C145" s="97" t="s">
        <v>48</v>
      </c>
      <c r="D145" s="94" t="s">
        <v>49</v>
      </c>
      <c r="E145" s="97" t="s">
        <v>50</v>
      </c>
      <c r="F145" s="167" t="s">
        <v>55</v>
      </c>
      <c r="G145" s="205"/>
    </row>
    <row r="146" spans="1:26" ht="108" customHeight="1" x14ac:dyDescent="0.2">
      <c r="B146" s="318" t="s">
        <v>52</v>
      </c>
      <c r="C146" s="4" t="s">
        <v>124</v>
      </c>
      <c r="D146" s="138">
        <v>25</v>
      </c>
      <c r="E146" s="138">
        <v>0</v>
      </c>
      <c r="F146" s="321">
        <f>+E146+E147+E148</f>
        <v>0</v>
      </c>
      <c r="G146" s="69"/>
    </row>
    <row r="147" spans="1:26" ht="96" x14ac:dyDescent="0.2">
      <c r="B147" s="319"/>
      <c r="C147" s="4" t="s">
        <v>125</v>
      </c>
      <c r="D147" s="52">
        <v>25</v>
      </c>
      <c r="E147" s="138">
        <v>0</v>
      </c>
      <c r="F147" s="322"/>
      <c r="G147" s="69"/>
    </row>
    <row r="148" spans="1:26" ht="60" x14ac:dyDescent="0.2">
      <c r="B148" s="320"/>
      <c r="C148" s="4" t="s">
        <v>126</v>
      </c>
      <c r="D148" s="138">
        <v>10</v>
      </c>
      <c r="E148" s="138">
        <v>0</v>
      </c>
      <c r="F148" s="323"/>
      <c r="G148" s="69"/>
    </row>
    <row r="149" spans="1:26" x14ac:dyDescent="0.25">
      <c r="C149" s="78"/>
    </row>
    <row r="152" spans="1:26" x14ac:dyDescent="0.25">
      <c r="B152" s="96" t="s">
        <v>56</v>
      </c>
    </row>
    <row r="155" spans="1:26" s="152" customFormat="1" x14ac:dyDescent="0.25">
      <c r="A155" s="5"/>
      <c r="B155" s="98" t="s">
        <v>33</v>
      </c>
      <c r="C155" s="98" t="s">
        <v>57</v>
      </c>
      <c r="D155" s="97" t="s">
        <v>50</v>
      </c>
      <c r="E155" s="97" t="s">
        <v>16</v>
      </c>
      <c r="G155" s="5"/>
      <c r="H155" s="5"/>
      <c r="I155" s="5"/>
      <c r="J155" s="5"/>
      <c r="K155" s="5"/>
      <c r="L155" s="5"/>
      <c r="M155" s="5"/>
      <c r="N155" s="5"/>
      <c r="O155" s="5"/>
      <c r="P155" s="5"/>
      <c r="Q155" s="5"/>
      <c r="R155" s="5"/>
      <c r="S155" s="5"/>
      <c r="T155" s="5"/>
      <c r="U155" s="5"/>
      <c r="V155" s="5"/>
      <c r="W155" s="5"/>
      <c r="X155" s="5"/>
      <c r="Y155" s="5"/>
      <c r="Z155" s="5"/>
    </row>
    <row r="156" spans="1:26" s="152" customFormat="1" ht="28.5" x14ac:dyDescent="0.25">
      <c r="A156" s="5"/>
      <c r="B156" s="79" t="s">
        <v>58</v>
      </c>
      <c r="C156" s="80">
        <v>40</v>
      </c>
      <c r="D156" s="138">
        <f>+E131</f>
        <v>0</v>
      </c>
      <c r="E156" s="297">
        <f>+D156+D157</f>
        <v>0</v>
      </c>
      <c r="G156" s="5"/>
      <c r="H156" s="5"/>
      <c r="I156" s="5"/>
      <c r="J156" s="5"/>
      <c r="K156" s="5"/>
      <c r="L156" s="5"/>
      <c r="M156" s="5"/>
      <c r="N156" s="5"/>
      <c r="O156" s="5"/>
      <c r="P156" s="5"/>
      <c r="Q156" s="5"/>
      <c r="R156" s="5"/>
      <c r="S156" s="5"/>
      <c r="T156" s="5"/>
      <c r="U156" s="5"/>
      <c r="V156" s="5"/>
      <c r="W156" s="5"/>
      <c r="X156" s="5"/>
      <c r="Y156" s="5"/>
      <c r="Z156" s="5"/>
    </row>
    <row r="157" spans="1:26" s="152" customFormat="1" ht="42.75" x14ac:dyDescent="0.25">
      <c r="A157" s="5"/>
      <c r="B157" s="79" t="s">
        <v>59</v>
      </c>
      <c r="C157" s="80">
        <v>60</v>
      </c>
      <c r="D157" s="138">
        <f>+F146</f>
        <v>0</v>
      </c>
      <c r="E157" s="298"/>
      <c r="G157" s="5"/>
      <c r="H157" s="5"/>
      <c r="I157" s="5"/>
      <c r="J157" s="5"/>
      <c r="K157" s="5"/>
      <c r="L157" s="5"/>
      <c r="M157" s="5"/>
      <c r="N157" s="5"/>
      <c r="O157" s="5"/>
      <c r="P157" s="5"/>
      <c r="Q157" s="5"/>
      <c r="R157" s="5"/>
      <c r="S157" s="5"/>
      <c r="T157" s="5"/>
      <c r="U157" s="5"/>
      <c r="V157" s="5"/>
      <c r="W157" s="5"/>
      <c r="X157" s="5"/>
      <c r="Y157" s="5"/>
      <c r="Z157" s="5"/>
    </row>
  </sheetData>
  <mergeCells count="78">
    <mergeCell ref="B146:B148"/>
    <mergeCell ref="F146:F148"/>
    <mergeCell ref="E156:E157"/>
    <mergeCell ref="P102:Q102"/>
    <mergeCell ref="P103:Q103"/>
    <mergeCell ref="P104:Q104"/>
    <mergeCell ref="P105:Q105"/>
    <mergeCell ref="P106:Q106"/>
    <mergeCell ref="P107:Q107"/>
    <mergeCell ref="B119:N119"/>
    <mergeCell ref="E131:E133"/>
    <mergeCell ref="B136:N136"/>
    <mergeCell ref="J138:L138"/>
    <mergeCell ref="P138:Q138"/>
    <mergeCell ref="Q123:Q124"/>
    <mergeCell ref="P139:Q141"/>
    <mergeCell ref="B116:P116"/>
    <mergeCell ref="P108:Q108"/>
    <mergeCell ref="O89:P89"/>
    <mergeCell ref="O90:P90"/>
    <mergeCell ref="O91:P91"/>
    <mergeCell ref="O92:P92"/>
    <mergeCell ref="O93:P93"/>
    <mergeCell ref="B98:N98"/>
    <mergeCell ref="J101:L101"/>
    <mergeCell ref="P101:Q101"/>
    <mergeCell ref="B110:N110"/>
    <mergeCell ref="D113:E113"/>
    <mergeCell ref="D114:E114"/>
    <mergeCell ref="O88:P88"/>
    <mergeCell ref="O77:P77"/>
    <mergeCell ref="O78:P78"/>
    <mergeCell ref="O79:P79"/>
    <mergeCell ref="O80:P80"/>
    <mergeCell ref="O81:P81"/>
    <mergeCell ref="O82:P82"/>
    <mergeCell ref="O83:P83"/>
    <mergeCell ref="O84:P84"/>
    <mergeCell ref="O85:P85"/>
    <mergeCell ref="O86:P86"/>
    <mergeCell ref="O87:P87"/>
    <mergeCell ref="O76:P76"/>
    <mergeCell ref="O65:P65"/>
    <mergeCell ref="O66:P66"/>
    <mergeCell ref="O67:P67"/>
    <mergeCell ref="O68:P68"/>
    <mergeCell ref="O69:P69"/>
    <mergeCell ref="O70:P70"/>
    <mergeCell ref="O71:P71"/>
    <mergeCell ref="O72:P72"/>
    <mergeCell ref="O73:P73"/>
    <mergeCell ref="O74:P74"/>
    <mergeCell ref="O75:P75"/>
    <mergeCell ref="O64:P64"/>
    <mergeCell ref="C51:N51"/>
    <mergeCell ref="B53:N53"/>
    <mergeCell ref="O55:P55"/>
    <mergeCell ref="O56:P56"/>
    <mergeCell ref="O57:P57"/>
    <mergeCell ref="O58:P58"/>
    <mergeCell ref="O59:P59"/>
    <mergeCell ref="O60:P60"/>
    <mergeCell ref="O61:P61"/>
    <mergeCell ref="O62:P62"/>
    <mergeCell ref="O63:P63"/>
    <mergeCell ref="C10:E10"/>
    <mergeCell ref="B13:C22"/>
    <mergeCell ref="B23:C23"/>
    <mergeCell ref="E38:E39"/>
    <mergeCell ref="B47:B48"/>
    <mergeCell ref="C47:C48"/>
    <mergeCell ref="D47:E47"/>
    <mergeCell ref="C9:N9"/>
    <mergeCell ref="B2:P2"/>
    <mergeCell ref="B4:P4"/>
    <mergeCell ref="C6:N6"/>
    <mergeCell ref="C7:N7"/>
    <mergeCell ref="C8:N8"/>
  </mergeCells>
  <dataValidations count="2">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5:A35 IS25:IS35 SO25:SO35 ACK25:ACK35 AMG25:AMG35 AWC25:AWC35 BFY25:BFY35 BPU25:BPU35 BZQ25:BZQ35 CJM25:CJM35 CTI25:CTI35 DDE25:DDE35 DNA25:DNA35 DWW25:DWW35 EGS25:EGS35 EQO25:EQO35 FAK25:FAK35 FKG25:FKG35 FUC25:FUC35 GDY25:GDY35 GNU25:GNU35 GXQ25:GXQ35 HHM25:HHM35 HRI25:HRI35 IBE25:IBE35 ILA25:ILA35 IUW25:IUW35 JES25:JES35 JOO25:JOO35 JYK25:JYK35 KIG25:KIG35 KSC25:KSC35 LBY25:LBY35 LLU25:LLU35 LVQ25:LVQ35 MFM25:MFM35 MPI25:MPI35 MZE25:MZE35 NJA25:NJA35 NSW25:NSW35 OCS25:OCS35 OMO25:OMO35 OWK25:OWK35 PGG25:PGG35 PQC25:PQC35 PZY25:PZY35 QJU25:QJU35 QTQ25:QTQ35 RDM25:RDM35 RNI25:RNI35 RXE25:RXE35 SHA25:SHA35 SQW25:SQW35 TAS25:TAS35 TKO25:TKO35 TUK25:TUK35 UEG25:UEG35 UOC25:UOC35 UXY25:UXY35 VHU25:VHU35 VRQ25:VRQ35 WBM25:WBM35 WLI25:WLI35 WVE25:WVE35">
      <formula1>"1,2,3,4,5"</formula1>
    </dataValidation>
    <dataValidation type="decimal" allowBlank="1" showInputMessage="1" showErrorMessage="1" sqref="WVH983066 WLL983066 C65569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105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41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7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13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9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85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21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7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93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9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65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2001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7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73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5:IV35 SR25:SR35 ACN25:ACN35 AMJ25:AMJ35 AWF25:AWF35 BGB25:BGB35 BPX25:BPX35 BZT25:BZT35 CJP25:CJP35 CTL25:CTL35 DDH25:DDH35 DND25:DND35 DWZ25:DWZ35 EGV25:EGV35 EQR25:EQR35 FAN25:FAN35 FKJ25:FKJ35 FUF25:FUF35 GEB25:GEB35 GNX25:GNX35 GXT25:GXT35 HHP25:HHP35 HRL25:HRL35 IBH25:IBH35 ILD25:ILD35 IUZ25:IUZ35 JEV25:JEV35 JOR25:JOR35 JYN25:JYN35 KIJ25:KIJ35 KSF25:KSF35 LCB25:LCB35 LLX25:LLX35 LVT25:LVT35 MFP25:MFP35 MPL25:MPL35 MZH25:MZH35 NJD25:NJD35 NSZ25:NSZ35 OCV25:OCV35 OMR25:OMR35 OWN25:OWN35 PGJ25:PGJ35 PQF25:PQF35 QAB25:QAB35 QJX25:QJX35 QTT25:QTT35 RDP25:RDP35 RNL25:RNL35 RXH25:RXH35 SHD25:SHD35 SQZ25:SQZ35 TAV25:TAV35 TKR25:TKR35 TUN25:TUN35 UEJ25:UEJ35 UOF25:UOF35 UYB25:UYB35 VHX25:VHX35 VRT25:VRT35 WBP25:WBP35 WLL25:WLL35 WVH25:WVH35">
      <formula1>0</formula1>
      <formula2>1</formula2>
    </dataValidation>
  </dataValidation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Z171"/>
  <sheetViews>
    <sheetView topLeftCell="B2" zoomScale="67" zoomScaleNormal="67" workbookViewId="0">
      <pane ySplit="1" topLeftCell="A161" activePane="bottomLeft" state="frozen"/>
      <selection activeCell="A2" sqref="A2"/>
      <selection pane="bottomLeft" activeCell="B179" sqref="B179"/>
    </sheetView>
  </sheetViews>
  <sheetFormatPr baseColWidth="10" defaultRowHeight="15" x14ac:dyDescent="0.25"/>
  <cols>
    <col min="1" max="1" width="3.140625" style="5" bestFit="1" customWidth="1"/>
    <col min="2" max="2" width="102.7109375" style="5" bestFit="1" customWidth="1"/>
    <col min="3" max="3" width="31.140625" style="5" customWidth="1"/>
    <col min="4" max="4" width="26.7109375" style="5" customWidth="1"/>
    <col min="5" max="5" width="25" style="5" customWidth="1"/>
    <col min="6" max="7" width="29.7109375" style="5" customWidth="1"/>
    <col min="8" max="8" width="24.5703125" style="5" customWidth="1"/>
    <col min="9" max="9" width="24" style="5" customWidth="1"/>
    <col min="10" max="10" width="20.28515625" style="5" customWidth="1"/>
    <col min="11" max="11" width="16.7109375" style="5" bestFit="1" customWidth="1"/>
    <col min="12" max="13" width="18.7109375" style="5" customWidth="1"/>
    <col min="14" max="14" width="22.140625" style="5" customWidth="1"/>
    <col min="15" max="15" width="26.140625" style="5" customWidth="1"/>
    <col min="16" max="16" width="24.5703125" style="5" customWidth="1"/>
    <col min="17" max="17" width="20.85546875" style="5" customWidth="1"/>
    <col min="18" max="22" width="6.42578125" style="5" customWidth="1"/>
    <col min="23" max="251" width="11.5703125" style="5"/>
    <col min="252" max="252" width="1" style="5" customWidth="1"/>
    <col min="253" max="253" width="4.28515625" style="5" customWidth="1"/>
    <col min="254" max="254" width="34.7109375" style="5" customWidth="1"/>
    <col min="255" max="255" width="11.5703125" style="5" customWidth="1"/>
    <col min="256" max="256" width="20" style="5" customWidth="1"/>
    <col min="257" max="257" width="20.85546875" style="5" customWidth="1"/>
    <col min="258" max="258" width="25" style="5" customWidth="1"/>
    <col min="259" max="259" width="18.7109375" style="5" customWidth="1"/>
    <col min="260" max="260" width="29.7109375" style="5" customWidth="1"/>
    <col min="261" max="261" width="13.42578125" style="5" customWidth="1"/>
    <col min="262" max="262" width="13.85546875" style="5" customWidth="1"/>
    <col min="263" max="267" width="16.5703125" style="5" customWidth="1"/>
    <col min="268" max="268" width="20.5703125" style="5" customWidth="1"/>
    <col min="269" max="269" width="21.140625" style="5" customWidth="1"/>
    <col min="270" max="270" width="9.5703125" style="5" customWidth="1"/>
    <col min="271" max="271" width="0.42578125" style="5" customWidth="1"/>
    <col min="272" max="278" width="6.42578125" style="5" customWidth="1"/>
    <col min="279" max="507" width="11.5703125" style="5"/>
    <col min="508" max="508" width="1" style="5" customWidth="1"/>
    <col min="509" max="509" width="4.28515625" style="5" customWidth="1"/>
    <col min="510" max="510" width="34.7109375" style="5" customWidth="1"/>
    <col min="511" max="511" width="11.5703125" style="5" customWidth="1"/>
    <col min="512" max="512" width="20" style="5" customWidth="1"/>
    <col min="513" max="513" width="20.85546875" style="5" customWidth="1"/>
    <col min="514" max="514" width="25" style="5" customWidth="1"/>
    <col min="515" max="515" width="18.7109375" style="5" customWidth="1"/>
    <col min="516" max="516" width="29.7109375" style="5" customWidth="1"/>
    <col min="517" max="517" width="13.42578125" style="5" customWidth="1"/>
    <col min="518" max="518" width="13.85546875" style="5" customWidth="1"/>
    <col min="519" max="523" width="16.5703125" style="5" customWidth="1"/>
    <col min="524" max="524" width="20.5703125" style="5" customWidth="1"/>
    <col min="525" max="525" width="21.140625" style="5" customWidth="1"/>
    <col min="526" max="526" width="9.5703125" style="5" customWidth="1"/>
    <col min="527" max="527" width="0.42578125" style="5" customWidth="1"/>
    <col min="528" max="534" width="6.42578125" style="5" customWidth="1"/>
    <col min="535" max="763" width="11.5703125" style="5"/>
    <col min="764" max="764" width="1" style="5" customWidth="1"/>
    <col min="765" max="765" width="4.28515625" style="5" customWidth="1"/>
    <col min="766" max="766" width="34.7109375" style="5" customWidth="1"/>
    <col min="767" max="767" width="11.5703125" style="5" customWidth="1"/>
    <col min="768" max="768" width="20" style="5" customWidth="1"/>
    <col min="769" max="769" width="20.85546875" style="5" customWidth="1"/>
    <col min="770" max="770" width="25" style="5" customWidth="1"/>
    <col min="771" max="771" width="18.7109375" style="5" customWidth="1"/>
    <col min="772" max="772" width="29.7109375" style="5" customWidth="1"/>
    <col min="773" max="773" width="13.42578125" style="5" customWidth="1"/>
    <col min="774" max="774" width="13.85546875" style="5" customWidth="1"/>
    <col min="775" max="779" width="16.5703125" style="5" customWidth="1"/>
    <col min="780" max="780" width="20.5703125" style="5" customWidth="1"/>
    <col min="781" max="781" width="21.140625" style="5" customWidth="1"/>
    <col min="782" max="782" width="9.5703125" style="5" customWidth="1"/>
    <col min="783" max="783" width="0.42578125" style="5" customWidth="1"/>
    <col min="784" max="790" width="6.42578125" style="5" customWidth="1"/>
    <col min="791" max="1019" width="11.5703125" style="5"/>
    <col min="1020" max="1020" width="1" style="5" customWidth="1"/>
    <col min="1021" max="1021" width="4.28515625" style="5" customWidth="1"/>
    <col min="1022" max="1022" width="34.7109375" style="5" customWidth="1"/>
    <col min="1023" max="1023" width="11.5703125" style="5" customWidth="1"/>
    <col min="1024" max="1024" width="20" style="5" customWidth="1"/>
    <col min="1025" max="1025" width="20.85546875" style="5" customWidth="1"/>
    <col min="1026" max="1026" width="25" style="5" customWidth="1"/>
    <col min="1027" max="1027" width="18.7109375" style="5" customWidth="1"/>
    <col min="1028" max="1028" width="29.7109375" style="5" customWidth="1"/>
    <col min="1029" max="1029" width="13.42578125" style="5" customWidth="1"/>
    <col min="1030" max="1030" width="13.85546875" style="5" customWidth="1"/>
    <col min="1031" max="1035" width="16.5703125" style="5" customWidth="1"/>
    <col min="1036" max="1036" width="20.5703125" style="5" customWidth="1"/>
    <col min="1037" max="1037" width="21.140625" style="5" customWidth="1"/>
    <col min="1038" max="1038" width="9.5703125" style="5" customWidth="1"/>
    <col min="1039" max="1039" width="0.42578125" style="5" customWidth="1"/>
    <col min="1040" max="1046" width="6.42578125" style="5" customWidth="1"/>
    <col min="1047" max="1275" width="11.5703125" style="5"/>
    <col min="1276" max="1276" width="1" style="5" customWidth="1"/>
    <col min="1277" max="1277" width="4.28515625" style="5" customWidth="1"/>
    <col min="1278" max="1278" width="34.7109375" style="5" customWidth="1"/>
    <col min="1279" max="1279" width="11.5703125" style="5" customWidth="1"/>
    <col min="1280" max="1280" width="20" style="5" customWidth="1"/>
    <col min="1281" max="1281" width="20.85546875" style="5" customWidth="1"/>
    <col min="1282" max="1282" width="25" style="5" customWidth="1"/>
    <col min="1283" max="1283" width="18.7109375" style="5" customWidth="1"/>
    <col min="1284" max="1284" width="29.7109375" style="5" customWidth="1"/>
    <col min="1285" max="1285" width="13.42578125" style="5" customWidth="1"/>
    <col min="1286" max="1286" width="13.85546875" style="5" customWidth="1"/>
    <col min="1287" max="1291" width="16.5703125" style="5" customWidth="1"/>
    <col min="1292" max="1292" width="20.5703125" style="5" customWidth="1"/>
    <col min="1293" max="1293" width="21.140625" style="5" customWidth="1"/>
    <col min="1294" max="1294" width="9.5703125" style="5" customWidth="1"/>
    <col min="1295" max="1295" width="0.42578125" style="5" customWidth="1"/>
    <col min="1296" max="1302" width="6.42578125" style="5" customWidth="1"/>
    <col min="1303" max="1531" width="11.5703125" style="5"/>
    <col min="1532" max="1532" width="1" style="5" customWidth="1"/>
    <col min="1533" max="1533" width="4.28515625" style="5" customWidth="1"/>
    <col min="1534" max="1534" width="34.7109375" style="5" customWidth="1"/>
    <col min="1535" max="1535" width="11.5703125" style="5" customWidth="1"/>
    <col min="1536" max="1536" width="20" style="5" customWidth="1"/>
    <col min="1537" max="1537" width="20.85546875" style="5" customWidth="1"/>
    <col min="1538" max="1538" width="25" style="5" customWidth="1"/>
    <col min="1539" max="1539" width="18.7109375" style="5" customWidth="1"/>
    <col min="1540" max="1540" width="29.7109375" style="5" customWidth="1"/>
    <col min="1541" max="1541" width="13.42578125" style="5" customWidth="1"/>
    <col min="1542" max="1542" width="13.85546875" style="5" customWidth="1"/>
    <col min="1543" max="1547" width="16.5703125" style="5" customWidth="1"/>
    <col min="1548" max="1548" width="20.5703125" style="5" customWidth="1"/>
    <col min="1549" max="1549" width="21.140625" style="5" customWidth="1"/>
    <col min="1550" max="1550" width="9.5703125" style="5" customWidth="1"/>
    <col min="1551" max="1551" width="0.42578125" style="5" customWidth="1"/>
    <col min="1552" max="1558" width="6.42578125" style="5" customWidth="1"/>
    <col min="1559" max="1787" width="11.5703125" style="5"/>
    <col min="1788" max="1788" width="1" style="5" customWidth="1"/>
    <col min="1789" max="1789" width="4.28515625" style="5" customWidth="1"/>
    <col min="1790" max="1790" width="34.7109375" style="5" customWidth="1"/>
    <col min="1791" max="1791" width="11.5703125" style="5" customWidth="1"/>
    <col min="1792" max="1792" width="20" style="5" customWidth="1"/>
    <col min="1793" max="1793" width="20.85546875" style="5" customWidth="1"/>
    <col min="1794" max="1794" width="25" style="5" customWidth="1"/>
    <col min="1795" max="1795" width="18.7109375" style="5" customWidth="1"/>
    <col min="1796" max="1796" width="29.7109375" style="5" customWidth="1"/>
    <col min="1797" max="1797" width="13.42578125" style="5" customWidth="1"/>
    <col min="1798" max="1798" width="13.85546875" style="5" customWidth="1"/>
    <col min="1799" max="1803" width="16.5703125" style="5" customWidth="1"/>
    <col min="1804" max="1804" width="20.5703125" style="5" customWidth="1"/>
    <col min="1805" max="1805" width="21.140625" style="5" customWidth="1"/>
    <col min="1806" max="1806" width="9.5703125" style="5" customWidth="1"/>
    <col min="1807" max="1807" width="0.42578125" style="5" customWidth="1"/>
    <col min="1808" max="1814" width="6.42578125" style="5" customWidth="1"/>
    <col min="1815" max="2043" width="11.5703125" style="5"/>
    <col min="2044" max="2044" width="1" style="5" customWidth="1"/>
    <col min="2045" max="2045" width="4.28515625" style="5" customWidth="1"/>
    <col min="2046" max="2046" width="34.7109375" style="5" customWidth="1"/>
    <col min="2047" max="2047" width="11.5703125" style="5" customWidth="1"/>
    <col min="2048" max="2048" width="20" style="5" customWidth="1"/>
    <col min="2049" max="2049" width="20.85546875" style="5" customWidth="1"/>
    <col min="2050" max="2050" width="25" style="5" customWidth="1"/>
    <col min="2051" max="2051" width="18.7109375" style="5" customWidth="1"/>
    <col min="2052" max="2052" width="29.7109375" style="5" customWidth="1"/>
    <col min="2053" max="2053" width="13.42578125" style="5" customWidth="1"/>
    <col min="2054" max="2054" width="13.85546875" style="5" customWidth="1"/>
    <col min="2055" max="2059" width="16.5703125" style="5" customWidth="1"/>
    <col min="2060" max="2060" width="20.5703125" style="5" customWidth="1"/>
    <col min="2061" max="2061" width="21.140625" style="5" customWidth="1"/>
    <col min="2062" max="2062" width="9.5703125" style="5" customWidth="1"/>
    <col min="2063" max="2063" width="0.42578125" style="5" customWidth="1"/>
    <col min="2064" max="2070" width="6.42578125" style="5" customWidth="1"/>
    <col min="2071" max="2299" width="11.5703125" style="5"/>
    <col min="2300" max="2300" width="1" style="5" customWidth="1"/>
    <col min="2301" max="2301" width="4.28515625" style="5" customWidth="1"/>
    <col min="2302" max="2302" width="34.7109375" style="5" customWidth="1"/>
    <col min="2303" max="2303" width="11.5703125" style="5" customWidth="1"/>
    <col min="2304" max="2304" width="20" style="5" customWidth="1"/>
    <col min="2305" max="2305" width="20.85546875" style="5" customWidth="1"/>
    <col min="2306" max="2306" width="25" style="5" customWidth="1"/>
    <col min="2307" max="2307" width="18.7109375" style="5" customWidth="1"/>
    <col min="2308" max="2308" width="29.7109375" style="5" customWidth="1"/>
    <col min="2309" max="2309" width="13.42578125" style="5" customWidth="1"/>
    <col min="2310" max="2310" width="13.85546875" style="5" customWidth="1"/>
    <col min="2311" max="2315" width="16.5703125" style="5" customWidth="1"/>
    <col min="2316" max="2316" width="20.5703125" style="5" customWidth="1"/>
    <col min="2317" max="2317" width="21.140625" style="5" customWidth="1"/>
    <col min="2318" max="2318" width="9.5703125" style="5" customWidth="1"/>
    <col min="2319" max="2319" width="0.42578125" style="5" customWidth="1"/>
    <col min="2320" max="2326" width="6.42578125" style="5" customWidth="1"/>
    <col min="2327" max="2555" width="11.5703125" style="5"/>
    <col min="2556" max="2556" width="1" style="5" customWidth="1"/>
    <col min="2557" max="2557" width="4.28515625" style="5" customWidth="1"/>
    <col min="2558" max="2558" width="34.7109375" style="5" customWidth="1"/>
    <col min="2559" max="2559" width="11.5703125" style="5" customWidth="1"/>
    <col min="2560" max="2560" width="20" style="5" customWidth="1"/>
    <col min="2561" max="2561" width="20.85546875" style="5" customWidth="1"/>
    <col min="2562" max="2562" width="25" style="5" customWidth="1"/>
    <col min="2563" max="2563" width="18.7109375" style="5" customWidth="1"/>
    <col min="2564" max="2564" width="29.7109375" style="5" customWidth="1"/>
    <col min="2565" max="2565" width="13.42578125" style="5" customWidth="1"/>
    <col min="2566" max="2566" width="13.85546875" style="5" customWidth="1"/>
    <col min="2567" max="2571" width="16.5703125" style="5" customWidth="1"/>
    <col min="2572" max="2572" width="20.5703125" style="5" customWidth="1"/>
    <col min="2573" max="2573" width="21.140625" style="5" customWidth="1"/>
    <col min="2574" max="2574" width="9.5703125" style="5" customWidth="1"/>
    <col min="2575" max="2575" width="0.42578125" style="5" customWidth="1"/>
    <col min="2576" max="2582" width="6.42578125" style="5" customWidth="1"/>
    <col min="2583" max="2811" width="11.5703125" style="5"/>
    <col min="2812" max="2812" width="1" style="5" customWidth="1"/>
    <col min="2813" max="2813" width="4.28515625" style="5" customWidth="1"/>
    <col min="2814" max="2814" width="34.7109375" style="5" customWidth="1"/>
    <col min="2815" max="2815" width="11.5703125" style="5" customWidth="1"/>
    <col min="2816" max="2816" width="20" style="5" customWidth="1"/>
    <col min="2817" max="2817" width="20.85546875" style="5" customWidth="1"/>
    <col min="2818" max="2818" width="25" style="5" customWidth="1"/>
    <col min="2819" max="2819" width="18.7109375" style="5" customWidth="1"/>
    <col min="2820" max="2820" width="29.7109375" style="5" customWidth="1"/>
    <col min="2821" max="2821" width="13.42578125" style="5" customWidth="1"/>
    <col min="2822" max="2822" width="13.85546875" style="5" customWidth="1"/>
    <col min="2823" max="2827" width="16.5703125" style="5" customWidth="1"/>
    <col min="2828" max="2828" width="20.5703125" style="5" customWidth="1"/>
    <col min="2829" max="2829" width="21.140625" style="5" customWidth="1"/>
    <col min="2830" max="2830" width="9.5703125" style="5" customWidth="1"/>
    <col min="2831" max="2831" width="0.42578125" style="5" customWidth="1"/>
    <col min="2832" max="2838" width="6.42578125" style="5" customWidth="1"/>
    <col min="2839" max="3067" width="11.5703125" style="5"/>
    <col min="3068" max="3068" width="1" style="5" customWidth="1"/>
    <col min="3069" max="3069" width="4.28515625" style="5" customWidth="1"/>
    <col min="3070" max="3070" width="34.7109375" style="5" customWidth="1"/>
    <col min="3071" max="3071" width="11.5703125" style="5" customWidth="1"/>
    <col min="3072" max="3072" width="20" style="5" customWidth="1"/>
    <col min="3073" max="3073" width="20.85546875" style="5" customWidth="1"/>
    <col min="3074" max="3074" width="25" style="5" customWidth="1"/>
    <col min="3075" max="3075" width="18.7109375" style="5" customWidth="1"/>
    <col min="3076" max="3076" width="29.7109375" style="5" customWidth="1"/>
    <col min="3077" max="3077" width="13.42578125" style="5" customWidth="1"/>
    <col min="3078" max="3078" width="13.85546875" style="5" customWidth="1"/>
    <col min="3079" max="3083" width="16.5703125" style="5" customWidth="1"/>
    <col min="3084" max="3084" width="20.5703125" style="5" customWidth="1"/>
    <col min="3085" max="3085" width="21.140625" style="5" customWidth="1"/>
    <col min="3086" max="3086" width="9.5703125" style="5" customWidth="1"/>
    <col min="3087" max="3087" width="0.42578125" style="5" customWidth="1"/>
    <col min="3088" max="3094" width="6.42578125" style="5" customWidth="1"/>
    <col min="3095" max="3323" width="11.5703125" style="5"/>
    <col min="3324" max="3324" width="1" style="5" customWidth="1"/>
    <col min="3325" max="3325" width="4.28515625" style="5" customWidth="1"/>
    <col min="3326" max="3326" width="34.7109375" style="5" customWidth="1"/>
    <col min="3327" max="3327" width="11.5703125" style="5" customWidth="1"/>
    <col min="3328" max="3328" width="20" style="5" customWidth="1"/>
    <col min="3329" max="3329" width="20.85546875" style="5" customWidth="1"/>
    <col min="3330" max="3330" width="25" style="5" customWidth="1"/>
    <col min="3331" max="3331" width="18.7109375" style="5" customWidth="1"/>
    <col min="3332" max="3332" width="29.7109375" style="5" customWidth="1"/>
    <col min="3333" max="3333" width="13.42578125" style="5" customWidth="1"/>
    <col min="3334" max="3334" width="13.85546875" style="5" customWidth="1"/>
    <col min="3335" max="3339" width="16.5703125" style="5" customWidth="1"/>
    <col min="3340" max="3340" width="20.5703125" style="5" customWidth="1"/>
    <col min="3341" max="3341" width="21.140625" style="5" customWidth="1"/>
    <col min="3342" max="3342" width="9.5703125" style="5" customWidth="1"/>
    <col min="3343" max="3343" width="0.42578125" style="5" customWidth="1"/>
    <col min="3344" max="3350" width="6.42578125" style="5" customWidth="1"/>
    <col min="3351" max="3579" width="11.5703125" style="5"/>
    <col min="3580" max="3580" width="1" style="5" customWidth="1"/>
    <col min="3581" max="3581" width="4.28515625" style="5" customWidth="1"/>
    <col min="3582" max="3582" width="34.7109375" style="5" customWidth="1"/>
    <col min="3583" max="3583" width="11.5703125" style="5" customWidth="1"/>
    <col min="3584" max="3584" width="20" style="5" customWidth="1"/>
    <col min="3585" max="3585" width="20.85546875" style="5" customWidth="1"/>
    <col min="3586" max="3586" width="25" style="5" customWidth="1"/>
    <col min="3587" max="3587" width="18.7109375" style="5" customWidth="1"/>
    <col min="3588" max="3588" width="29.7109375" style="5" customWidth="1"/>
    <col min="3589" max="3589" width="13.42578125" style="5" customWidth="1"/>
    <col min="3590" max="3590" width="13.85546875" style="5" customWidth="1"/>
    <col min="3591" max="3595" width="16.5703125" style="5" customWidth="1"/>
    <col min="3596" max="3596" width="20.5703125" style="5" customWidth="1"/>
    <col min="3597" max="3597" width="21.140625" style="5" customWidth="1"/>
    <col min="3598" max="3598" width="9.5703125" style="5" customWidth="1"/>
    <col min="3599" max="3599" width="0.42578125" style="5" customWidth="1"/>
    <col min="3600" max="3606" width="6.42578125" style="5" customWidth="1"/>
    <col min="3607" max="3835" width="11.5703125" style="5"/>
    <col min="3836" max="3836" width="1" style="5" customWidth="1"/>
    <col min="3837" max="3837" width="4.28515625" style="5" customWidth="1"/>
    <col min="3838" max="3838" width="34.7109375" style="5" customWidth="1"/>
    <col min="3839" max="3839" width="11.5703125" style="5" customWidth="1"/>
    <col min="3840" max="3840" width="20" style="5" customWidth="1"/>
    <col min="3841" max="3841" width="20.85546875" style="5" customWidth="1"/>
    <col min="3842" max="3842" width="25" style="5" customWidth="1"/>
    <col min="3843" max="3843" width="18.7109375" style="5" customWidth="1"/>
    <col min="3844" max="3844" width="29.7109375" style="5" customWidth="1"/>
    <col min="3845" max="3845" width="13.42578125" style="5" customWidth="1"/>
    <col min="3846" max="3846" width="13.85546875" style="5" customWidth="1"/>
    <col min="3847" max="3851" width="16.5703125" style="5" customWidth="1"/>
    <col min="3852" max="3852" width="20.5703125" style="5" customWidth="1"/>
    <col min="3853" max="3853" width="21.140625" style="5" customWidth="1"/>
    <col min="3854" max="3854" width="9.5703125" style="5" customWidth="1"/>
    <col min="3855" max="3855" width="0.42578125" style="5" customWidth="1"/>
    <col min="3856" max="3862" width="6.42578125" style="5" customWidth="1"/>
    <col min="3863" max="4091" width="11.5703125" style="5"/>
    <col min="4092" max="4092" width="1" style="5" customWidth="1"/>
    <col min="4093" max="4093" width="4.28515625" style="5" customWidth="1"/>
    <col min="4094" max="4094" width="34.7109375" style="5" customWidth="1"/>
    <col min="4095" max="4095" width="11.5703125" style="5" customWidth="1"/>
    <col min="4096" max="4096" width="20" style="5" customWidth="1"/>
    <col min="4097" max="4097" width="20.85546875" style="5" customWidth="1"/>
    <col min="4098" max="4098" width="25" style="5" customWidth="1"/>
    <col min="4099" max="4099" width="18.7109375" style="5" customWidth="1"/>
    <col min="4100" max="4100" width="29.7109375" style="5" customWidth="1"/>
    <col min="4101" max="4101" width="13.42578125" style="5" customWidth="1"/>
    <col min="4102" max="4102" width="13.85546875" style="5" customWidth="1"/>
    <col min="4103" max="4107" width="16.5703125" style="5" customWidth="1"/>
    <col min="4108" max="4108" width="20.5703125" style="5" customWidth="1"/>
    <col min="4109" max="4109" width="21.140625" style="5" customWidth="1"/>
    <col min="4110" max="4110" width="9.5703125" style="5" customWidth="1"/>
    <col min="4111" max="4111" width="0.42578125" style="5" customWidth="1"/>
    <col min="4112" max="4118" width="6.42578125" style="5" customWidth="1"/>
    <col min="4119" max="4347" width="11.5703125" style="5"/>
    <col min="4348" max="4348" width="1" style="5" customWidth="1"/>
    <col min="4349" max="4349" width="4.28515625" style="5" customWidth="1"/>
    <col min="4350" max="4350" width="34.7109375" style="5" customWidth="1"/>
    <col min="4351" max="4351" width="11.5703125" style="5" customWidth="1"/>
    <col min="4352" max="4352" width="20" style="5" customWidth="1"/>
    <col min="4353" max="4353" width="20.85546875" style="5" customWidth="1"/>
    <col min="4354" max="4354" width="25" style="5" customWidth="1"/>
    <col min="4355" max="4355" width="18.7109375" style="5" customWidth="1"/>
    <col min="4356" max="4356" width="29.7109375" style="5" customWidth="1"/>
    <col min="4357" max="4357" width="13.42578125" style="5" customWidth="1"/>
    <col min="4358" max="4358" width="13.85546875" style="5" customWidth="1"/>
    <col min="4359" max="4363" width="16.5703125" style="5" customWidth="1"/>
    <col min="4364" max="4364" width="20.5703125" style="5" customWidth="1"/>
    <col min="4365" max="4365" width="21.140625" style="5" customWidth="1"/>
    <col min="4366" max="4366" width="9.5703125" style="5" customWidth="1"/>
    <col min="4367" max="4367" width="0.42578125" style="5" customWidth="1"/>
    <col min="4368" max="4374" width="6.42578125" style="5" customWidth="1"/>
    <col min="4375" max="4603" width="11.5703125" style="5"/>
    <col min="4604" max="4604" width="1" style="5" customWidth="1"/>
    <col min="4605" max="4605" width="4.28515625" style="5" customWidth="1"/>
    <col min="4606" max="4606" width="34.7109375" style="5" customWidth="1"/>
    <col min="4607" max="4607" width="11.5703125" style="5" customWidth="1"/>
    <col min="4608" max="4608" width="20" style="5" customWidth="1"/>
    <col min="4609" max="4609" width="20.85546875" style="5" customWidth="1"/>
    <col min="4610" max="4610" width="25" style="5" customWidth="1"/>
    <col min="4611" max="4611" width="18.7109375" style="5" customWidth="1"/>
    <col min="4612" max="4612" width="29.7109375" style="5" customWidth="1"/>
    <col min="4613" max="4613" width="13.42578125" style="5" customWidth="1"/>
    <col min="4614" max="4614" width="13.85546875" style="5" customWidth="1"/>
    <col min="4615" max="4619" width="16.5703125" style="5" customWidth="1"/>
    <col min="4620" max="4620" width="20.5703125" style="5" customWidth="1"/>
    <col min="4621" max="4621" width="21.140625" style="5" customWidth="1"/>
    <col min="4622" max="4622" width="9.5703125" style="5" customWidth="1"/>
    <col min="4623" max="4623" width="0.42578125" style="5" customWidth="1"/>
    <col min="4624" max="4630" width="6.42578125" style="5" customWidth="1"/>
    <col min="4631" max="4859" width="11.5703125" style="5"/>
    <col min="4860" max="4860" width="1" style="5" customWidth="1"/>
    <col min="4861" max="4861" width="4.28515625" style="5" customWidth="1"/>
    <col min="4862" max="4862" width="34.7109375" style="5" customWidth="1"/>
    <col min="4863" max="4863" width="11.5703125" style="5" customWidth="1"/>
    <col min="4864" max="4864" width="20" style="5" customWidth="1"/>
    <col min="4865" max="4865" width="20.85546875" style="5" customWidth="1"/>
    <col min="4866" max="4866" width="25" style="5" customWidth="1"/>
    <col min="4867" max="4867" width="18.7109375" style="5" customWidth="1"/>
    <col min="4868" max="4868" width="29.7109375" style="5" customWidth="1"/>
    <col min="4869" max="4869" width="13.42578125" style="5" customWidth="1"/>
    <col min="4870" max="4870" width="13.85546875" style="5" customWidth="1"/>
    <col min="4871" max="4875" width="16.5703125" style="5" customWidth="1"/>
    <col min="4876" max="4876" width="20.5703125" style="5" customWidth="1"/>
    <col min="4877" max="4877" width="21.140625" style="5" customWidth="1"/>
    <col min="4878" max="4878" width="9.5703125" style="5" customWidth="1"/>
    <col min="4879" max="4879" width="0.42578125" style="5" customWidth="1"/>
    <col min="4880" max="4886" width="6.42578125" style="5" customWidth="1"/>
    <col min="4887" max="5115" width="11.5703125" style="5"/>
    <col min="5116" max="5116" width="1" style="5" customWidth="1"/>
    <col min="5117" max="5117" width="4.28515625" style="5" customWidth="1"/>
    <col min="5118" max="5118" width="34.7109375" style="5" customWidth="1"/>
    <col min="5119" max="5119" width="11.5703125" style="5" customWidth="1"/>
    <col min="5120" max="5120" width="20" style="5" customWidth="1"/>
    <col min="5121" max="5121" width="20.85546875" style="5" customWidth="1"/>
    <col min="5122" max="5122" width="25" style="5" customWidth="1"/>
    <col min="5123" max="5123" width="18.7109375" style="5" customWidth="1"/>
    <col min="5124" max="5124" width="29.7109375" style="5" customWidth="1"/>
    <col min="5125" max="5125" width="13.42578125" style="5" customWidth="1"/>
    <col min="5126" max="5126" width="13.85546875" style="5" customWidth="1"/>
    <col min="5127" max="5131" width="16.5703125" style="5" customWidth="1"/>
    <col min="5132" max="5132" width="20.5703125" style="5" customWidth="1"/>
    <col min="5133" max="5133" width="21.140625" style="5" customWidth="1"/>
    <col min="5134" max="5134" width="9.5703125" style="5" customWidth="1"/>
    <col min="5135" max="5135" width="0.42578125" style="5" customWidth="1"/>
    <col min="5136" max="5142" width="6.42578125" style="5" customWidth="1"/>
    <col min="5143" max="5371" width="11.5703125" style="5"/>
    <col min="5372" max="5372" width="1" style="5" customWidth="1"/>
    <col min="5373" max="5373" width="4.28515625" style="5" customWidth="1"/>
    <col min="5374" max="5374" width="34.7109375" style="5" customWidth="1"/>
    <col min="5375" max="5375" width="11.5703125" style="5" customWidth="1"/>
    <col min="5376" max="5376" width="20" style="5" customWidth="1"/>
    <col min="5377" max="5377" width="20.85546875" style="5" customWidth="1"/>
    <col min="5378" max="5378" width="25" style="5" customWidth="1"/>
    <col min="5379" max="5379" width="18.7109375" style="5" customWidth="1"/>
    <col min="5380" max="5380" width="29.7109375" style="5" customWidth="1"/>
    <col min="5381" max="5381" width="13.42578125" style="5" customWidth="1"/>
    <col min="5382" max="5382" width="13.85546875" style="5" customWidth="1"/>
    <col min="5383" max="5387" width="16.5703125" style="5" customWidth="1"/>
    <col min="5388" max="5388" width="20.5703125" style="5" customWidth="1"/>
    <col min="5389" max="5389" width="21.140625" style="5" customWidth="1"/>
    <col min="5390" max="5390" width="9.5703125" style="5" customWidth="1"/>
    <col min="5391" max="5391" width="0.42578125" style="5" customWidth="1"/>
    <col min="5392" max="5398" width="6.42578125" style="5" customWidth="1"/>
    <col min="5399" max="5627" width="11.5703125" style="5"/>
    <col min="5628" max="5628" width="1" style="5" customWidth="1"/>
    <col min="5629" max="5629" width="4.28515625" style="5" customWidth="1"/>
    <col min="5630" max="5630" width="34.7109375" style="5" customWidth="1"/>
    <col min="5631" max="5631" width="11.5703125" style="5" customWidth="1"/>
    <col min="5632" max="5632" width="20" style="5" customWidth="1"/>
    <col min="5633" max="5633" width="20.85546875" style="5" customWidth="1"/>
    <col min="5634" max="5634" width="25" style="5" customWidth="1"/>
    <col min="5635" max="5635" width="18.7109375" style="5" customWidth="1"/>
    <col min="5636" max="5636" width="29.7109375" style="5" customWidth="1"/>
    <col min="5637" max="5637" width="13.42578125" style="5" customWidth="1"/>
    <col min="5638" max="5638" width="13.85546875" style="5" customWidth="1"/>
    <col min="5639" max="5643" width="16.5703125" style="5" customWidth="1"/>
    <col min="5644" max="5644" width="20.5703125" style="5" customWidth="1"/>
    <col min="5645" max="5645" width="21.140625" style="5" customWidth="1"/>
    <col min="5646" max="5646" width="9.5703125" style="5" customWidth="1"/>
    <col min="5647" max="5647" width="0.42578125" style="5" customWidth="1"/>
    <col min="5648" max="5654" width="6.42578125" style="5" customWidth="1"/>
    <col min="5655" max="5883" width="11.5703125" style="5"/>
    <col min="5884" max="5884" width="1" style="5" customWidth="1"/>
    <col min="5885" max="5885" width="4.28515625" style="5" customWidth="1"/>
    <col min="5886" max="5886" width="34.7109375" style="5" customWidth="1"/>
    <col min="5887" max="5887" width="11.5703125" style="5" customWidth="1"/>
    <col min="5888" max="5888" width="20" style="5" customWidth="1"/>
    <col min="5889" max="5889" width="20.85546875" style="5" customWidth="1"/>
    <col min="5890" max="5890" width="25" style="5" customWidth="1"/>
    <col min="5891" max="5891" width="18.7109375" style="5" customWidth="1"/>
    <col min="5892" max="5892" width="29.7109375" style="5" customWidth="1"/>
    <col min="5893" max="5893" width="13.42578125" style="5" customWidth="1"/>
    <col min="5894" max="5894" width="13.85546875" style="5" customWidth="1"/>
    <col min="5895" max="5899" width="16.5703125" style="5" customWidth="1"/>
    <col min="5900" max="5900" width="20.5703125" style="5" customWidth="1"/>
    <col min="5901" max="5901" width="21.140625" style="5" customWidth="1"/>
    <col min="5902" max="5902" width="9.5703125" style="5" customWidth="1"/>
    <col min="5903" max="5903" width="0.42578125" style="5" customWidth="1"/>
    <col min="5904" max="5910" width="6.42578125" style="5" customWidth="1"/>
    <col min="5911" max="6139" width="11.5703125" style="5"/>
    <col min="6140" max="6140" width="1" style="5" customWidth="1"/>
    <col min="6141" max="6141" width="4.28515625" style="5" customWidth="1"/>
    <col min="6142" max="6142" width="34.7109375" style="5" customWidth="1"/>
    <col min="6143" max="6143" width="11.5703125" style="5" customWidth="1"/>
    <col min="6144" max="6144" width="20" style="5" customWidth="1"/>
    <col min="6145" max="6145" width="20.85546875" style="5" customWidth="1"/>
    <col min="6146" max="6146" width="25" style="5" customWidth="1"/>
    <col min="6147" max="6147" width="18.7109375" style="5" customWidth="1"/>
    <col min="6148" max="6148" width="29.7109375" style="5" customWidth="1"/>
    <col min="6149" max="6149" width="13.42578125" style="5" customWidth="1"/>
    <col min="6150" max="6150" width="13.85546875" style="5" customWidth="1"/>
    <col min="6151" max="6155" width="16.5703125" style="5" customWidth="1"/>
    <col min="6156" max="6156" width="20.5703125" style="5" customWidth="1"/>
    <col min="6157" max="6157" width="21.140625" style="5" customWidth="1"/>
    <col min="6158" max="6158" width="9.5703125" style="5" customWidth="1"/>
    <col min="6159" max="6159" width="0.42578125" style="5" customWidth="1"/>
    <col min="6160" max="6166" width="6.42578125" style="5" customWidth="1"/>
    <col min="6167" max="6395" width="11.5703125" style="5"/>
    <col min="6396" max="6396" width="1" style="5" customWidth="1"/>
    <col min="6397" max="6397" width="4.28515625" style="5" customWidth="1"/>
    <col min="6398" max="6398" width="34.7109375" style="5" customWidth="1"/>
    <col min="6399" max="6399" width="11.5703125" style="5" customWidth="1"/>
    <col min="6400" max="6400" width="20" style="5" customWidth="1"/>
    <col min="6401" max="6401" width="20.85546875" style="5" customWidth="1"/>
    <col min="6402" max="6402" width="25" style="5" customWidth="1"/>
    <col min="6403" max="6403" width="18.7109375" style="5" customWidth="1"/>
    <col min="6404" max="6404" width="29.7109375" style="5" customWidth="1"/>
    <col min="6405" max="6405" width="13.42578125" style="5" customWidth="1"/>
    <col min="6406" max="6406" width="13.85546875" style="5" customWidth="1"/>
    <col min="6407" max="6411" width="16.5703125" style="5" customWidth="1"/>
    <col min="6412" max="6412" width="20.5703125" style="5" customWidth="1"/>
    <col min="6413" max="6413" width="21.140625" style="5" customWidth="1"/>
    <col min="6414" max="6414" width="9.5703125" style="5" customWidth="1"/>
    <col min="6415" max="6415" width="0.42578125" style="5" customWidth="1"/>
    <col min="6416" max="6422" width="6.42578125" style="5" customWidth="1"/>
    <col min="6423" max="6651" width="11.5703125" style="5"/>
    <col min="6652" max="6652" width="1" style="5" customWidth="1"/>
    <col min="6653" max="6653" width="4.28515625" style="5" customWidth="1"/>
    <col min="6654" max="6654" width="34.7109375" style="5" customWidth="1"/>
    <col min="6655" max="6655" width="11.5703125" style="5" customWidth="1"/>
    <col min="6656" max="6656" width="20" style="5" customWidth="1"/>
    <col min="6657" max="6657" width="20.85546875" style="5" customWidth="1"/>
    <col min="6658" max="6658" width="25" style="5" customWidth="1"/>
    <col min="6659" max="6659" width="18.7109375" style="5" customWidth="1"/>
    <col min="6660" max="6660" width="29.7109375" style="5" customWidth="1"/>
    <col min="6661" max="6661" width="13.42578125" style="5" customWidth="1"/>
    <col min="6662" max="6662" width="13.85546875" style="5" customWidth="1"/>
    <col min="6663" max="6667" width="16.5703125" style="5" customWidth="1"/>
    <col min="6668" max="6668" width="20.5703125" style="5" customWidth="1"/>
    <col min="6669" max="6669" width="21.140625" style="5" customWidth="1"/>
    <col min="6670" max="6670" width="9.5703125" style="5" customWidth="1"/>
    <col min="6671" max="6671" width="0.42578125" style="5" customWidth="1"/>
    <col min="6672" max="6678" width="6.42578125" style="5" customWidth="1"/>
    <col min="6679" max="6907" width="11.5703125" style="5"/>
    <col min="6908" max="6908" width="1" style="5" customWidth="1"/>
    <col min="6909" max="6909" width="4.28515625" style="5" customWidth="1"/>
    <col min="6910" max="6910" width="34.7109375" style="5" customWidth="1"/>
    <col min="6911" max="6911" width="11.5703125" style="5" customWidth="1"/>
    <col min="6912" max="6912" width="20" style="5" customWidth="1"/>
    <col min="6913" max="6913" width="20.85546875" style="5" customWidth="1"/>
    <col min="6914" max="6914" width="25" style="5" customWidth="1"/>
    <col min="6915" max="6915" width="18.7109375" style="5" customWidth="1"/>
    <col min="6916" max="6916" width="29.7109375" style="5" customWidth="1"/>
    <col min="6917" max="6917" width="13.42578125" style="5" customWidth="1"/>
    <col min="6918" max="6918" width="13.85546875" style="5" customWidth="1"/>
    <col min="6919" max="6923" width="16.5703125" style="5" customWidth="1"/>
    <col min="6924" max="6924" width="20.5703125" style="5" customWidth="1"/>
    <col min="6925" max="6925" width="21.140625" style="5" customWidth="1"/>
    <col min="6926" max="6926" width="9.5703125" style="5" customWidth="1"/>
    <col min="6927" max="6927" width="0.42578125" style="5" customWidth="1"/>
    <col min="6928" max="6934" width="6.42578125" style="5" customWidth="1"/>
    <col min="6935" max="7163" width="11.5703125" style="5"/>
    <col min="7164" max="7164" width="1" style="5" customWidth="1"/>
    <col min="7165" max="7165" width="4.28515625" style="5" customWidth="1"/>
    <col min="7166" max="7166" width="34.7109375" style="5" customWidth="1"/>
    <col min="7167" max="7167" width="11.5703125" style="5" customWidth="1"/>
    <col min="7168" max="7168" width="20" style="5" customWidth="1"/>
    <col min="7169" max="7169" width="20.85546875" style="5" customWidth="1"/>
    <col min="7170" max="7170" width="25" style="5" customWidth="1"/>
    <col min="7171" max="7171" width="18.7109375" style="5" customWidth="1"/>
    <col min="7172" max="7172" width="29.7109375" style="5" customWidth="1"/>
    <col min="7173" max="7173" width="13.42578125" style="5" customWidth="1"/>
    <col min="7174" max="7174" width="13.85546875" style="5" customWidth="1"/>
    <col min="7175" max="7179" width="16.5703125" style="5" customWidth="1"/>
    <col min="7180" max="7180" width="20.5703125" style="5" customWidth="1"/>
    <col min="7181" max="7181" width="21.140625" style="5" customWidth="1"/>
    <col min="7182" max="7182" width="9.5703125" style="5" customWidth="1"/>
    <col min="7183" max="7183" width="0.42578125" style="5" customWidth="1"/>
    <col min="7184" max="7190" width="6.42578125" style="5" customWidth="1"/>
    <col min="7191" max="7419" width="11.5703125" style="5"/>
    <col min="7420" max="7420" width="1" style="5" customWidth="1"/>
    <col min="7421" max="7421" width="4.28515625" style="5" customWidth="1"/>
    <col min="7422" max="7422" width="34.7109375" style="5" customWidth="1"/>
    <col min="7423" max="7423" width="11.5703125" style="5" customWidth="1"/>
    <col min="7424" max="7424" width="20" style="5" customWidth="1"/>
    <col min="7425" max="7425" width="20.85546875" style="5" customWidth="1"/>
    <col min="7426" max="7426" width="25" style="5" customWidth="1"/>
    <col min="7427" max="7427" width="18.7109375" style="5" customWidth="1"/>
    <col min="7428" max="7428" width="29.7109375" style="5" customWidth="1"/>
    <col min="7429" max="7429" width="13.42578125" style="5" customWidth="1"/>
    <col min="7430" max="7430" width="13.85546875" style="5" customWidth="1"/>
    <col min="7431" max="7435" width="16.5703125" style="5" customWidth="1"/>
    <col min="7436" max="7436" width="20.5703125" style="5" customWidth="1"/>
    <col min="7437" max="7437" width="21.140625" style="5" customWidth="1"/>
    <col min="7438" max="7438" width="9.5703125" style="5" customWidth="1"/>
    <col min="7439" max="7439" width="0.42578125" style="5" customWidth="1"/>
    <col min="7440" max="7446" width="6.42578125" style="5" customWidth="1"/>
    <col min="7447" max="7675" width="11.5703125" style="5"/>
    <col min="7676" max="7676" width="1" style="5" customWidth="1"/>
    <col min="7677" max="7677" width="4.28515625" style="5" customWidth="1"/>
    <col min="7678" max="7678" width="34.7109375" style="5" customWidth="1"/>
    <col min="7679" max="7679" width="11.5703125" style="5" customWidth="1"/>
    <col min="7680" max="7680" width="20" style="5" customWidth="1"/>
    <col min="7681" max="7681" width="20.85546875" style="5" customWidth="1"/>
    <col min="7682" max="7682" width="25" style="5" customWidth="1"/>
    <col min="7683" max="7683" width="18.7109375" style="5" customWidth="1"/>
    <col min="7684" max="7684" width="29.7109375" style="5" customWidth="1"/>
    <col min="7685" max="7685" width="13.42578125" style="5" customWidth="1"/>
    <col min="7686" max="7686" width="13.85546875" style="5" customWidth="1"/>
    <col min="7687" max="7691" width="16.5703125" style="5" customWidth="1"/>
    <col min="7692" max="7692" width="20.5703125" style="5" customWidth="1"/>
    <col min="7693" max="7693" width="21.140625" style="5" customWidth="1"/>
    <col min="7694" max="7694" width="9.5703125" style="5" customWidth="1"/>
    <col min="7695" max="7695" width="0.42578125" style="5" customWidth="1"/>
    <col min="7696" max="7702" width="6.42578125" style="5" customWidth="1"/>
    <col min="7703" max="7931" width="11.5703125" style="5"/>
    <col min="7932" max="7932" width="1" style="5" customWidth="1"/>
    <col min="7933" max="7933" width="4.28515625" style="5" customWidth="1"/>
    <col min="7934" max="7934" width="34.7109375" style="5" customWidth="1"/>
    <col min="7935" max="7935" width="11.5703125" style="5" customWidth="1"/>
    <col min="7936" max="7936" width="20" style="5" customWidth="1"/>
    <col min="7937" max="7937" width="20.85546875" style="5" customWidth="1"/>
    <col min="7938" max="7938" width="25" style="5" customWidth="1"/>
    <col min="7939" max="7939" width="18.7109375" style="5" customWidth="1"/>
    <col min="7940" max="7940" width="29.7109375" style="5" customWidth="1"/>
    <col min="7941" max="7941" width="13.42578125" style="5" customWidth="1"/>
    <col min="7942" max="7942" width="13.85546875" style="5" customWidth="1"/>
    <col min="7943" max="7947" width="16.5703125" style="5" customWidth="1"/>
    <col min="7948" max="7948" width="20.5703125" style="5" customWidth="1"/>
    <col min="7949" max="7949" width="21.140625" style="5" customWidth="1"/>
    <col min="7950" max="7950" width="9.5703125" style="5" customWidth="1"/>
    <col min="7951" max="7951" width="0.42578125" style="5" customWidth="1"/>
    <col min="7952" max="7958" width="6.42578125" style="5" customWidth="1"/>
    <col min="7959" max="8187" width="11.5703125" style="5"/>
    <col min="8188" max="8188" width="1" style="5" customWidth="1"/>
    <col min="8189" max="8189" width="4.28515625" style="5" customWidth="1"/>
    <col min="8190" max="8190" width="34.7109375" style="5" customWidth="1"/>
    <col min="8191" max="8191" width="11.5703125" style="5" customWidth="1"/>
    <col min="8192" max="8192" width="20" style="5" customWidth="1"/>
    <col min="8193" max="8193" width="20.85546875" style="5" customWidth="1"/>
    <col min="8194" max="8194" width="25" style="5" customWidth="1"/>
    <col min="8195" max="8195" width="18.7109375" style="5" customWidth="1"/>
    <col min="8196" max="8196" width="29.7109375" style="5" customWidth="1"/>
    <col min="8197" max="8197" width="13.42578125" style="5" customWidth="1"/>
    <col min="8198" max="8198" width="13.85546875" style="5" customWidth="1"/>
    <col min="8199" max="8203" width="16.5703125" style="5" customWidth="1"/>
    <col min="8204" max="8204" width="20.5703125" style="5" customWidth="1"/>
    <col min="8205" max="8205" width="21.140625" style="5" customWidth="1"/>
    <col min="8206" max="8206" width="9.5703125" style="5" customWidth="1"/>
    <col min="8207" max="8207" width="0.42578125" style="5" customWidth="1"/>
    <col min="8208" max="8214" width="6.42578125" style="5" customWidth="1"/>
    <col min="8215" max="8443" width="11.5703125" style="5"/>
    <col min="8444" max="8444" width="1" style="5" customWidth="1"/>
    <col min="8445" max="8445" width="4.28515625" style="5" customWidth="1"/>
    <col min="8446" max="8446" width="34.7109375" style="5" customWidth="1"/>
    <col min="8447" max="8447" width="11.5703125" style="5" customWidth="1"/>
    <col min="8448" max="8448" width="20" style="5" customWidth="1"/>
    <col min="8449" max="8449" width="20.85546875" style="5" customWidth="1"/>
    <col min="8450" max="8450" width="25" style="5" customWidth="1"/>
    <col min="8451" max="8451" width="18.7109375" style="5" customWidth="1"/>
    <col min="8452" max="8452" width="29.7109375" style="5" customWidth="1"/>
    <col min="8453" max="8453" width="13.42578125" style="5" customWidth="1"/>
    <col min="8454" max="8454" width="13.85546875" style="5" customWidth="1"/>
    <col min="8455" max="8459" width="16.5703125" style="5" customWidth="1"/>
    <col min="8460" max="8460" width="20.5703125" style="5" customWidth="1"/>
    <col min="8461" max="8461" width="21.140625" style="5" customWidth="1"/>
    <col min="8462" max="8462" width="9.5703125" style="5" customWidth="1"/>
    <col min="8463" max="8463" width="0.42578125" style="5" customWidth="1"/>
    <col min="8464" max="8470" width="6.42578125" style="5" customWidth="1"/>
    <col min="8471" max="8699" width="11.5703125" style="5"/>
    <col min="8700" max="8700" width="1" style="5" customWidth="1"/>
    <col min="8701" max="8701" width="4.28515625" style="5" customWidth="1"/>
    <col min="8702" max="8702" width="34.7109375" style="5" customWidth="1"/>
    <col min="8703" max="8703" width="11.5703125" style="5" customWidth="1"/>
    <col min="8704" max="8704" width="20" style="5" customWidth="1"/>
    <col min="8705" max="8705" width="20.85546875" style="5" customWidth="1"/>
    <col min="8706" max="8706" width="25" style="5" customWidth="1"/>
    <col min="8707" max="8707" width="18.7109375" style="5" customWidth="1"/>
    <col min="8708" max="8708" width="29.7109375" style="5" customWidth="1"/>
    <col min="8709" max="8709" width="13.42578125" style="5" customWidth="1"/>
    <col min="8710" max="8710" width="13.85546875" style="5" customWidth="1"/>
    <col min="8711" max="8715" width="16.5703125" style="5" customWidth="1"/>
    <col min="8716" max="8716" width="20.5703125" style="5" customWidth="1"/>
    <col min="8717" max="8717" width="21.140625" style="5" customWidth="1"/>
    <col min="8718" max="8718" width="9.5703125" style="5" customWidth="1"/>
    <col min="8719" max="8719" width="0.42578125" style="5" customWidth="1"/>
    <col min="8720" max="8726" width="6.42578125" style="5" customWidth="1"/>
    <col min="8727" max="8955" width="11.5703125" style="5"/>
    <col min="8956" max="8956" width="1" style="5" customWidth="1"/>
    <col min="8957" max="8957" width="4.28515625" style="5" customWidth="1"/>
    <col min="8958" max="8958" width="34.7109375" style="5" customWidth="1"/>
    <col min="8959" max="8959" width="11.5703125" style="5" customWidth="1"/>
    <col min="8960" max="8960" width="20" style="5" customWidth="1"/>
    <col min="8961" max="8961" width="20.85546875" style="5" customWidth="1"/>
    <col min="8962" max="8962" width="25" style="5" customWidth="1"/>
    <col min="8963" max="8963" width="18.7109375" style="5" customWidth="1"/>
    <col min="8964" max="8964" width="29.7109375" style="5" customWidth="1"/>
    <col min="8965" max="8965" width="13.42578125" style="5" customWidth="1"/>
    <col min="8966" max="8966" width="13.85546875" style="5" customWidth="1"/>
    <col min="8967" max="8971" width="16.5703125" style="5" customWidth="1"/>
    <col min="8972" max="8972" width="20.5703125" style="5" customWidth="1"/>
    <col min="8973" max="8973" width="21.140625" style="5" customWidth="1"/>
    <col min="8974" max="8974" width="9.5703125" style="5" customWidth="1"/>
    <col min="8975" max="8975" width="0.42578125" style="5" customWidth="1"/>
    <col min="8976" max="8982" width="6.42578125" style="5" customWidth="1"/>
    <col min="8983" max="9211" width="11.5703125" style="5"/>
    <col min="9212" max="9212" width="1" style="5" customWidth="1"/>
    <col min="9213" max="9213" width="4.28515625" style="5" customWidth="1"/>
    <col min="9214" max="9214" width="34.7109375" style="5" customWidth="1"/>
    <col min="9215" max="9215" width="11.5703125" style="5" customWidth="1"/>
    <col min="9216" max="9216" width="20" style="5" customWidth="1"/>
    <col min="9217" max="9217" width="20.85546875" style="5" customWidth="1"/>
    <col min="9218" max="9218" width="25" style="5" customWidth="1"/>
    <col min="9219" max="9219" width="18.7109375" style="5" customWidth="1"/>
    <col min="9220" max="9220" width="29.7109375" style="5" customWidth="1"/>
    <col min="9221" max="9221" width="13.42578125" style="5" customWidth="1"/>
    <col min="9222" max="9222" width="13.85546875" style="5" customWidth="1"/>
    <col min="9223" max="9227" width="16.5703125" style="5" customWidth="1"/>
    <col min="9228" max="9228" width="20.5703125" style="5" customWidth="1"/>
    <col min="9229" max="9229" width="21.140625" style="5" customWidth="1"/>
    <col min="9230" max="9230" width="9.5703125" style="5" customWidth="1"/>
    <col min="9231" max="9231" width="0.42578125" style="5" customWidth="1"/>
    <col min="9232" max="9238" width="6.42578125" style="5" customWidth="1"/>
    <col min="9239" max="9467" width="11.5703125" style="5"/>
    <col min="9468" max="9468" width="1" style="5" customWidth="1"/>
    <col min="9469" max="9469" width="4.28515625" style="5" customWidth="1"/>
    <col min="9470" max="9470" width="34.7109375" style="5" customWidth="1"/>
    <col min="9471" max="9471" width="11.5703125" style="5" customWidth="1"/>
    <col min="9472" max="9472" width="20" style="5" customWidth="1"/>
    <col min="9473" max="9473" width="20.85546875" style="5" customWidth="1"/>
    <col min="9474" max="9474" width="25" style="5" customWidth="1"/>
    <col min="9475" max="9475" width="18.7109375" style="5" customWidth="1"/>
    <col min="9476" max="9476" width="29.7109375" style="5" customWidth="1"/>
    <col min="9477" max="9477" width="13.42578125" style="5" customWidth="1"/>
    <col min="9478" max="9478" width="13.85546875" style="5" customWidth="1"/>
    <col min="9479" max="9483" width="16.5703125" style="5" customWidth="1"/>
    <col min="9484" max="9484" width="20.5703125" style="5" customWidth="1"/>
    <col min="9485" max="9485" width="21.140625" style="5" customWidth="1"/>
    <col min="9486" max="9486" width="9.5703125" style="5" customWidth="1"/>
    <col min="9487" max="9487" width="0.42578125" style="5" customWidth="1"/>
    <col min="9488" max="9494" width="6.42578125" style="5" customWidth="1"/>
    <col min="9495" max="9723" width="11.5703125" style="5"/>
    <col min="9724" max="9724" width="1" style="5" customWidth="1"/>
    <col min="9725" max="9725" width="4.28515625" style="5" customWidth="1"/>
    <col min="9726" max="9726" width="34.7109375" style="5" customWidth="1"/>
    <col min="9727" max="9727" width="11.5703125" style="5" customWidth="1"/>
    <col min="9728" max="9728" width="20" style="5" customWidth="1"/>
    <col min="9729" max="9729" width="20.85546875" style="5" customWidth="1"/>
    <col min="9730" max="9730" width="25" style="5" customWidth="1"/>
    <col min="9731" max="9731" width="18.7109375" style="5" customWidth="1"/>
    <col min="9732" max="9732" width="29.7109375" style="5" customWidth="1"/>
    <col min="9733" max="9733" width="13.42578125" style="5" customWidth="1"/>
    <col min="9734" max="9734" width="13.85546875" style="5" customWidth="1"/>
    <col min="9735" max="9739" width="16.5703125" style="5" customWidth="1"/>
    <col min="9740" max="9740" width="20.5703125" style="5" customWidth="1"/>
    <col min="9741" max="9741" width="21.140625" style="5" customWidth="1"/>
    <col min="9742" max="9742" width="9.5703125" style="5" customWidth="1"/>
    <col min="9743" max="9743" width="0.42578125" style="5" customWidth="1"/>
    <col min="9744" max="9750" width="6.42578125" style="5" customWidth="1"/>
    <col min="9751" max="9979" width="11.5703125" style="5"/>
    <col min="9980" max="9980" width="1" style="5" customWidth="1"/>
    <col min="9981" max="9981" width="4.28515625" style="5" customWidth="1"/>
    <col min="9982" max="9982" width="34.7109375" style="5" customWidth="1"/>
    <col min="9983" max="9983" width="11.5703125" style="5" customWidth="1"/>
    <col min="9984" max="9984" width="20" style="5" customWidth="1"/>
    <col min="9985" max="9985" width="20.85546875" style="5" customWidth="1"/>
    <col min="9986" max="9986" width="25" style="5" customWidth="1"/>
    <col min="9987" max="9987" width="18.7109375" style="5" customWidth="1"/>
    <col min="9988" max="9988" width="29.7109375" style="5" customWidth="1"/>
    <col min="9989" max="9989" width="13.42578125" style="5" customWidth="1"/>
    <col min="9990" max="9990" width="13.85546875" style="5" customWidth="1"/>
    <col min="9991" max="9995" width="16.5703125" style="5" customWidth="1"/>
    <col min="9996" max="9996" width="20.5703125" style="5" customWidth="1"/>
    <col min="9997" max="9997" width="21.140625" style="5" customWidth="1"/>
    <col min="9998" max="9998" width="9.5703125" style="5" customWidth="1"/>
    <col min="9999" max="9999" width="0.42578125" style="5" customWidth="1"/>
    <col min="10000" max="10006" width="6.42578125" style="5" customWidth="1"/>
    <col min="10007" max="10235" width="11.5703125" style="5"/>
    <col min="10236" max="10236" width="1" style="5" customWidth="1"/>
    <col min="10237" max="10237" width="4.28515625" style="5" customWidth="1"/>
    <col min="10238" max="10238" width="34.7109375" style="5" customWidth="1"/>
    <col min="10239" max="10239" width="11.5703125" style="5" customWidth="1"/>
    <col min="10240" max="10240" width="20" style="5" customWidth="1"/>
    <col min="10241" max="10241" width="20.85546875" style="5" customWidth="1"/>
    <col min="10242" max="10242" width="25" style="5" customWidth="1"/>
    <col min="10243" max="10243" width="18.7109375" style="5" customWidth="1"/>
    <col min="10244" max="10244" width="29.7109375" style="5" customWidth="1"/>
    <col min="10245" max="10245" width="13.42578125" style="5" customWidth="1"/>
    <col min="10246" max="10246" width="13.85546875" style="5" customWidth="1"/>
    <col min="10247" max="10251" width="16.5703125" style="5" customWidth="1"/>
    <col min="10252" max="10252" width="20.5703125" style="5" customWidth="1"/>
    <col min="10253" max="10253" width="21.140625" style="5" customWidth="1"/>
    <col min="10254" max="10254" width="9.5703125" style="5" customWidth="1"/>
    <col min="10255" max="10255" width="0.42578125" style="5" customWidth="1"/>
    <col min="10256" max="10262" width="6.42578125" style="5" customWidth="1"/>
    <col min="10263" max="10491" width="11.5703125" style="5"/>
    <col min="10492" max="10492" width="1" style="5" customWidth="1"/>
    <col min="10493" max="10493" width="4.28515625" style="5" customWidth="1"/>
    <col min="10494" max="10494" width="34.7109375" style="5" customWidth="1"/>
    <col min="10495" max="10495" width="11.5703125" style="5" customWidth="1"/>
    <col min="10496" max="10496" width="20" style="5" customWidth="1"/>
    <col min="10497" max="10497" width="20.85546875" style="5" customWidth="1"/>
    <col min="10498" max="10498" width="25" style="5" customWidth="1"/>
    <col min="10499" max="10499" width="18.7109375" style="5" customWidth="1"/>
    <col min="10500" max="10500" width="29.7109375" style="5" customWidth="1"/>
    <col min="10501" max="10501" width="13.42578125" style="5" customWidth="1"/>
    <col min="10502" max="10502" width="13.85546875" style="5" customWidth="1"/>
    <col min="10503" max="10507" width="16.5703125" style="5" customWidth="1"/>
    <col min="10508" max="10508" width="20.5703125" style="5" customWidth="1"/>
    <col min="10509" max="10509" width="21.140625" style="5" customWidth="1"/>
    <col min="10510" max="10510" width="9.5703125" style="5" customWidth="1"/>
    <col min="10511" max="10511" width="0.42578125" style="5" customWidth="1"/>
    <col min="10512" max="10518" width="6.42578125" style="5" customWidth="1"/>
    <col min="10519" max="10747" width="11.5703125" style="5"/>
    <col min="10748" max="10748" width="1" style="5" customWidth="1"/>
    <col min="10749" max="10749" width="4.28515625" style="5" customWidth="1"/>
    <col min="10750" max="10750" width="34.7109375" style="5" customWidth="1"/>
    <col min="10751" max="10751" width="11.5703125" style="5" customWidth="1"/>
    <col min="10752" max="10752" width="20" style="5" customWidth="1"/>
    <col min="10753" max="10753" width="20.85546875" style="5" customWidth="1"/>
    <col min="10754" max="10754" width="25" style="5" customWidth="1"/>
    <col min="10755" max="10755" width="18.7109375" style="5" customWidth="1"/>
    <col min="10756" max="10756" width="29.7109375" style="5" customWidth="1"/>
    <col min="10757" max="10757" width="13.42578125" style="5" customWidth="1"/>
    <col min="10758" max="10758" width="13.85546875" style="5" customWidth="1"/>
    <col min="10759" max="10763" width="16.5703125" style="5" customWidth="1"/>
    <col min="10764" max="10764" width="20.5703125" style="5" customWidth="1"/>
    <col min="10765" max="10765" width="21.140625" style="5" customWidth="1"/>
    <col min="10766" max="10766" width="9.5703125" style="5" customWidth="1"/>
    <col min="10767" max="10767" width="0.42578125" style="5" customWidth="1"/>
    <col min="10768" max="10774" width="6.42578125" style="5" customWidth="1"/>
    <col min="10775" max="11003" width="11.5703125" style="5"/>
    <col min="11004" max="11004" width="1" style="5" customWidth="1"/>
    <col min="11005" max="11005" width="4.28515625" style="5" customWidth="1"/>
    <col min="11006" max="11006" width="34.7109375" style="5" customWidth="1"/>
    <col min="11007" max="11007" width="11.5703125" style="5" customWidth="1"/>
    <col min="11008" max="11008" width="20" style="5" customWidth="1"/>
    <col min="11009" max="11009" width="20.85546875" style="5" customWidth="1"/>
    <col min="11010" max="11010" width="25" style="5" customWidth="1"/>
    <col min="11011" max="11011" width="18.7109375" style="5" customWidth="1"/>
    <col min="11012" max="11012" width="29.7109375" style="5" customWidth="1"/>
    <col min="11013" max="11013" width="13.42578125" style="5" customWidth="1"/>
    <col min="11014" max="11014" width="13.85546875" style="5" customWidth="1"/>
    <col min="11015" max="11019" width="16.5703125" style="5" customWidth="1"/>
    <col min="11020" max="11020" width="20.5703125" style="5" customWidth="1"/>
    <col min="11021" max="11021" width="21.140625" style="5" customWidth="1"/>
    <col min="11022" max="11022" width="9.5703125" style="5" customWidth="1"/>
    <col min="11023" max="11023" width="0.42578125" style="5" customWidth="1"/>
    <col min="11024" max="11030" width="6.42578125" style="5" customWidth="1"/>
    <col min="11031" max="11259" width="11.5703125" style="5"/>
    <col min="11260" max="11260" width="1" style="5" customWidth="1"/>
    <col min="11261" max="11261" width="4.28515625" style="5" customWidth="1"/>
    <col min="11262" max="11262" width="34.7109375" style="5" customWidth="1"/>
    <col min="11263" max="11263" width="11.5703125" style="5" customWidth="1"/>
    <col min="11264" max="11264" width="20" style="5" customWidth="1"/>
    <col min="11265" max="11265" width="20.85546875" style="5" customWidth="1"/>
    <col min="11266" max="11266" width="25" style="5" customWidth="1"/>
    <col min="11267" max="11267" width="18.7109375" style="5" customWidth="1"/>
    <col min="11268" max="11268" width="29.7109375" style="5" customWidth="1"/>
    <col min="11269" max="11269" width="13.42578125" style="5" customWidth="1"/>
    <col min="11270" max="11270" width="13.85546875" style="5" customWidth="1"/>
    <col min="11271" max="11275" width="16.5703125" style="5" customWidth="1"/>
    <col min="11276" max="11276" width="20.5703125" style="5" customWidth="1"/>
    <col min="11277" max="11277" width="21.140625" style="5" customWidth="1"/>
    <col min="11278" max="11278" width="9.5703125" style="5" customWidth="1"/>
    <col min="11279" max="11279" width="0.42578125" style="5" customWidth="1"/>
    <col min="11280" max="11286" width="6.42578125" style="5" customWidth="1"/>
    <col min="11287" max="11515" width="11.5703125" style="5"/>
    <col min="11516" max="11516" width="1" style="5" customWidth="1"/>
    <col min="11517" max="11517" width="4.28515625" style="5" customWidth="1"/>
    <col min="11518" max="11518" width="34.7109375" style="5" customWidth="1"/>
    <col min="11519" max="11519" width="11.5703125" style="5" customWidth="1"/>
    <col min="11520" max="11520" width="20" style="5" customWidth="1"/>
    <col min="11521" max="11521" width="20.85546875" style="5" customWidth="1"/>
    <col min="11522" max="11522" width="25" style="5" customWidth="1"/>
    <col min="11523" max="11523" width="18.7109375" style="5" customWidth="1"/>
    <col min="11524" max="11524" width="29.7109375" style="5" customWidth="1"/>
    <col min="11525" max="11525" width="13.42578125" style="5" customWidth="1"/>
    <col min="11526" max="11526" width="13.85546875" style="5" customWidth="1"/>
    <col min="11527" max="11531" width="16.5703125" style="5" customWidth="1"/>
    <col min="11532" max="11532" width="20.5703125" style="5" customWidth="1"/>
    <col min="11533" max="11533" width="21.140625" style="5" customWidth="1"/>
    <col min="11534" max="11534" width="9.5703125" style="5" customWidth="1"/>
    <col min="11535" max="11535" width="0.42578125" style="5" customWidth="1"/>
    <col min="11536" max="11542" width="6.42578125" style="5" customWidth="1"/>
    <col min="11543" max="11771" width="11.5703125" style="5"/>
    <col min="11772" max="11772" width="1" style="5" customWidth="1"/>
    <col min="11773" max="11773" width="4.28515625" style="5" customWidth="1"/>
    <col min="11774" max="11774" width="34.7109375" style="5" customWidth="1"/>
    <col min="11775" max="11775" width="11.5703125" style="5" customWidth="1"/>
    <col min="11776" max="11776" width="20" style="5" customWidth="1"/>
    <col min="11777" max="11777" width="20.85546875" style="5" customWidth="1"/>
    <col min="11778" max="11778" width="25" style="5" customWidth="1"/>
    <col min="11779" max="11779" width="18.7109375" style="5" customWidth="1"/>
    <col min="11780" max="11780" width="29.7109375" style="5" customWidth="1"/>
    <col min="11781" max="11781" width="13.42578125" style="5" customWidth="1"/>
    <col min="11782" max="11782" width="13.85546875" style="5" customWidth="1"/>
    <col min="11783" max="11787" width="16.5703125" style="5" customWidth="1"/>
    <col min="11788" max="11788" width="20.5703125" style="5" customWidth="1"/>
    <col min="11789" max="11789" width="21.140625" style="5" customWidth="1"/>
    <col min="11790" max="11790" width="9.5703125" style="5" customWidth="1"/>
    <col min="11791" max="11791" width="0.42578125" style="5" customWidth="1"/>
    <col min="11792" max="11798" width="6.42578125" style="5" customWidth="1"/>
    <col min="11799" max="12027" width="11.5703125" style="5"/>
    <col min="12028" max="12028" width="1" style="5" customWidth="1"/>
    <col min="12029" max="12029" width="4.28515625" style="5" customWidth="1"/>
    <col min="12030" max="12030" width="34.7109375" style="5" customWidth="1"/>
    <col min="12031" max="12031" width="11.5703125" style="5" customWidth="1"/>
    <col min="12032" max="12032" width="20" style="5" customWidth="1"/>
    <col min="12033" max="12033" width="20.85546875" style="5" customWidth="1"/>
    <col min="12034" max="12034" width="25" style="5" customWidth="1"/>
    <col min="12035" max="12035" width="18.7109375" style="5" customWidth="1"/>
    <col min="12036" max="12036" width="29.7109375" style="5" customWidth="1"/>
    <col min="12037" max="12037" width="13.42578125" style="5" customWidth="1"/>
    <col min="12038" max="12038" width="13.85546875" style="5" customWidth="1"/>
    <col min="12039" max="12043" width="16.5703125" style="5" customWidth="1"/>
    <col min="12044" max="12044" width="20.5703125" style="5" customWidth="1"/>
    <col min="12045" max="12045" width="21.140625" style="5" customWidth="1"/>
    <col min="12046" max="12046" width="9.5703125" style="5" customWidth="1"/>
    <col min="12047" max="12047" width="0.42578125" style="5" customWidth="1"/>
    <col min="12048" max="12054" width="6.42578125" style="5" customWidth="1"/>
    <col min="12055" max="12283" width="11.5703125" style="5"/>
    <col min="12284" max="12284" width="1" style="5" customWidth="1"/>
    <col min="12285" max="12285" width="4.28515625" style="5" customWidth="1"/>
    <col min="12286" max="12286" width="34.7109375" style="5" customWidth="1"/>
    <col min="12287" max="12287" width="11.5703125" style="5" customWidth="1"/>
    <col min="12288" max="12288" width="20" style="5" customWidth="1"/>
    <col min="12289" max="12289" width="20.85546875" style="5" customWidth="1"/>
    <col min="12290" max="12290" width="25" style="5" customWidth="1"/>
    <col min="12291" max="12291" width="18.7109375" style="5" customWidth="1"/>
    <col min="12292" max="12292" width="29.7109375" style="5" customWidth="1"/>
    <col min="12293" max="12293" width="13.42578125" style="5" customWidth="1"/>
    <col min="12294" max="12294" width="13.85546875" style="5" customWidth="1"/>
    <col min="12295" max="12299" width="16.5703125" style="5" customWidth="1"/>
    <col min="12300" max="12300" width="20.5703125" style="5" customWidth="1"/>
    <col min="12301" max="12301" width="21.140625" style="5" customWidth="1"/>
    <col min="12302" max="12302" width="9.5703125" style="5" customWidth="1"/>
    <col min="12303" max="12303" width="0.42578125" style="5" customWidth="1"/>
    <col min="12304" max="12310" width="6.42578125" style="5" customWidth="1"/>
    <col min="12311" max="12539" width="11.5703125" style="5"/>
    <col min="12540" max="12540" width="1" style="5" customWidth="1"/>
    <col min="12541" max="12541" width="4.28515625" style="5" customWidth="1"/>
    <col min="12542" max="12542" width="34.7109375" style="5" customWidth="1"/>
    <col min="12543" max="12543" width="11.5703125" style="5" customWidth="1"/>
    <col min="12544" max="12544" width="20" style="5" customWidth="1"/>
    <col min="12545" max="12545" width="20.85546875" style="5" customWidth="1"/>
    <col min="12546" max="12546" width="25" style="5" customWidth="1"/>
    <col min="12547" max="12547" width="18.7109375" style="5" customWidth="1"/>
    <col min="12548" max="12548" width="29.7109375" style="5" customWidth="1"/>
    <col min="12549" max="12549" width="13.42578125" style="5" customWidth="1"/>
    <col min="12550" max="12550" width="13.85546875" style="5" customWidth="1"/>
    <col min="12551" max="12555" width="16.5703125" style="5" customWidth="1"/>
    <col min="12556" max="12556" width="20.5703125" style="5" customWidth="1"/>
    <col min="12557" max="12557" width="21.140625" style="5" customWidth="1"/>
    <col min="12558" max="12558" width="9.5703125" style="5" customWidth="1"/>
    <col min="12559" max="12559" width="0.42578125" style="5" customWidth="1"/>
    <col min="12560" max="12566" width="6.42578125" style="5" customWidth="1"/>
    <col min="12567" max="12795" width="11.5703125" style="5"/>
    <col min="12796" max="12796" width="1" style="5" customWidth="1"/>
    <col min="12797" max="12797" width="4.28515625" style="5" customWidth="1"/>
    <col min="12798" max="12798" width="34.7109375" style="5" customWidth="1"/>
    <col min="12799" max="12799" width="11.5703125" style="5" customWidth="1"/>
    <col min="12800" max="12800" width="20" style="5" customWidth="1"/>
    <col min="12801" max="12801" width="20.85546875" style="5" customWidth="1"/>
    <col min="12802" max="12802" width="25" style="5" customWidth="1"/>
    <col min="12803" max="12803" width="18.7109375" style="5" customWidth="1"/>
    <col min="12804" max="12804" width="29.7109375" style="5" customWidth="1"/>
    <col min="12805" max="12805" width="13.42578125" style="5" customWidth="1"/>
    <col min="12806" max="12806" width="13.85546875" style="5" customWidth="1"/>
    <col min="12807" max="12811" width="16.5703125" style="5" customWidth="1"/>
    <col min="12812" max="12812" width="20.5703125" style="5" customWidth="1"/>
    <col min="12813" max="12813" width="21.140625" style="5" customWidth="1"/>
    <col min="12814" max="12814" width="9.5703125" style="5" customWidth="1"/>
    <col min="12815" max="12815" width="0.42578125" style="5" customWidth="1"/>
    <col min="12816" max="12822" width="6.42578125" style="5" customWidth="1"/>
    <col min="12823" max="13051" width="11.5703125" style="5"/>
    <col min="13052" max="13052" width="1" style="5" customWidth="1"/>
    <col min="13053" max="13053" width="4.28515625" style="5" customWidth="1"/>
    <col min="13054" max="13054" width="34.7109375" style="5" customWidth="1"/>
    <col min="13055" max="13055" width="11.5703125" style="5" customWidth="1"/>
    <col min="13056" max="13056" width="20" style="5" customWidth="1"/>
    <col min="13057" max="13057" width="20.85546875" style="5" customWidth="1"/>
    <col min="13058" max="13058" width="25" style="5" customWidth="1"/>
    <col min="13059" max="13059" width="18.7109375" style="5" customWidth="1"/>
    <col min="13060" max="13060" width="29.7109375" style="5" customWidth="1"/>
    <col min="13061" max="13061" width="13.42578125" style="5" customWidth="1"/>
    <col min="13062" max="13062" width="13.85546875" style="5" customWidth="1"/>
    <col min="13063" max="13067" width="16.5703125" style="5" customWidth="1"/>
    <col min="13068" max="13068" width="20.5703125" style="5" customWidth="1"/>
    <col min="13069" max="13069" width="21.140625" style="5" customWidth="1"/>
    <col min="13070" max="13070" width="9.5703125" style="5" customWidth="1"/>
    <col min="13071" max="13071" width="0.42578125" style="5" customWidth="1"/>
    <col min="13072" max="13078" width="6.42578125" style="5" customWidth="1"/>
    <col min="13079" max="13307" width="11.5703125" style="5"/>
    <col min="13308" max="13308" width="1" style="5" customWidth="1"/>
    <col min="13309" max="13309" width="4.28515625" style="5" customWidth="1"/>
    <col min="13310" max="13310" width="34.7109375" style="5" customWidth="1"/>
    <col min="13311" max="13311" width="11.5703125" style="5" customWidth="1"/>
    <col min="13312" max="13312" width="20" style="5" customWidth="1"/>
    <col min="13313" max="13313" width="20.85546875" style="5" customWidth="1"/>
    <col min="13314" max="13314" width="25" style="5" customWidth="1"/>
    <col min="13315" max="13315" width="18.7109375" style="5" customWidth="1"/>
    <col min="13316" max="13316" width="29.7109375" style="5" customWidth="1"/>
    <col min="13317" max="13317" width="13.42578125" style="5" customWidth="1"/>
    <col min="13318" max="13318" width="13.85546875" style="5" customWidth="1"/>
    <col min="13319" max="13323" width="16.5703125" style="5" customWidth="1"/>
    <col min="13324" max="13324" width="20.5703125" style="5" customWidth="1"/>
    <col min="13325" max="13325" width="21.140625" style="5" customWidth="1"/>
    <col min="13326" max="13326" width="9.5703125" style="5" customWidth="1"/>
    <col min="13327" max="13327" width="0.42578125" style="5" customWidth="1"/>
    <col min="13328" max="13334" width="6.42578125" style="5" customWidth="1"/>
    <col min="13335" max="13563" width="11.5703125" style="5"/>
    <col min="13564" max="13564" width="1" style="5" customWidth="1"/>
    <col min="13565" max="13565" width="4.28515625" style="5" customWidth="1"/>
    <col min="13566" max="13566" width="34.7109375" style="5" customWidth="1"/>
    <col min="13567" max="13567" width="11.5703125" style="5" customWidth="1"/>
    <col min="13568" max="13568" width="20" style="5" customWidth="1"/>
    <col min="13569" max="13569" width="20.85546875" style="5" customWidth="1"/>
    <col min="13570" max="13570" width="25" style="5" customWidth="1"/>
    <col min="13571" max="13571" width="18.7109375" style="5" customWidth="1"/>
    <col min="13572" max="13572" width="29.7109375" style="5" customWidth="1"/>
    <col min="13573" max="13573" width="13.42578125" style="5" customWidth="1"/>
    <col min="13574" max="13574" width="13.85546875" style="5" customWidth="1"/>
    <col min="13575" max="13579" width="16.5703125" style="5" customWidth="1"/>
    <col min="13580" max="13580" width="20.5703125" style="5" customWidth="1"/>
    <col min="13581" max="13581" width="21.140625" style="5" customWidth="1"/>
    <col min="13582" max="13582" width="9.5703125" style="5" customWidth="1"/>
    <col min="13583" max="13583" width="0.42578125" style="5" customWidth="1"/>
    <col min="13584" max="13590" width="6.42578125" style="5" customWidth="1"/>
    <col min="13591" max="13819" width="11.5703125" style="5"/>
    <col min="13820" max="13820" width="1" style="5" customWidth="1"/>
    <col min="13821" max="13821" width="4.28515625" style="5" customWidth="1"/>
    <col min="13822" max="13822" width="34.7109375" style="5" customWidth="1"/>
    <col min="13823" max="13823" width="11.5703125" style="5" customWidth="1"/>
    <col min="13824" max="13824" width="20" style="5" customWidth="1"/>
    <col min="13825" max="13825" width="20.85546875" style="5" customWidth="1"/>
    <col min="13826" max="13826" width="25" style="5" customWidth="1"/>
    <col min="13827" max="13827" width="18.7109375" style="5" customWidth="1"/>
    <col min="13828" max="13828" width="29.7109375" style="5" customWidth="1"/>
    <col min="13829" max="13829" width="13.42578125" style="5" customWidth="1"/>
    <col min="13830" max="13830" width="13.85546875" style="5" customWidth="1"/>
    <col min="13831" max="13835" width="16.5703125" style="5" customWidth="1"/>
    <col min="13836" max="13836" width="20.5703125" style="5" customWidth="1"/>
    <col min="13837" max="13837" width="21.140625" style="5" customWidth="1"/>
    <col min="13838" max="13838" width="9.5703125" style="5" customWidth="1"/>
    <col min="13839" max="13839" width="0.42578125" style="5" customWidth="1"/>
    <col min="13840" max="13846" width="6.42578125" style="5" customWidth="1"/>
    <col min="13847" max="14075" width="11.5703125" style="5"/>
    <col min="14076" max="14076" width="1" style="5" customWidth="1"/>
    <col min="14077" max="14077" width="4.28515625" style="5" customWidth="1"/>
    <col min="14078" max="14078" width="34.7109375" style="5" customWidth="1"/>
    <col min="14079" max="14079" width="11.5703125" style="5" customWidth="1"/>
    <col min="14080" max="14080" width="20" style="5" customWidth="1"/>
    <col min="14081" max="14081" width="20.85546875" style="5" customWidth="1"/>
    <col min="14082" max="14082" width="25" style="5" customWidth="1"/>
    <col min="14083" max="14083" width="18.7109375" style="5" customWidth="1"/>
    <col min="14084" max="14084" width="29.7109375" style="5" customWidth="1"/>
    <col min="14085" max="14085" width="13.42578125" style="5" customWidth="1"/>
    <col min="14086" max="14086" width="13.85546875" style="5" customWidth="1"/>
    <col min="14087" max="14091" width="16.5703125" style="5" customWidth="1"/>
    <col min="14092" max="14092" width="20.5703125" style="5" customWidth="1"/>
    <col min="14093" max="14093" width="21.140625" style="5" customWidth="1"/>
    <col min="14094" max="14094" width="9.5703125" style="5" customWidth="1"/>
    <col min="14095" max="14095" width="0.42578125" style="5" customWidth="1"/>
    <col min="14096" max="14102" width="6.42578125" style="5" customWidth="1"/>
    <col min="14103" max="14331" width="11.5703125" style="5"/>
    <col min="14332" max="14332" width="1" style="5" customWidth="1"/>
    <col min="14333" max="14333" width="4.28515625" style="5" customWidth="1"/>
    <col min="14334" max="14334" width="34.7109375" style="5" customWidth="1"/>
    <col min="14335" max="14335" width="11.5703125" style="5" customWidth="1"/>
    <col min="14336" max="14336" width="20" style="5" customWidth="1"/>
    <col min="14337" max="14337" width="20.85546875" style="5" customWidth="1"/>
    <col min="14338" max="14338" width="25" style="5" customWidth="1"/>
    <col min="14339" max="14339" width="18.7109375" style="5" customWidth="1"/>
    <col min="14340" max="14340" width="29.7109375" style="5" customWidth="1"/>
    <col min="14341" max="14341" width="13.42578125" style="5" customWidth="1"/>
    <col min="14342" max="14342" width="13.85546875" style="5" customWidth="1"/>
    <col min="14343" max="14347" width="16.5703125" style="5" customWidth="1"/>
    <col min="14348" max="14348" width="20.5703125" style="5" customWidth="1"/>
    <col min="14349" max="14349" width="21.140625" style="5" customWidth="1"/>
    <col min="14350" max="14350" width="9.5703125" style="5" customWidth="1"/>
    <col min="14351" max="14351" width="0.42578125" style="5" customWidth="1"/>
    <col min="14352" max="14358" width="6.42578125" style="5" customWidth="1"/>
    <col min="14359" max="14587" width="11.5703125" style="5"/>
    <col min="14588" max="14588" width="1" style="5" customWidth="1"/>
    <col min="14589" max="14589" width="4.28515625" style="5" customWidth="1"/>
    <col min="14590" max="14590" width="34.7109375" style="5" customWidth="1"/>
    <col min="14591" max="14591" width="11.5703125" style="5" customWidth="1"/>
    <col min="14592" max="14592" width="20" style="5" customWidth="1"/>
    <col min="14593" max="14593" width="20.85546875" style="5" customWidth="1"/>
    <col min="14594" max="14594" width="25" style="5" customWidth="1"/>
    <col min="14595" max="14595" width="18.7109375" style="5" customWidth="1"/>
    <col min="14596" max="14596" width="29.7109375" style="5" customWidth="1"/>
    <col min="14597" max="14597" width="13.42578125" style="5" customWidth="1"/>
    <col min="14598" max="14598" width="13.85546875" style="5" customWidth="1"/>
    <col min="14599" max="14603" width="16.5703125" style="5" customWidth="1"/>
    <col min="14604" max="14604" width="20.5703125" style="5" customWidth="1"/>
    <col min="14605" max="14605" width="21.140625" style="5" customWidth="1"/>
    <col min="14606" max="14606" width="9.5703125" style="5" customWidth="1"/>
    <col min="14607" max="14607" width="0.42578125" style="5" customWidth="1"/>
    <col min="14608" max="14614" width="6.42578125" style="5" customWidth="1"/>
    <col min="14615" max="14843" width="11.5703125" style="5"/>
    <col min="14844" max="14844" width="1" style="5" customWidth="1"/>
    <col min="14845" max="14845" width="4.28515625" style="5" customWidth="1"/>
    <col min="14846" max="14846" width="34.7109375" style="5" customWidth="1"/>
    <col min="14847" max="14847" width="11.5703125" style="5" customWidth="1"/>
    <col min="14848" max="14848" width="20" style="5" customWidth="1"/>
    <col min="14849" max="14849" width="20.85546875" style="5" customWidth="1"/>
    <col min="14850" max="14850" width="25" style="5" customWidth="1"/>
    <col min="14851" max="14851" width="18.7109375" style="5" customWidth="1"/>
    <col min="14852" max="14852" width="29.7109375" style="5" customWidth="1"/>
    <col min="14853" max="14853" width="13.42578125" style="5" customWidth="1"/>
    <col min="14854" max="14854" width="13.85546875" style="5" customWidth="1"/>
    <col min="14855" max="14859" width="16.5703125" style="5" customWidth="1"/>
    <col min="14860" max="14860" width="20.5703125" style="5" customWidth="1"/>
    <col min="14861" max="14861" width="21.140625" style="5" customWidth="1"/>
    <col min="14862" max="14862" width="9.5703125" style="5" customWidth="1"/>
    <col min="14863" max="14863" width="0.42578125" style="5" customWidth="1"/>
    <col min="14864" max="14870" width="6.42578125" style="5" customWidth="1"/>
    <col min="14871" max="15099" width="11.5703125" style="5"/>
    <col min="15100" max="15100" width="1" style="5" customWidth="1"/>
    <col min="15101" max="15101" width="4.28515625" style="5" customWidth="1"/>
    <col min="15102" max="15102" width="34.7109375" style="5" customWidth="1"/>
    <col min="15103" max="15103" width="11.5703125" style="5" customWidth="1"/>
    <col min="15104" max="15104" width="20" style="5" customWidth="1"/>
    <col min="15105" max="15105" width="20.85546875" style="5" customWidth="1"/>
    <col min="15106" max="15106" width="25" style="5" customWidth="1"/>
    <col min="15107" max="15107" width="18.7109375" style="5" customWidth="1"/>
    <col min="15108" max="15108" width="29.7109375" style="5" customWidth="1"/>
    <col min="15109" max="15109" width="13.42578125" style="5" customWidth="1"/>
    <col min="15110" max="15110" width="13.85546875" style="5" customWidth="1"/>
    <col min="15111" max="15115" width="16.5703125" style="5" customWidth="1"/>
    <col min="15116" max="15116" width="20.5703125" style="5" customWidth="1"/>
    <col min="15117" max="15117" width="21.140625" style="5" customWidth="1"/>
    <col min="15118" max="15118" width="9.5703125" style="5" customWidth="1"/>
    <col min="15119" max="15119" width="0.42578125" style="5" customWidth="1"/>
    <col min="15120" max="15126" width="6.42578125" style="5" customWidth="1"/>
    <col min="15127" max="15355" width="11.5703125" style="5"/>
    <col min="15356" max="15356" width="1" style="5" customWidth="1"/>
    <col min="15357" max="15357" width="4.28515625" style="5" customWidth="1"/>
    <col min="15358" max="15358" width="34.7109375" style="5" customWidth="1"/>
    <col min="15359" max="15359" width="11.5703125" style="5" customWidth="1"/>
    <col min="15360" max="15360" width="20" style="5" customWidth="1"/>
    <col min="15361" max="15361" width="20.85546875" style="5" customWidth="1"/>
    <col min="15362" max="15362" width="25" style="5" customWidth="1"/>
    <col min="15363" max="15363" width="18.7109375" style="5" customWidth="1"/>
    <col min="15364" max="15364" width="29.7109375" style="5" customWidth="1"/>
    <col min="15365" max="15365" width="13.42578125" style="5" customWidth="1"/>
    <col min="15366" max="15366" width="13.85546875" style="5" customWidth="1"/>
    <col min="15367" max="15371" width="16.5703125" style="5" customWidth="1"/>
    <col min="15372" max="15372" width="20.5703125" style="5" customWidth="1"/>
    <col min="15373" max="15373" width="21.140625" style="5" customWidth="1"/>
    <col min="15374" max="15374" width="9.5703125" style="5" customWidth="1"/>
    <col min="15375" max="15375" width="0.42578125" style="5" customWidth="1"/>
    <col min="15376" max="15382" width="6.42578125" style="5" customWidth="1"/>
    <col min="15383" max="15611" width="11.5703125" style="5"/>
    <col min="15612" max="15612" width="1" style="5" customWidth="1"/>
    <col min="15613" max="15613" width="4.28515625" style="5" customWidth="1"/>
    <col min="15614" max="15614" width="34.7109375" style="5" customWidth="1"/>
    <col min="15615" max="15615" width="11.5703125" style="5" customWidth="1"/>
    <col min="15616" max="15616" width="20" style="5" customWidth="1"/>
    <col min="15617" max="15617" width="20.85546875" style="5" customWidth="1"/>
    <col min="15618" max="15618" width="25" style="5" customWidth="1"/>
    <col min="15619" max="15619" width="18.7109375" style="5" customWidth="1"/>
    <col min="15620" max="15620" width="29.7109375" style="5" customWidth="1"/>
    <col min="15621" max="15621" width="13.42578125" style="5" customWidth="1"/>
    <col min="15622" max="15622" width="13.85546875" style="5" customWidth="1"/>
    <col min="15623" max="15627" width="16.5703125" style="5" customWidth="1"/>
    <col min="15628" max="15628" width="20.5703125" style="5" customWidth="1"/>
    <col min="15629" max="15629" width="21.140625" style="5" customWidth="1"/>
    <col min="15630" max="15630" width="9.5703125" style="5" customWidth="1"/>
    <col min="15631" max="15631" width="0.42578125" style="5" customWidth="1"/>
    <col min="15632" max="15638" width="6.42578125" style="5" customWidth="1"/>
    <col min="15639" max="15867" width="11.5703125" style="5"/>
    <col min="15868" max="15868" width="1" style="5" customWidth="1"/>
    <col min="15869" max="15869" width="4.28515625" style="5" customWidth="1"/>
    <col min="15870" max="15870" width="34.7109375" style="5" customWidth="1"/>
    <col min="15871" max="15871" width="11.5703125" style="5" customWidth="1"/>
    <col min="15872" max="15872" width="20" style="5" customWidth="1"/>
    <col min="15873" max="15873" width="20.85546875" style="5" customWidth="1"/>
    <col min="15874" max="15874" width="25" style="5" customWidth="1"/>
    <col min="15875" max="15875" width="18.7109375" style="5" customWidth="1"/>
    <col min="15876" max="15876" width="29.7109375" style="5" customWidth="1"/>
    <col min="15877" max="15877" width="13.42578125" style="5" customWidth="1"/>
    <col min="15878" max="15878" width="13.85546875" style="5" customWidth="1"/>
    <col min="15879" max="15883" width="16.5703125" style="5" customWidth="1"/>
    <col min="15884" max="15884" width="20.5703125" style="5" customWidth="1"/>
    <col min="15885" max="15885" width="21.140625" style="5" customWidth="1"/>
    <col min="15886" max="15886" width="9.5703125" style="5" customWidth="1"/>
    <col min="15887" max="15887" width="0.42578125" style="5" customWidth="1"/>
    <col min="15888" max="15894" width="6.42578125" style="5" customWidth="1"/>
    <col min="15895" max="16123" width="11.5703125" style="5"/>
    <col min="16124" max="16124" width="1" style="5" customWidth="1"/>
    <col min="16125" max="16125" width="4.28515625" style="5" customWidth="1"/>
    <col min="16126" max="16126" width="34.7109375" style="5" customWidth="1"/>
    <col min="16127" max="16127" width="11.5703125" style="5" customWidth="1"/>
    <col min="16128" max="16128" width="20" style="5" customWidth="1"/>
    <col min="16129" max="16129" width="20.85546875" style="5" customWidth="1"/>
    <col min="16130" max="16130" width="25" style="5" customWidth="1"/>
    <col min="16131" max="16131" width="18.7109375" style="5" customWidth="1"/>
    <col min="16132" max="16132" width="29.7109375" style="5" customWidth="1"/>
    <col min="16133" max="16133" width="13.42578125" style="5" customWidth="1"/>
    <col min="16134" max="16134" width="13.85546875" style="5" customWidth="1"/>
    <col min="16135" max="16139" width="16.5703125" style="5" customWidth="1"/>
    <col min="16140" max="16140" width="20.5703125" style="5" customWidth="1"/>
    <col min="16141" max="16141" width="21.140625" style="5" customWidth="1"/>
    <col min="16142" max="16142" width="9.5703125" style="5" customWidth="1"/>
    <col min="16143" max="16143" width="0.42578125" style="5" customWidth="1"/>
    <col min="16144" max="16150" width="6.42578125" style="5" customWidth="1"/>
    <col min="16151" max="16371" width="11.5703125" style="5"/>
    <col min="16372" max="16384" width="11.42578125" style="5" customWidth="1"/>
  </cols>
  <sheetData>
    <row r="1" spans="2:16" hidden="1" x14ac:dyDescent="0.25"/>
    <row r="2" spans="2:16" ht="26.25" x14ac:dyDescent="0.25">
      <c r="B2" s="285" t="s">
        <v>62</v>
      </c>
      <c r="C2" s="286"/>
      <c r="D2" s="286"/>
      <c r="E2" s="286"/>
      <c r="F2" s="286"/>
      <c r="G2" s="286"/>
      <c r="H2" s="286"/>
      <c r="I2" s="286"/>
      <c r="J2" s="286"/>
      <c r="K2" s="286"/>
      <c r="L2" s="286"/>
      <c r="M2" s="286"/>
      <c r="N2" s="286"/>
      <c r="O2" s="286"/>
      <c r="P2" s="286"/>
    </row>
    <row r="4" spans="2:16" ht="26.25" x14ac:dyDescent="0.25">
      <c r="B4" s="285" t="s">
        <v>47</v>
      </c>
      <c r="C4" s="286"/>
      <c r="D4" s="286"/>
      <c r="E4" s="286"/>
      <c r="F4" s="286"/>
      <c r="G4" s="286"/>
      <c r="H4" s="286"/>
      <c r="I4" s="286"/>
      <c r="J4" s="286"/>
      <c r="K4" s="286"/>
      <c r="L4" s="286"/>
      <c r="M4" s="286"/>
      <c r="N4" s="286"/>
      <c r="O4" s="286"/>
      <c r="P4" s="286"/>
    </row>
    <row r="5" spans="2:16" ht="15.75" thickBot="1" x14ac:dyDescent="0.3"/>
    <row r="6" spans="2:16" ht="21.75" thickBot="1" x14ac:dyDescent="0.3">
      <c r="B6" s="7" t="s">
        <v>4</v>
      </c>
      <c r="C6" s="283" t="s">
        <v>1024</v>
      </c>
      <c r="D6" s="283"/>
      <c r="E6" s="283"/>
      <c r="F6" s="283"/>
      <c r="G6" s="283"/>
      <c r="H6" s="283"/>
      <c r="I6" s="283"/>
      <c r="J6" s="283"/>
      <c r="K6" s="283"/>
      <c r="L6" s="283"/>
      <c r="M6" s="283"/>
      <c r="N6" s="284"/>
    </row>
    <row r="7" spans="2:16" ht="16.5" thickBot="1" x14ac:dyDescent="0.3">
      <c r="B7" s="8" t="s">
        <v>5</v>
      </c>
      <c r="C7" s="283"/>
      <c r="D7" s="283"/>
      <c r="E7" s="283"/>
      <c r="F7" s="283"/>
      <c r="G7" s="283"/>
      <c r="H7" s="283"/>
      <c r="I7" s="283"/>
      <c r="J7" s="283"/>
      <c r="K7" s="283"/>
      <c r="L7" s="283"/>
      <c r="M7" s="283"/>
      <c r="N7" s="284"/>
    </row>
    <row r="8" spans="2:16" ht="16.5" thickBot="1" x14ac:dyDescent="0.3">
      <c r="B8" s="8" t="s">
        <v>6</v>
      </c>
      <c r="C8" s="283"/>
      <c r="D8" s="283"/>
      <c r="E8" s="283"/>
      <c r="F8" s="283"/>
      <c r="G8" s="283"/>
      <c r="H8" s="283"/>
      <c r="I8" s="283"/>
      <c r="J8" s="283"/>
      <c r="K8" s="283"/>
      <c r="L8" s="283"/>
      <c r="M8" s="283"/>
      <c r="N8" s="284"/>
    </row>
    <row r="9" spans="2:16" ht="16.5" thickBot="1" x14ac:dyDescent="0.3">
      <c r="B9" s="8" t="s">
        <v>7</v>
      </c>
      <c r="C9" s="283"/>
      <c r="D9" s="283"/>
      <c r="E9" s="283"/>
      <c r="F9" s="283"/>
      <c r="G9" s="283"/>
      <c r="H9" s="283"/>
      <c r="I9" s="283"/>
      <c r="J9" s="283"/>
      <c r="K9" s="283"/>
      <c r="L9" s="283"/>
      <c r="M9" s="283"/>
      <c r="N9" s="284"/>
    </row>
    <row r="10" spans="2:16" ht="16.5" thickBot="1" x14ac:dyDescent="0.3">
      <c r="B10" s="8" t="s">
        <v>8</v>
      </c>
      <c r="C10" s="292" t="s">
        <v>1025</v>
      </c>
      <c r="D10" s="292"/>
      <c r="E10" s="293"/>
      <c r="F10" s="24"/>
      <c r="G10" s="24"/>
      <c r="H10" s="24"/>
      <c r="I10" s="24"/>
      <c r="J10" s="24"/>
      <c r="K10" s="24"/>
      <c r="L10" s="24"/>
      <c r="M10" s="24"/>
      <c r="N10" s="25"/>
    </row>
    <row r="11" spans="2:16" ht="16.5" thickBot="1" x14ac:dyDescent="0.3">
      <c r="B11" s="10" t="s">
        <v>9</v>
      </c>
      <c r="C11" s="11">
        <v>41969</v>
      </c>
      <c r="D11" s="12"/>
      <c r="E11" s="12"/>
      <c r="F11" s="12"/>
      <c r="G11" s="12"/>
      <c r="H11" s="12"/>
      <c r="I11" s="12"/>
      <c r="J11" s="12"/>
      <c r="K11" s="12"/>
      <c r="L11" s="12"/>
      <c r="M11" s="12"/>
      <c r="N11" s="13"/>
    </row>
    <row r="12" spans="2:16" ht="15.75" x14ac:dyDescent="0.25">
      <c r="B12" s="9"/>
      <c r="C12" s="14"/>
      <c r="D12" s="15"/>
      <c r="E12" s="15"/>
      <c r="F12" s="15"/>
      <c r="G12" s="15"/>
      <c r="H12" s="15"/>
      <c r="I12" s="81"/>
      <c r="J12" s="81"/>
      <c r="K12" s="81"/>
      <c r="L12" s="81"/>
      <c r="M12" s="81"/>
      <c r="N12" s="15"/>
    </row>
    <row r="13" spans="2:16" x14ac:dyDescent="0.25">
      <c r="I13" s="81"/>
      <c r="J13" s="81"/>
      <c r="K13" s="81"/>
      <c r="L13" s="81"/>
      <c r="M13" s="81"/>
      <c r="N13" s="82"/>
    </row>
    <row r="14" spans="2:16" ht="45.75" customHeight="1" x14ac:dyDescent="0.25">
      <c r="B14" s="294" t="s">
        <v>96</v>
      </c>
      <c r="C14" s="294"/>
      <c r="D14" s="123" t="s">
        <v>12</v>
      </c>
      <c r="E14" s="123" t="s">
        <v>13</v>
      </c>
      <c r="F14" s="123" t="s">
        <v>29</v>
      </c>
      <c r="G14" s="66"/>
      <c r="I14" s="27"/>
      <c r="J14" s="27"/>
      <c r="K14" s="27"/>
      <c r="L14" s="27"/>
      <c r="M14" s="27"/>
      <c r="N14" s="82"/>
    </row>
    <row r="15" spans="2:16" x14ac:dyDescent="0.25">
      <c r="B15" s="294"/>
      <c r="C15" s="294"/>
      <c r="D15" s="139">
        <v>11</v>
      </c>
      <c r="E15" s="26">
        <v>3066349260</v>
      </c>
      <c r="F15" s="104">
        <f>428+584+200</f>
        <v>1212</v>
      </c>
      <c r="G15" s="67"/>
      <c r="I15" s="28"/>
      <c r="J15" s="28"/>
      <c r="K15" s="28"/>
      <c r="L15" s="28"/>
      <c r="M15" s="28"/>
      <c r="N15" s="82"/>
    </row>
    <row r="16" spans="2:16" x14ac:dyDescent="0.25">
      <c r="B16" s="294"/>
      <c r="C16" s="294"/>
      <c r="D16" s="123"/>
      <c r="E16" s="26"/>
      <c r="F16" s="104"/>
      <c r="G16" s="67"/>
      <c r="I16" s="28"/>
      <c r="J16" s="28"/>
      <c r="K16" s="28"/>
      <c r="L16" s="28"/>
      <c r="M16" s="28"/>
      <c r="N16" s="82"/>
    </row>
    <row r="17" spans="1:14" x14ac:dyDescent="0.25">
      <c r="B17" s="294"/>
      <c r="C17" s="294"/>
      <c r="D17" s="123"/>
      <c r="E17" s="26"/>
      <c r="F17" s="104"/>
      <c r="G17" s="67"/>
      <c r="I17" s="28"/>
      <c r="J17" s="28"/>
      <c r="K17" s="28"/>
      <c r="L17" s="28"/>
      <c r="M17" s="28"/>
      <c r="N17" s="82"/>
    </row>
    <row r="18" spans="1:14" x14ac:dyDescent="0.25">
      <c r="B18" s="294"/>
      <c r="C18" s="294"/>
      <c r="D18" s="123"/>
      <c r="E18" s="26"/>
      <c r="F18" s="104"/>
      <c r="G18" s="67"/>
      <c r="H18" s="17"/>
      <c r="I18" s="28"/>
      <c r="J18" s="28"/>
      <c r="K18" s="28"/>
      <c r="L18" s="28"/>
      <c r="M18" s="28"/>
      <c r="N18" s="16"/>
    </row>
    <row r="19" spans="1:14" x14ac:dyDescent="0.25">
      <c r="B19" s="294"/>
      <c r="C19" s="294"/>
      <c r="D19" s="123"/>
      <c r="E19" s="26"/>
      <c r="F19" s="104"/>
      <c r="G19" s="67"/>
      <c r="H19" s="17"/>
      <c r="I19" s="30"/>
      <c r="J19" s="30"/>
      <c r="K19" s="30"/>
      <c r="L19" s="30"/>
      <c r="M19" s="30"/>
      <c r="N19" s="16"/>
    </row>
    <row r="20" spans="1:14" x14ac:dyDescent="0.25">
      <c r="B20" s="294"/>
      <c r="C20" s="294"/>
      <c r="D20" s="123"/>
      <c r="E20" s="26"/>
      <c r="F20" s="104"/>
      <c r="G20" s="67"/>
      <c r="H20" s="17"/>
      <c r="I20" s="81"/>
      <c r="J20" s="81"/>
      <c r="K20" s="81"/>
      <c r="L20" s="81"/>
      <c r="M20" s="81"/>
      <c r="N20" s="16"/>
    </row>
    <row r="21" spans="1:14" x14ac:dyDescent="0.25">
      <c r="B21" s="294"/>
      <c r="C21" s="294"/>
      <c r="D21" s="123"/>
      <c r="E21" s="26"/>
      <c r="F21" s="104"/>
      <c r="G21" s="67"/>
      <c r="H21" s="17"/>
      <c r="I21" s="81"/>
      <c r="J21" s="81"/>
      <c r="K21" s="81"/>
      <c r="L21" s="81"/>
      <c r="M21" s="81"/>
      <c r="N21" s="16"/>
    </row>
    <row r="22" spans="1:14" x14ac:dyDescent="0.25">
      <c r="B22" s="294"/>
      <c r="C22" s="294"/>
      <c r="D22" s="123"/>
      <c r="E22" s="26"/>
      <c r="F22" s="104"/>
      <c r="G22" s="67"/>
      <c r="H22" s="17"/>
      <c r="I22" s="81"/>
      <c r="J22" s="81"/>
      <c r="K22" s="81"/>
      <c r="L22" s="81"/>
      <c r="M22" s="81"/>
      <c r="N22" s="16"/>
    </row>
    <row r="23" spans="1:14" x14ac:dyDescent="0.25">
      <c r="B23" s="294"/>
      <c r="C23" s="294"/>
      <c r="D23" s="123"/>
      <c r="E23" s="26"/>
      <c r="F23" s="104"/>
      <c r="G23" s="67"/>
      <c r="H23" s="17"/>
      <c r="I23" s="81"/>
      <c r="J23" s="81"/>
      <c r="K23" s="81"/>
      <c r="L23" s="81"/>
      <c r="M23" s="81"/>
      <c r="N23" s="16"/>
    </row>
    <row r="24" spans="1:14" ht="15" customHeight="1" thickBot="1" x14ac:dyDescent="0.3">
      <c r="B24" s="295" t="s">
        <v>14</v>
      </c>
      <c r="C24" s="296"/>
      <c r="D24" s="123"/>
      <c r="E24" s="26">
        <f>SUM(E15:E23)</f>
        <v>3066349260</v>
      </c>
      <c r="F24" s="104">
        <f>SUM(F15:F23)</f>
        <v>1212</v>
      </c>
      <c r="G24" s="67"/>
      <c r="H24" s="17"/>
      <c r="I24" s="81"/>
      <c r="J24" s="81"/>
      <c r="K24" s="81"/>
      <c r="L24" s="81"/>
      <c r="M24" s="81"/>
      <c r="N24" s="16"/>
    </row>
    <row r="25" spans="1:14" ht="45.75" thickBot="1" x14ac:dyDescent="0.3">
      <c r="A25" s="32"/>
      <c r="B25" s="38" t="s">
        <v>15</v>
      </c>
      <c r="C25" s="38" t="s">
        <v>97</v>
      </c>
      <c r="E25" s="27"/>
      <c r="F25" s="27"/>
      <c r="G25" s="27"/>
      <c r="H25" s="27"/>
      <c r="I25" s="6"/>
      <c r="J25" s="6"/>
      <c r="K25" s="6"/>
      <c r="L25" s="6"/>
      <c r="M25" s="6"/>
    </row>
    <row r="26" spans="1:14" ht="15.75" thickBot="1" x14ac:dyDescent="0.3">
      <c r="A26" s="33">
        <v>1</v>
      </c>
      <c r="C26" s="35">
        <f>+F24*80%</f>
        <v>969.6</v>
      </c>
      <c r="D26" s="31"/>
      <c r="E26" s="34">
        <f>E24</f>
        <v>3066349260</v>
      </c>
      <c r="F26" s="29"/>
      <c r="G26" s="29"/>
      <c r="H26" s="29"/>
      <c r="I26" s="18"/>
      <c r="J26" s="18"/>
      <c r="K26" s="18"/>
      <c r="L26" s="18"/>
      <c r="M26" s="18"/>
    </row>
    <row r="27" spans="1:14" x14ac:dyDescent="0.25">
      <c r="A27" s="73"/>
      <c r="C27" s="74"/>
      <c r="D27" s="28"/>
      <c r="E27" s="75"/>
      <c r="F27" s="29"/>
      <c r="G27" s="29"/>
      <c r="H27" s="29"/>
      <c r="I27" s="18"/>
      <c r="J27" s="18"/>
      <c r="K27" s="18"/>
      <c r="L27" s="18"/>
      <c r="M27" s="18"/>
    </row>
    <row r="28" spans="1:14" x14ac:dyDescent="0.25">
      <c r="A28" s="73"/>
      <c r="C28" s="74"/>
      <c r="D28" s="28"/>
      <c r="E28" s="75"/>
      <c r="F28" s="29"/>
      <c r="G28" s="29"/>
      <c r="H28" s="29"/>
      <c r="I28" s="18"/>
      <c r="J28" s="18"/>
      <c r="K28" s="18"/>
      <c r="L28" s="18"/>
      <c r="M28" s="18"/>
    </row>
    <row r="29" spans="1:14" x14ac:dyDescent="0.25">
      <c r="A29" s="73"/>
      <c r="B29" s="96" t="s">
        <v>1026</v>
      </c>
      <c r="C29" s="78"/>
      <c r="D29" s="78"/>
      <c r="E29" s="78"/>
      <c r="F29" s="78"/>
      <c r="G29" s="78"/>
      <c r="H29" s="78"/>
      <c r="I29" s="81"/>
      <c r="J29" s="81"/>
      <c r="K29" s="81"/>
      <c r="L29" s="81"/>
      <c r="M29" s="81"/>
      <c r="N29" s="82"/>
    </row>
    <row r="30" spans="1:14" x14ac:dyDescent="0.25">
      <c r="A30" s="73"/>
      <c r="B30" s="78"/>
      <c r="C30" s="78"/>
      <c r="D30" s="78"/>
      <c r="E30" s="78"/>
      <c r="F30" s="78"/>
      <c r="G30" s="78"/>
      <c r="H30" s="78"/>
      <c r="I30" s="81"/>
      <c r="J30" s="81"/>
      <c r="K30" s="81"/>
      <c r="L30" s="81"/>
      <c r="M30" s="81"/>
      <c r="N30" s="82"/>
    </row>
    <row r="31" spans="1:14" x14ac:dyDescent="0.25">
      <c r="A31" s="73"/>
      <c r="B31" s="98" t="s">
        <v>33</v>
      </c>
      <c r="C31" s="98" t="s">
        <v>132</v>
      </c>
      <c r="D31" s="98" t="s">
        <v>133</v>
      </c>
      <c r="E31" s="78"/>
      <c r="F31" s="78"/>
      <c r="G31" s="78"/>
      <c r="H31" s="78"/>
      <c r="I31" s="81"/>
      <c r="J31" s="81"/>
      <c r="K31" s="81"/>
      <c r="L31" s="81"/>
      <c r="M31" s="81"/>
      <c r="N31" s="82"/>
    </row>
    <row r="32" spans="1:14" x14ac:dyDescent="0.25">
      <c r="A32" s="73"/>
      <c r="B32" s="95" t="s">
        <v>134</v>
      </c>
      <c r="C32" s="95"/>
      <c r="D32" s="198" t="s">
        <v>162</v>
      </c>
      <c r="E32" s="78"/>
      <c r="F32" s="78"/>
      <c r="G32" s="78"/>
      <c r="H32" s="78"/>
      <c r="I32" s="81"/>
      <c r="J32" s="81"/>
      <c r="K32" s="81"/>
      <c r="L32" s="81"/>
      <c r="M32" s="81"/>
      <c r="N32" s="82"/>
    </row>
    <row r="33" spans="1:26" x14ac:dyDescent="0.25">
      <c r="A33" s="73"/>
      <c r="B33" s="95" t="s">
        <v>135</v>
      </c>
      <c r="C33" s="198" t="s">
        <v>162</v>
      </c>
      <c r="D33" s="198"/>
      <c r="E33" s="78"/>
      <c r="F33" s="78"/>
      <c r="G33" s="78"/>
      <c r="H33" s="78"/>
      <c r="I33" s="81"/>
      <c r="J33" s="81"/>
      <c r="K33" s="81"/>
      <c r="L33" s="81"/>
      <c r="M33" s="81"/>
      <c r="N33" s="82"/>
    </row>
    <row r="34" spans="1:26" x14ac:dyDescent="0.25">
      <c r="A34" s="73"/>
      <c r="B34" s="95" t="s">
        <v>136</v>
      </c>
      <c r="C34" s="198" t="s">
        <v>162</v>
      </c>
      <c r="D34" s="95"/>
      <c r="E34" s="78"/>
      <c r="F34" s="78"/>
      <c r="G34" s="78"/>
      <c r="H34" s="78"/>
      <c r="I34" s="81"/>
      <c r="J34" s="81"/>
      <c r="K34" s="81"/>
      <c r="L34" s="81"/>
      <c r="M34" s="81"/>
      <c r="N34" s="82"/>
    </row>
    <row r="35" spans="1:26" x14ac:dyDescent="0.25">
      <c r="A35" s="73"/>
      <c r="B35" s="95" t="s">
        <v>137</v>
      </c>
      <c r="C35" s="95"/>
      <c r="D35" s="198" t="s">
        <v>162</v>
      </c>
      <c r="E35" s="78"/>
      <c r="F35" s="78"/>
      <c r="G35" s="78"/>
      <c r="H35" s="78"/>
      <c r="I35" s="81"/>
      <c r="J35" s="81"/>
      <c r="K35" s="81"/>
      <c r="L35" s="81"/>
      <c r="M35" s="81"/>
      <c r="N35" s="82"/>
    </row>
    <row r="36" spans="1:26" x14ac:dyDescent="0.25">
      <c r="A36" s="73"/>
      <c r="B36" s="78"/>
      <c r="C36" s="78"/>
      <c r="D36" s="78"/>
      <c r="E36" s="78"/>
      <c r="F36" s="78"/>
      <c r="G36" s="78"/>
      <c r="H36" s="78"/>
      <c r="I36" s="81"/>
      <c r="J36" s="81"/>
      <c r="K36" s="81"/>
      <c r="L36" s="81"/>
      <c r="M36" s="81"/>
      <c r="N36" s="82"/>
    </row>
    <row r="37" spans="1:26" x14ac:dyDescent="0.25">
      <c r="A37" s="73"/>
      <c r="B37" s="78"/>
      <c r="C37" s="78"/>
      <c r="D37" s="78"/>
      <c r="E37" s="78"/>
      <c r="F37" s="78"/>
      <c r="G37" s="78"/>
      <c r="H37" s="78"/>
      <c r="I37" s="81"/>
      <c r="J37" s="81"/>
      <c r="K37" s="81"/>
      <c r="L37" s="81"/>
      <c r="M37" s="81"/>
      <c r="N37" s="82"/>
    </row>
    <row r="38" spans="1:26" x14ac:dyDescent="0.25">
      <c r="A38" s="73"/>
      <c r="B38" s="96" t="s">
        <v>138</v>
      </c>
      <c r="C38" s="78"/>
      <c r="D38" s="78"/>
      <c r="E38" s="78"/>
      <c r="F38" s="78"/>
      <c r="G38" s="78"/>
      <c r="H38" s="78"/>
      <c r="I38" s="81"/>
      <c r="J38" s="81"/>
      <c r="K38" s="81"/>
      <c r="L38" s="81"/>
      <c r="M38" s="81"/>
      <c r="N38" s="82"/>
    </row>
    <row r="39" spans="1:26" x14ac:dyDescent="0.25">
      <c r="A39" s="73"/>
      <c r="B39" s="78"/>
      <c r="C39" s="78"/>
      <c r="D39" s="78"/>
      <c r="E39" s="78"/>
      <c r="F39" s="78"/>
      <c r="G39" s="78"/>
      <c r="H39" s="78"/>
      <c r="I39" s="81"/>
      <c r="J39" s="81"/>
      <c r="K39" s="81"/>
      <c r="L39" s="81"/>
      <c r="M39" s="81"/>
      <c r="N39" s="82"/>
    </row>
    <row r="40" spans="1:26" x14ac:dyDescent="0.25">
      <c r="B40" s="78"/>
      <c r="C40" s="78"/>
      <c r="D40" s="78"/>
      <c r="E40" s="78"/>
      <c r="F40" s="78"/>
      <c r="G40" s="78"/>
      <c r="H40" s="78"/>
      <c r="I40" s="81"/>
      <c r="J40" s="81"/>
      <c r="K40" s="81"/>
      <c r="L40" s="81"/>
      <c r="M40" s="81"/>
      <c r="N40" s="82"/>
    </row>
    <row r="41" spans="1:26" x14ac:dyDescent="0.25">
      <c r="B41" s="98" t="s">
        <v>33</v>
      </c>
      <c r="C41" s="98" t="s">
        <v>57</v>
      </c>
      <c r="D41" s="97" t="s">
        <v>50</v>
      </c>
      <c r="E41" s="97" t="s">
        <v>16</v>
      </c>
      <c r="F41" s="78"/>
      <c r="G41" s="78"/>
      <c r="H41" s="78"/>
      <c r="I41" s="81"/>
      <c r="J41" s="81"/>
      <c r="K41" s="81"/>
      <c r="L41" s="81"/>
      <c r="M41" s="81"/>
      <c r="N41" s="82"/>
    </row>
    <row r="42" spans="1:26" ht="28.5" x14ac:dyDescent="0.25">
      <c r="B42" s="79" t="s">
        <v>139</v>
      </c>
      <c r="C42" s="80">
        <v>40</v>
      </c>
      <c r="D42" s="122">
        <v>0</v>
      </c>
      <c r="E42" s="297">
        <f>+D42+D43</f>
        <v>0</v>
      </c>
      <c r="F42" s="78"/>
      <c r="G42" s="78"/>
      <c r="H42" s="78"/>
      <c r="I42" s="81"/>
      <c r="J42" s="81"/>
      <c r="K42" s="81"/>
      <c r="L42" s="81"/>
      <c r="M42" s="81"/>
      <c r="N42" s="82"/>
    </row>
    <row r="43" spans="1:26" s="81" customFormat="1" ht="109.5" customHeight="1" x14ac:dyDescent="0.25">
      <c r="B43" s="79" t="s">
        <v>140</v>
      </c>
      <c r="C43" s="80">
        <v>60</v>
      </c>
      <c r="D43" s="122">
        <f>+F170</f>
        <v>0</v>
      </c>
      <c r="E43" s="298"/>
      <c r="F43" s="78"/>
      <c r="G43" s="78"/>
      <c r="H43" s="78"/>
      <c r="N43" s="82"/>
      <c r="O43" s="5"/>
      <c r="P43" s="5"/>
      <c r="Q43" s="5"/>
    </row>
    <row r="44" spans="1:26" s="87" customFormat="1" x14ac:dyDescent="0.25">
      <c r="A44" s="36"/>
      <c r="B44" s="5"/>
      <c r="C44" s="74"/>
      <c r="D44" s="28"/>
      <c r="E44" s="75"/>
      <c r="F44" s="29"/>
      <c r="G44" s="29"/>
      <c r="H44" s="29"/>
      <c r="I44" s="18"/>
      <c r="J44" s="18"/>
      <c r="K44" s="18"/>
      <c r="L44" s="18"/>
      <c r="M44" s="18"/>
      <c r="N44" s="5"/>
      <c r="O44" s="5"/>
      <c r="P44" s="5"/>
      <c r="Q44" s="5"/>
      <c r="R44" s="86"/>
      <c r="S44" s="86"/>
      <c r="T44" s="86"/>
      <c r="U44" s="86"/>
      <c r="V44" s="86"/>
      <c r="W44" s="86"/>
      <c r="X44" s="86"/>
      <c r="Y44" s="86"/>
      <c r="Z44" s="86"/>
    </row>
    <row r="45" spans="1:26" s="87" customFormat="1" x14ac:dyDescent="0.25">
      <c r="A45" s="36"/>
      <c r="B45" s="5"/>
      <c r="C45" s="74"/>
      <c r="D45" s="28"/>
      <c r="E45" s="75"/>
      <c r="F45" s="29"/>
      <c r="G45" s="29"/>
      <c r="H45" s="29"/>
      <c r="I45" s="18"/>
      <c r="J45" s="18"/>
      <c r="K45" s="18"/>
      <c r="L45" s="18"/>
      <c r="M45" s="18"/>
      <c r="N45" s="5"/>
      <c r="O45" s="5"/>
      <c r="P45" s="5"/>
      <c r="Q45" s="5"/>
      <c r="R45" s="86"/>
      <c r="S45" s="86"/>
      <c r="T45" s="86"/>
      <c r="U45" s="86"/>
      <c r="V45" s="86"/>
      <c r="W45" s="86"/>
      <c r="X45" s="86"/>
      <c r="Y45" s="86"/>
      <c r="Z45" s="86"/>
    </row>
    <row r="46" spans="1:26" s="87" customFormat="1" x14ac:dyDescent="0.25">
      <c r="A46" s="36"/>
      <c r="B46" s="5"/>
      <c r="C46" s="74"/>
      <c r="D46" s="28"/>
      <c r="E46" s="75"/>
      <c r="F46" s="29"/>
      <c r="G46" s="29"/>
      <c r="H46" s="29"/>
      <c r="I46" s="18"/>
      <c r="J46" s="18"/>
      <c r="K46" s="18"/>
      <c r="L46" s="18"/>
      <c r="M46" s="18"/>
      <c r="N46" s="5"/>
      <c r="O46" s="5"/>
      <c r="P46" s="5"/>
      <c r="Q46" s="5"/>
      <c r="R46" s="86"/>
      <c r="S46" s="86"/>
      <c r="T46" s="86"/>
      <c r="U46" s="86"/>
      <c r="V46" s="86"/>
      <c r="W46" s="86"/>
      <c r="X46" s="86"/>
      <c r="Y46" s="86"/>
      <c r="Z46" s="86"/>
    </row>
    <row r="47" spans="1:26" s="87" customFormat="1" ht="15.75" thickBot="1" x14ac:dyDescent="0.3">
      <c r="A47" s="36"/>
      <c r="B47" s="5"/>
      <c r="C47" s="5"/>
      <c r="D47" s="5"/>
      <c r="E47" s="5"/>
      <c r="F47" s="5"/>
      <c r="G47" s="5"/>
      <c r="H47" s="5"/>
      <c r="I47" s="5"/>
      <c r="J47" s="5"/>
      <c r="K47" s="5"/>
      <c r="L47" s="5"/>
      <c r="M47" s="348" t="s">
        <v>35</v>
      </c>
      <c r="N47" s="348"/>
      <c r="O47" s="5"/>
      <c r="P47" s="5"/>
      <c r="Q47" s="5"/>
      <c r="R47" s="86"/>
      <c r="S47" s="86"/>
      <c r="T47" s="86"/>
      <c r="U47" s="86"/>
      <c r="V47" s="86"/>
      <c r="W47" s="86"/>
      <c r="X47" s="86"/>
      <c r="Y47" s="86"/>
      <c r="Z47" s="86"/>
    </row>
    <row r="48" spans="1:26" s="87" customFormat="1" x14ac:dyDescent="0.25">
      <c r="A48" s="36"/>
      <c r="B48" s="96" t="s">
        <v>30</v>
      </c>
      <c r="C48" s="5"/>
      <c r="D48" s="5"/>
      <c r="E48" s="5"/>
      <c r="F48" s="5"/>
      <c r="G48" s="5"/>
      <c r="H48" s="5"/>
      <c r="I48" s="5"/>
      <c r="J48" s="5"/>
      <c r="K48" s="5"/>
      <c r="L48" s="5"/>
      <c r="M48" s="45"/>
      <c r="N48" s="45"/>
      <c r="O48" s="5"/>
      <c r="P48" s="5"/>
      <c r="Q48" s="5"/>
      <c r="R48" s="86"/>
      <c r="S48" s="86"/>
      <c r="T48" s="86"/>
      <c r="U48" s="86"/>
      <c r="V48" s="86"/>
      <c r="W48" s="86"/>
      <c r="X48" s="86"/>
      <c r="Y48" s="86"/>
      <c r="Z48" s="86"/>
    </row>
    <row r="49" spans="1:26" s="87" customFormat="1" ht="15.75" thickBot="1" x14ac:dyDescent="0.3">
      <c r="A49" s="36"/>
      <c r="B49" s="5"/>
      <c r="C49" s="5"/>
      <c r="D49" s="5"/>
      <c r="E49" s="5"/>
      <c r="F49" s="5"/>
      <c r="G49" s="5"/>
      <c r="H49" s="5"/>
      <c r="I49" s="5"/>
      <c r="J49" s="5"/>
      <c r="K49" s="5"/>
      <c r="L49" s="5"/>
      <c r="M49" s="45"/>
      <c r="N49" s="45"/>
      <c r="O49" s="5"/>
      <c r="P49" s="5"/>
      <c r="Q49" s="5"/>
      <c r="R49" s="86"/>
      <c r="S49" s="86"/>
      <c r="T49" s="86"/>
      <c r="U49" s="86"/>
      <c r="V49" s="86"/>
      <c r="W49" s="86"/>
      <c r="X49" s="86"/>
      <c r="Y49" s="86"/>
      <c r="Z49" s="86"/>
    </row>
    <row r="50" spans="1:26" s="87" customFormat="1" ht="60" x14ac:dyDescent="0.25">
      <c r="A50" s="36">
        <f t="shared" ref="A50" si="0">+A49+1</f>
        <v>1</v>
      </c>
      <c r="B50" s="92" t="s">
        <v>141</v>
      </c>
      <c r="C50" s="92" t="s">
        <v>142</v>
      </c>
      <c r="D50" s="92" t="s">
        <v>143</v>
      </c>
      <c r="E50" s="92" t="s">
        <v>44</v>
      </c>
      <c r="F50" s="92" t="s">
        <v>22</v>
      </c>
      <c r="G50" s="92" t="s">
        <v>98</v>
      </c>
      <c r="H50" s="92" t="s">
        <v>17</v>
      </c>
      <c r="I50" s="92" t="s">
        <v>10</v>
      </c>
      <c r="J50" s="92" t="s">
        <v>31</v>
      </c>
      <c r="K50" s="92" t="s">
        <v>60</v>
      </c>
      <c r="L50" s="92" t="s">
        <v>20</v>
      </c>
      <c r="M50" s="77" t="s">
        <v>26</v>
      </c>
      <c r="N50" s="92" t="s">
        <v>144</v>
      </c>
      <c r="O50" s="92" t="s">
        <v>36</v>
      </c>
      <c r="P50" s="93" t="s">
        <v>11</v>
      </c>
      <c r="Q50" s="93" t="s">
        <v>19</v>
      </c>
      <c r="R50" s="86"/>
      <c r="S50" s="86"/>
      <c r="T50" s="86"/>
      <c r="U50" s="86"/>
      <c r="V50" s="86"/>
      <c r="W50" s="86"/>
      <c r="X50" s="86"/>
      <c r="Y50" s="86"/>
      <c r="Z50" s="86"/>
    </row>
    <row r="51" spans="1:26" s="20" customFormat="1" ht="29.25" customHeight="1" x14ac:dyDescent="0.25">
      <c r="B51" s="88" t="s">
        <v>154</v>
      </c>
      <c r="C51" s="88" t="s">
        <v>154</v>
      </c>
      <c r="D51" s="88" t="s">
        <v>164</v>
      </c>
      <c r="E51" s="116">
        <v>121</v>
      </c>
      <c r="F51" s="145" t="s">
        <v>132</v>
      </c>
      <c r="G51" s="84">
        <v>100</v>
      </c>
      <c r="H51" s="91">
        <v>41849</v>
      </c>
      <c r="I51" s="91">
        <v>41943</v>
      </c>
      <c r="J51" s="85" t="s">
        <v>24</v>
      </c>
      <c r="K51" s="197">
        <v>3.0009999999999999</v>
      </c>
      <c r="L51" s="85"/>
      <c r="M51" s="116">
        <v>701</v>
      </c>
      <c r="N51" s="116">
        <v>701</v>
      </c>
      <c r="O51" s="19">
        <v>486958062</v>
      </c>
      <c r="P51" s="19" t="s">
        <v>1011</v>
      </c>
      <c r="Q51" s="102" t="s">
        <v>1014</v>
      </c>
    </row>
    <row r="52" spans="1:26" s="20" customFormat="1" x14ac:dyDescent="0.25">
      <c r="B52" s="88" t="s">
        <v>154</v>
      </c>
      <c r="C52" s="88" t="s">
        <v>154</v>
      </c>
      <c r="D52" s="88" t="s">
        <v>164</v>
      </c>
      <c r="E52" s="116">
        <v>66</v>
      </c>
      <c r="F52" s="145" t="s">
        <v>132</v>
      </c>
      <c r="G52" s="84">
        <v>100</v>
      </c>
      <c r="H52" s="91">
        <v>41753</v>
      </c>
      <c r="I52" s="91">
        <v>41943</v>
      </c>
      <c r="J52" s="85" t="s">
        <v>24</v>
      </c>
      <c r="K52" s="197">
        <v>6.02</v>
      </c>
      <c r="L52" s="85"/>
      <c r="M52" s="116">
        <v>311</v>
      </c>
      <c r="N52" s="116">
        <v>311</v>
      </c>
      <c r="O52" s="19">
        <v>519192419</v>
      </c>
      <c r="P52" s="19" t="s">
        <v>1012</v>
      </c>
      <c r="Q52" s="102" t="s">
        <v>165</v>
      </c>
    </row>
    <row r="53" spans="1:26" s="20" customFormat="1" x14ac:dyDescent="0.25">
      <c r="B53" s="88" t="s">
        <v>154</v>
      </c>
      <c r="C53" s="88" t="s">
        <v>154</v>
      </c>
      <c r="D53" s="88" t="s">
        <v>164</v>
      </c>
      <c r="E53" s="116">
        <v>123</v>
      </c>
      <c r="F53" s="145" t="s">
        <v>132</v>
      </c>
      <c r="G53" s="84">
        <v>100</v>
      </c>
      <c r="H53" s="91">
        <v>41852</v>
      </c>
      <c r="I53" s="91">
        <v>41943</v>
      </c>
      <c r="J53" s="85" t="s">
        <v>24</v>
      </c>
      <c r="K53" s="197">
        <v>3</v>
      </c>
      <c r="L53" s="85"/>
      <c r="M53" s="116">
        <v>200</v>
      </c>
      <c r="N53" s="116">
        <v>200</v>
      </c>
      <c r="O53" s="19">
        <v>170793832</v>
      </c>
      <c r="P53" s="19" t="s">
        <v>1013</v>
      </c>
      <c r="Q53" s="102" t="s">
        <v>165</v>
      </c>
    </row>
    <row r="54" spans="1:26" ht="28.15" customHeight="1" x14ac:dyDescent="0.25">
      <c r="B54" s="37" t="s">
        <v>16</v>
      </c>
      <c r="C54" s="89"/>
      <c r="D54" s="88"/>
      <c r="E54" s="83"/>
      <c r="F54" s="84"/>
      <c r="G54" s="84"/>
      <c r="H54" s="84"/>
      <c r="I54" s="85"/>
      <c r="J54" s="85"/>
      <c r="K54" s="90">
        <f>SUM(K51:K53)</f>
        <v>12.020999999999999</v>
      </c>
      <c r="L54" s="90">
        <f>SUM(L51:L53)</f>
        <v>0</v>
      </c>
      <c r="M54" s="100">
        <f>SUM(M51:M53)</f>
        <v>1212</v>
      </c>
      <c r="N54" s="90">
        <f>SUM(N51:N53)</f>
        <v>1212</v>
      </c>
      <c r="O54" s="19"/>
      <c r="P54" s="19"/>
      <c r="Q54" s="103"/>
    </row>
    <row r="55" spans="1:26" x14ac:dyDescent="0.25">
      <c r="B55" s="20"/>
      <c r="C55" s="20"/>
      <c r="D55" s="20"/>
      <c r="E55" s="21"/>
      <c r="F55" s="20"/>
      <c r="G55" s="20"/>
      <c r="H55" s="20"/>
      <c r="I55" s="20"/>
      <c r="J55" s="20"/>
      <c r="K55" s="20"/>
      <c r="L55" s="20"/>
      <c r="M55" s="20"/>
      <c r="N55" s="20"/>
      <c r="O55" s="20"/>
      <c r="P55" s="20"/>
      <c r="Q55" s="20"/>
    </row>
    <row r="56" spans="1:26" ht="14.45" customHeight="1" x14ac:dyDescent="0.25">
      <c r="B56" s="299" t="s">
        <v>28</v>
      </c>
      <c r="C56" s="299" t="s">
        <v>27</v>
      </c>
      <c r="D56" s="301" t="s">
        <v>34</v>
      </c>
      <c r="E56" s="301"/>
      <c r="F56" s="20"/>
      <c r="G56" s="20"/>
      <c r="H56" s="20"/>
      <c r="I56" s="20"/>
      <c r="J56" s="20"/>
      <c r="K56" s="20"/>
      <c r="L56" s="20"/>
      <c r="M56" s="20"/>
      <c r="N56" s="20"/>
      <c r="O56" s="20"/>
      <c r="P56" s="20"/>
      <c r="Q56" s="20"/>
    </row>
    <row r="57" spans="1:26" ht="14.45" customHeight="1" x14ac:dyDescent="0.25">
      <c r="B57" s="300"/>
      <c r="C57" s="300"/>
      <c r="D57" s="124" t="s">
        <v>23</v>
      </c>
      <c r="E57" s="43" t="s">
        <v>24</v>
      </c>
      <c r="F57" s="20"/>
      <c r="G57" s="20"/>
      <c r="H57" s="20"/>
      <c r="I57" s="20"/>
      <c r="J57" s="20"/>
      <c r="K57" s="20"/>
      <c r="L57" s="20"/>
      <c r="M57" s="20"/>
      <c r="N57" s="20"/>
      <c r="O57" s="20"/>
      <c r="P57" s="20"/>
      <c r="Q57" s="20"/>
    </row>
    <row r="58" spans="1:26" ht="109.5" customHeight="1" x14ac:dyDescent="0.25">
      <c r="B58" s="41" t="s">
        <v>21</v>
      </c>
      <c r="C58" s="42">
        <f>+K54</f>
        <v>12.020999999999999</v>
      </c>
      <c r="D58" s="140"/>
      <c r="E58" s="140" t="s">
        <v>162</v>
      </c>
      <c r="F58" s="22"/>
      <c r="G58" s="22"/>
      <c r="H58" s="22"/>
      <c r="I58" s="22"/>
      <c r="J58" s="22"/>
      <c r="K58" s="22"/>
      <c r="L58" s="22"/>
      <c r="M58" s="22"/>
      <c r="N58" s="20"/>
      <c r="O58" s="20"/>
      <c r="P58" s="20"/>
      <c r="Q58" s="20"/>
    </row>
    <row r="59" spans="1:26" x14ac:dyDescent="0.25">
      <c r="B59" s="41" t="s">
        <v>25</v>
      </c>
      <c r="C59" s="42">
        <f>+M54</f>
        <v>1212</v>
      </c>
      <c r="D59" s="140" t="s">
        <v>162</v>
      </c>
      <c r="E59" s="140"/>
      <c r="F59" s="20"/>
      <c r="G59" s="20"/>
      <c r="H59" s="20"/>
      <c r="I59" s="20"/>
      <c r="J59" s="20"/>
      <c r="K59" s="20"/>
      <c r="L59" s="20"/>
      <c r="M59" s="20"/>
      <c r="N59" s="20"/>
      <c r="O59" s="20"/>
      <c r="P59" s="20"/>
      <c r="Q59" s="20"/>
    </row>
    <row r="60" spans="1:26" x14ac:dyDescent="0.25">
      <c r="B60" s="23"/>
      <c r="C60" s="302"/>
      <c r="D60" s="302"/>
      <c r="E60" s="302"/>
      <c r="F60" s="302"/>
      <c r="G60" s="302"/>
      <c r="H60" s="302"/>
      <c r="I60" s="302"/>
      <c r="J60" s="302"/>
      <c r="K60" s="302"/>
      <c r="L60" s="302"/>
      <c r="M60" s="302"/>
      <c r="N60" s="302"/>
      <c r="O60" s="20"/>
      <c r="P60" s="20"/>
      <c r="Q60" s="20"/>
    </row>
    <row r="61" spans="1:26" ht="15.75" thickBot="1" x14ac:dyDescent="0.3"/>
    <row r="62" spans="1:26" ht="27" thickBot="1" x14ac:dyDescent="0.3">
      <c r="B62" s="303" t="s">
        <v>99</v>
      </c>
      <c r="C62" s="304"/>
      <c r="D62" s="304"/>
      <c r="E62" s="304"/>
      <c r="F62" s="304"/>
      <c r="G62" s="304"/>
      <c r="H62" s="304"/>
      <c r="I62" s="304"/>
      <c r="J62" s="304"/>
      <c r="K62" s="304"/>
      <c r="L62" s="304"/>
      <c r="M62" s="304"/>
      <c r="N62" s="305"/>
    </row>
    <row r="64" spans="1:26" ht="105" x14ac:dyDescent="0.25">
      <c r="B64" s="94" t="s">
        <v>870</v>
      </c>
      <c r="C64" s="47" t="s">
        <v>2</v>
      </c>
      <c r="D64" s="47" t="s">
        <v>101</v>
      </c>
      <c r="E64" s="47" t="s">
        <v>100</v>
      </c>
      <c r="F64" s="47" t="s">
        <v>102</v>
      </c>
      <c r="G64" s="47" t="s">
        <v>103</v>
      </c>
      <c r="H64" s="47" t="s">
        <v>465</v>
      </c>
      <c r="I64" s="47" t="s">
        <v>104</v>
      </c>
      <c r="J64" s="47" t="s">
        <v>105</v>
      </c>
      <c r="K64" s="47" t="s">
        <v>106</v>
      </c>
      <c r="L64" s="47" t="s">
        <v>107</v>
      </c>
      <c r="M64" s="70" t="s">
        <v>108</v>
      </c>
      <c r="N64" s="70" t="s">
        <v>109</v>
      </c>
      <c r="O64" s="306" t="s">
        <v>3</v>
      </c>
      <c r="P64" s="307"/>
      <c r="Q64" s="47" t="s">
        <v>18</v>
      </c>
      <c r="R64" s="95"/>
    </row>
    <row r="65" spans="2:18" ht="15" customHeight="1" x14ac:dyDescent="0.25">
      <c r="B65" s="150" t="s">
        <v>871</v>
      </c>
      <c r="C65" s="137" t="s">
        <v>467</v>
      </c>
      <c r="D65" s="127" t="s">
        <v>872</v>
      </c>
      <c r="E65" s="127">
        <v>200</v>
      </c>
      <c r="F65" s="128" t="s">
        <v>133</v>
      </c>
      <c r="G65" s="128" t="s">
        <v>469</v>
      </c>
      <c r="H65" s="136" t="s">
        <v>132</v>
      </c>
      <c r="I65" s="128" t="s">
        <v>469</v>
      </c>
      <c r="J65" s="128" t="s">
        <v>132</v>
      </c>
      <c r="K65" s="136" t="s">
        <v>132</v>
      </c>
      <c r="L65" s="136" t="s">
        <v>132</v>
      </c>
      <c r="M65" s="136" t="s">
        <v>132</v>
      </c>
      <c r="N65" s="136" t="s">
        <v>132</v>
      </c>
      <c r="O65" s="312" t="s">
        <v>165</v>
      </c>
      <c r="P65" s="313"/>
      <c r="Q65" s="95" t="s">
        <v>132</v>
      </c>
      <c r="R65" s="95"/>
    </row>
    <row r="66" spans="2:18" ht="15" customHeight="1" x14ac:dyDescent="0.25">
      <c r="B66" s="150" t="s">
        <v>873</v>
      </c>
      <c r="C66" s="137" t="s">
        <v>467</v>
      </c>
      <c r="D66" s="127" t="s">
        <v>874</v>
      </c>
      <c r="E66" s="127">
        <v>120</v>
      </c>
      <c r="F66" s="128" t="s">
        <v>133</v>
      </c>
      <c r="G66" s="128" t="s">
        <v>469</v>
      </c>
      <c r="H66" s="136" t="s">
        <v>23</v>
      </c>
      <c r="I66" s="128" t="s">
        <v>469</v>
      </c>
      <c r="J66" s="128" t="s">
        <v>132</v>
      </c>
      <c r="K66" s="136" t="s">
        <v>132</v>
      </c>
      <c r="L66" s="136" t="s">
        <v>132</v>
      </c>
      <c r="M66" s="136" t="s">
        <v>132</v>
      </c>
      <c r="N66" s="136" t="s">
        <v>132</v>
      </c>
      <c r="O66" s="312" t="s">
        <v>165</v>
      </c>
      <c r="P66" s="313"/>
      <c r="Q66" s="95" t="s">
        <v>132</v>
      </c>
      <c r="R66" s="95"/>
    </row>
    <row r="67" spans="2:18" ht="15" customHeight="1" x14ac:dyDescent="0.25">
      <c r="B67" s="150" t="s">
        <v>875</v>
      </c>
      <c r="C67" s="137" t="s">
        <v>467</v>
      </c>
      <c r="D67" s="127" t="s">
        <v>876</v>
      </c>
      <c r="E67" s="127">
        <v>40</v>
      </c>
      <c r="F67" s="128" t="s">
        <v>133</v>
      </c>
      <c r="G67" s="128" t="s">
        <v>469</v>
      </c>
      <c r="H67" s="136" t="s">
        <v>23</v>
      </c>
      <c r="I67" s="128" t="s">
        <v>469</v>
      </c>
      <c r="J67" s="128" t="s">
        <v>132</v>
      </c>
      <c r="K67" s="136" t="s">
        <v>132</v>
      </c>
      <c r="L67" s="136" t="s">
        <v>132</v>
      </c>
      <c r="M67" s="136" t="s">
        <v>132</v>
      </c>
      <c r="N67" s="136" t="s">
        <v>132</v>
      </c>
      <c r="O67" s="312" t="s">
        <v>165</v>
      </c>
      <c r="P67" s="313"/>
      <c r="Q67" s="95" t="s">
        <v>132</v>
      </c>
      <c r="R67" s="95"/>
    </row>
    <row r="68" spans="2:18" ht="15" customHeight="1" x14ac:dyDescent="0.25">
      <c r="B68" s="150" t="s">
        <v>877</v>
      </c>
      <c r="C68" s="137" t="s">
        <v>467</v>
      </c>
      <c r="D68" s="127" t="s">
        <v>878</v>
      </c>
      <c r="E68" s="127">
        <v>40</v>
      </c>
      <c r="F68" s="128" t="s">
        <v>133</v>
      </c>
      <c r="G68" s="128" t="s">
        <v>469</v>
      </c>
      <c r="H68" s="136" t="s">
        <v>23</v>
      </c>
      <c r="I68" s="128" t="s">
        <v>469</v>
      </c>
      <c r="J68" s="128" t="s">
        <v>132</v>
      </c>
      <c r="K68" s="136" t="s">
        <v>132</v>
      </c>
      <c r="L68" s="136" t="s">
        <v>132</v>
      </c>
      <c r="M68" s="136" t="s">
        <v>132</v>
      </c>
      <c r="N68" s="136" t="s">
        <v>132</v>
      </c>
      <c r="O68" s="312" t="s">
        <v>165</v>
      </c>
      <c r="P68" s="313"/>
      <c r="Q68" s="95" t="s">
        <v>132</v>
      </c>
      <c r="R68" s="95"/>
    </row>
    <row r="69" spans="2:18" ht="15" customHeight="1" x14ac:dyDescent="0.25">
      <c r="B69" s="150" t="s">
        <v>879</v>
      </c>
      <c r="C69" s="137" t="s">
        <v>467</v>
      </c>
      <c r="D69" s="127" t="s">
        <v>880</v>
      </c>
      <c r="E69" s="127">
        <v>124</v>
      </c>
      <c r="F69" s="128" t="s">
        <v>133</v>
      </c>
      <c r="G69" s="128" t="s">
        <v>469</v>
      </c>
      <c r="H69" s="136" t="s">
        <v>23</v>
      </c>
      <c r="I69" s="128" t="s">
        <v>469</v>
      </c>
      <c r="J69" s="128" t="s">
        <v>132</v>
      </c>
      <c r="K69" s="136" t="s">
        <v>132</v>
      </c>
      <c r="L69" s="136" t="s">
        <v>132</v>
      </c>
      <c r="M69" s="136" t="s">
        <v>132</v>
      </c>
      <c r="N69" s="136" t="s">
        <v>132</v>
      </c>
      <c r="O69" s="312" t="s">
        <v>165</v>
      </c>
      <c r="P69" s="313"/>
      <c r="Q69" s="95" t="s">
        <v>132</v>
      </c>
      <c r="R69" s="95"/>
    </row>
    <row r="70" spans="2:18" ht="15" customHeight="1" x14ac:dyDescent="0.25">
      <c r="B70" s="150" t="s">
        <v>881</v>
      </c>
      <c r="C70" s="137" t="s">
        <v>467</v>
      </c>
      <c r="D70" s="127" t="s">
        <v>882</v>
      </c>
      <c r="E70" s="127">
        <v>40</v>
      </c>
      <c r="F70" s="128" t="s">
        <v>133</v>
      </c>
      <c r="G70" s="128" t="s">
        <v>469</v>
      </c>
      <c r="H70" s="136" t="s">
        <v>23</v>
      </c>
      <c r="I70" s="128" t="s">
        <v>469</v>
      </c>
      <c r="J70" s="128" t="s">
        <v>132</v>
      </c>
      <c r="K70" s="136" t="s">
        <v>132</v>
      </c>
      <c r="L70" s="136" t="s">
        <v>132</v>
      </c>
      <c r="M70" s="136" t="s">
        <v>132</v>
      </c>
      <c r="N70" s="136" t="s">
        <v>132</v>
      </c>
      <c r="O70" s="312" t="s">
        <v>165</v>
      </c>
      <c r="P70" s="313"/>
      <c r="Q70" s="95" t="s">
        <v>132</v>
      </c>
      <c r="R70" s="95"/>
    </row>
    <row r="71" spans="2:18" ht="15" customHeight="1" x14ac:dyDescent="0.25">
      <c r="B71" s="150" t="s">
        <v>883</v>
      </c>
      <c r="C71" s="137" t="s">
        <v>467</v>
      </c>
      <c r="D71" s="127" t="s">
        <v>884</v>
      </c>
      <c r="E71" s="127">
        <v>20</v>
      </c>
      <c r="F71" s="128" t="s">
        <v>133</v>
      </c>
      <c r="G71" s="128" t="s">
        <v>469</v>
      </c>
      <c r="H71" s="136" t="s">
        <v>23</v>
      </c>
      <c r="I71" s="128" t="s">
        <v>469</v>
      </c>
      <c r="J71" s="128" t="s">
        <v>132</v>
      </c>
      <c r="K71" s="136" t="s">
        <v>132</v>
      </c>
      <c r="L71" s="136" t="s">
        <v>132</v>
      </c>
      <c r="M71" s="136" t="s">
        <v>132</v>
      </c>
      <c r="N71" s="136" t="s">
        <v>132</v>
      </c>
      <c r="O71" s="312" t="s">
        <v>165</v>
      </c>
      <c r="P71" s="313"/>
      <c r="Q71" s="95" t="s">
        <v>132</v>
      </c>
      <c r="R71" s="95"/>
    </row>
    <row r="72" spans="2:18" ht="15" customHeight="1" x14ac:dyDescent="0.25">
      <c r="B72" s="150" t="s">
        <v>885</v>
      </c>
      <c r="C72" s="137" t="s">
        <v>467</v>
      </c>
      <c r="D72" s="127" t="s">
        <v>886</v>
      </c>
      <c r="E72" s="127">
        <v>200</v>
      </c>
      <c r="F72" s="128" t="s">
        <v>133</v>
      </c>
      <c r="G72" s="128" t="s">
        <v>469</v>
      </c>
      <c r="H72" s="136" t="s">
        <v>23</v>
      </c>
      <c r="I72" s="128" t="s">
        <v>469</v>
      </c>
      <c r="J72" s="128" t="s">
        <v>132</v>
      </c>
      <c r="K72" s="136" t="s">
        <v>132</v>
      </c>
      <c r="L72" s="136" t="s">
        <v>132</v>
      </c>
      <c r="M72" s="136" t="s">
        <v>132</v>
      </c>
      <c r="N72" s="136" t="s">
        <v>132</v>
      </c>
      <c r="O72" s="312" t="s">
        <v>165</v>
      </c>
      <c r="P72" s="313"/>
      <c r="Q72" s="95" t="s">
        <v>132</v>
      </c>
      <c r="R72" s="95"/>
    </row>
    <row r="73" spans="2:18" x14ac:dyDescent="0.25">
      <c r="B73" s="150" t="s">
        <v>611</v>
      </c>
      <c r="C73" s="151" t="s">
        <v>474</v>
      </c>
      <c r="D73" s="127" t="s">
        <v>887</v>
      </c>
      <c r="E73" s="127">
        <v>17</v>
      </c>
      <c r="F73" s="128" t="s">
        <v>469</v>
      </c>
      <c r="G73" s="128" t="s">
        <v>469</v>
      </c>
      <c r="H73" s="128" t="s">
        <v>469</v>
      </c>
      <c r="I73" s="128" t="s">
        <v>132</v>
      </c>
      <c r="J73" s="128" t="s">
        <v>132</v>
      </c>
      <c r="K73" s="136" t="s">
        <v>132</v>
      </c>
      <c r="L73" s="136" t="s">
        <v>132</v>
      </c>
      <c r="M73" s="136" t="s">
        <v>132</v>
      </c>
      <c r="N73" s="136" t="s">
        <v>132</v>
      </c>
      <c r="O73" s="312" t="s">
        <v>165</v>
      </c>
      <c r="P73" s="313"/>
      <c r="Q73" s="95" t="s">
        <v>132</v>
      </c>
      <c r="R73" s="95"/>
    </row>
    <row r="74" spans="2:18" x14ac:dyDescent="0.25">
      <c r="B74" s="150" t="s">
        <v>888</v>
      </c>
      <c r="C74" s="151" t="s">
        <v>474</v>
      </c>
      <c r="D74" s="127" t="s">
        <v>889</v>
      </c>
      <c r="E74" s="127">
        <v>18</v>
      </c>
      <c r="F74" s="128" t="s">
        <v>469</v>
      </c>
      <c r="G74" s="128" t="s">
        <v>469</v>
      </c>
      <c r="H74" s="128" t="s">
        <v>469</v>
      </c>
      <c r="I74" s="128" t="s">
        <v>132</v>
      </c>
      <c r="J74" s="128" t="s">
        <v>132</v>
      </c>
      <c r="K74" s="136" t="s">
        <v>132</v>
      </c>
      <c r="L74" s="136" t="s">
        <v>132</v>
      </c>
      <c r="M74" s="136" t="s">
        <v>132</v>
      </c>
      <c r="N74" s="136" t="s">
        <v>132</v>
      </c>
      <c r="O74" s="312" t="s">
        <v>165</v>
      </c>
      <c r="P74" s="313"/>
      <c r="Q74" s="95" t="s">
        <v>132</v>
      </c>
      <c r="R74" s="95"/>
    </row>
    <row r="75" spans="2:18" x14ac:dyDescent="0.25">
      <c r="B75" s="150" t="s">
        <v>890</v>
      </c>
      <c r="C75" s="151" t="s">
        <v>474</v>
      </c>
      <c r="D75" s="127" t="s">
        <v>891</v>
      </c>
      <c r="E75" s="127">
        <v>18</v>
      </c>
      <c r="F75" s="128" t="s">
        <v>469</v>
      </c>
      <c r="G75" s="128" t="s">
        <v>469</v>
      </c>
      <c r="H75" s="128" t="s">
        <v>469</v>
      </c>
      <c r="I75" s="128" t="s">
        <v>132</v>
      </c>
      <c r="J75" s="128" t="s">
        <v>132</v>
      </c>
      <c r="K75" s="136" t="s">
        <v>132</v>
      </c>
      <c r="L75" s="136" t="s">
        <v>132</v>
      </c>
      <c r="M75" s="136" t="s">
        <v>132</v>
      </c>
      <c r="N75" s="136" t="s">
        <v>132</v>
      </c>
      <c r="O75" s="312" t="s">
        <v>165</v>
      </c>
      <c r="P75" s="313"/>
      <c r="Q75" s="95" t="s">
        <v>132</v>
      </c>
      <c r="R75" s="95"/>
    </row>
    <row r="76" spans="2:18" x14ac:dyDescent="0.25">
      <c r="B76" s="150" t="s">
        <v>892</v>
      </c>
      <c r="C76" s="151" t="s">
        <v>474</v>
      </c>
      <c r="D76" s="127" t="s">
        <v>893</v>
      </c>
      <c r="E76" s="127">
        <v>17</v>
      </c>
      <c r="F76" s="128" t="s">
        <v>469</v>
      </c>
      <c r="G76" s="128" t="s">
        <v>469</v>
      </c>
      <c r="H76" s="128" t="s">
        <v>469</v>
      </c>
      <c r="I76" s="128" t="s">
        <v>132</v>
      </c>
      <c r="J76" s="128" t="s">
        <v>132</v>
      </c>
      <c r="K76" s="136" t="s">
        <v>132</v>
      </c>
      <c r="L76" s="136" t="s">
        <v>132</v>
      </c>
      <c r="M76" s="136" t="s">
        <v>132</v>
      </c>
      <c r="N76" s="136" t="s">
        <v>132</v>
      </c>
      <c r="O76" s="312" t="s">
        <v>165</v>
      </c>
      <c r="P76" s="313"/>
      <c r="Q76" s="95" t="s">
        <v>132</v>
      </c>
      <c r="R76" s="95"/>
    </row>
    <row r="77" spans="2:18" x14ac:dyDescent="0.25">
      <c r="B77" s="150" t="s">
        <v>894</v>
      </c>
      <c r="C77" s="151" t="s">
        <v>474</v>
      </c>
      <c r="D77" s="127" t="s">
        <v>895</v>
      </c>
      <c r="E77" s="127">
        <v>18</v>
      </c>
      <c r="F77" s="128" t="s">
        <v>469</v>
      </c>
      <c r="G77" s="128" t="s">
        <v>469</v>
      </c>
      <c r="H77" s="128" t="s">
        <v>469</v>
      </c>
      <c r="I77" s="128" t="s">
        <v>132</v>
      </c>
      <c r="J77" s="128" t="s">
        <v>132</v>
      </c>
      <c r="K77" s="136" t="s">
        <v>132</v>
      </c>
      <c r="L77" s="136" t="s">
        <v>132</v>
      </c>
      <c r="M77" s="136" t="s">
        <v>132</v>
      </c>
      <c r="N77" s="136" t="s">
        <v>132</v>
      </c>
      <c r="O77" s="312" t="s">
        <v>165</v>
      </c>
      <c r="P77" s="313"/>
      <c r="Q77" s="95" t="s">
        <v>132</v>
      </c>
      <c r="R77" s="95"/>
    </row>
    <row r="78" spans="2:18" x14ac:dyDescent="0.25">
      <c r="B78" s="150" t="s">
        <v>896</v>
      </c>
      <c r="C78" s="151" t="s">
        <v>474</v>
      </c>
      <c r="D78" s="127" t="s">
        <v>893</v>
      </c>
      <c r="E78" s="127">
        <v>18</v>
      </c>
      <c r="F78" s="128" t="s">
        <v>469</v>
      </c>
      <c r="G78" s="128" t="s">
        <v>469</v>
      </c>
      <c r="H78" s="128" t="s">
        <v>469</v>
      </c>
      <c r="I78" s="128" t="s">
        <v>132</v>
      </c>
      <c r="J78" s="128" t="s">
        <v>132</v>
      </c>
      <c r="K78" s="136" t="s">
        <v>132</v>
      </c>
      <c r="L78" s="136" t="s">
        <v>132</v>
      </c>
      <c r="M78" s="136" t="s">
        <v>132</v>
      </c>
      <c r="N78" s="136" t="s">
        <v>132</v>
      </c>
      <c r="O78" s="312" t="s">
        <v>165</v>
      </c>
      <c r="P78" s="313"/>
      <c r="Q78" s="95" t="s">
        <v>132</v>
      </c>
      <c r="R78" s="95"/>
    </row>
    <row r="79" spans="2:18" x14ac:dyDescent="0.25">
      <c r="B79" s="150" t="s">
        <v>897</v>
      </c>
      <c r="C79" s="151" t="s">
        <v>474</v>
      </c>
      <c r="D79" s="127" t="s">
        <v>893</v>
      </c>
      <c r="E79" s="127">
        <v>18</v>
      </c>
      <c r="F79" s="128" t="s">
        <v>469</v>
      </c>
      <c r="G79" s="128" t="s">
        <v>469</v>
      </c>
      <c r="H79" s="128" t="s">
        <v>469</v>
      </c>
      <c r="I79" s="128" t="s">
        <v>132</v>
      </c>
      <c r="J79" s="128" t="s">
        <v>132</v>
      </c>
      <c r="K79" s="136" t="s">
        <v>132</v>
      </c>
      <c r="L79" s="136" t="s">
        <v>132</v>
      </c>
      <c r="M79" s="136" t="s">
        <v>132</v>
      </c>
      <c r="N79" s="136" t="s">
        <v>132</v>
      </c>
      <c r="O79" s="312" t="s">
        <v>165</v>
      </c>
      <c r="P79" s="313"/>
      <c r="Q79" s="95" t="s">
        <v>132</v>
      </c>
      <c r="R79" s="95"/>
    </row>
    <row r="80" spans="2:18" x14ac:dyDescent="0.25">
      <c r="B80" s="150" t="s">
        <v>898</v>
      </c>
      <c r="C80" s="151" t="s">
        <v>474</v>
      </c>
      <c r="D80" s="127" t="s">
        <v>899</v>
      </c>
      <c r="E80" s="127">
        <v>18</v>
      </c>
      <c r="F80" s="128" t="s">
        <v>469</v>
      </c>
      <c r="G80" s="128" t="s">
        <v>469</v>
      </c>
      <c r="H80" s="128" t="s">
        <v>469</v>
      </c>
      <c r="I80" s="128" t="s">
        <v>132</v>
      </c>
      <c r="J80" s="128" t="s">
        <v>132</v>
      </c>
      <c r="K80" s="136" t="s">
        <v>132</v>
      </c>
      <c r="L80" s="136" t="s">
        <v>132</v>
      </c>
      <c r="M80" s="136" t="s">
        <v>132</v>
      </c>
      <c r="N80" s="136" t="s">
        <v>132</v>
      </c>
      <c r="O80" s="312" t="s">
        <v>165</v>
      </c>
      <c r="P80" s="313"/>
      <c r="Q80" s="95" t="s">
        <v>132</v>
      </c>
      <c r="R80" s="95"/>
    </row>
    <row r="81" spans="2:18" x14ac:dyDescent="0.25">
      <c r="B81" s="150" t="s">
        <v>898</v>
      </c>
      <c r="C81" s="151" t="s">
        <v>474</v>
      </c>
      <c r="D81" s="127" t="s">
        <v>900</v>
      </c>
      <c r="E81" s="127">
        <v>17</v>
      </c>
      <c r="F81" s="128" t="s">
        <v>469</v>
      </c>
      <c r="G81" s="128" t="s">
        <v>469</v>
      </c>
      <c r="H81" s="128" t="s">
        <v>469</v>
      </c>
      <c r="I81" s="128" t="s">
        <v>132</v>
      </c>
      <c r="J81" s="128" t="s">
        <v>132</v>
      </c>
      <c r="K81" s="136" t="s">
        <v>132</v>
      </c>
      <c r="L81" s="136" t="s">
        <v>132</v>
      </c>
      <c r="M81" s="136" t="s">
        <v>132</v>
      </c>
      <c r="N81" s="136" t="s">
        <v>132</v>
      </c>
      <c r="O81" s="312" t="s">
        <v>165</v>
      </c>
      <c r="P81" s="313"/>
      <c r="Q81" s="95" t="s">
        <v>132</v>
      </c>
      <c r="R81" s="95"/>
    </row>
    <row r="82" spans="2:18" x14ac:dyDescent="0.25">
      <c r="B82" s="150" t="s">
        <v>898</v>
      </c>
      <c r="C82" s="151" t="s">
        <v>474</v>
      </c>
      <c r="D82" s="127" t="s">
        <v>901</v>
      </c>
      <c r="E82" s="127">
        <v>16</v>
      </c>
      <c r="F82" s="128" t="s">
        <v>469</v>
      </c>
      <c r="G82" s="128" t="s">
        <v>469</v>
      </c>
      <c r="H82" s="128" t="s">
        <v>469</v>
      </c>
      <c r="I82" s="128" t="s">
        <v>132</v>
      </c>
      <c r="J82" s="128" t="s">
        <v>132</v>
      </c>
      <c r="K82" s="136" t="s">
        <v>132</v>
      </c>
      <c r="L82" s="136" t="s">
        <v>132</v>
      </c>
      <c r="M82" s="136" t="s">
        <v>132</v>
      </c>
      <c r="N82" s="136" t="s">
        <v>132</v>
      </c>
      <c r="O82" s="312" t="s">
        <v>165</v>
      </c>
      <c r="P82" s="313"/>
      <c r="Q82" s="95" t="s">
        <v>132</v>
      </c>
      <c r="R82" s="95"/>
    </row>
    <row r="83" spans="2:18" x14ac:dyDescent="0.25">
      <c r="B83" s="150" t="s">
        <v>902</v>
      </c>
      <c r="C83" s="151" t="s">
        <v>474</v>
      </c>
      <c r="D83" s="127" t="s">
        <v>903</v>
      </c>
      <c r="E83" s="127">
        <v>20</v>
      </c>
      <c r="F83" s="128" t="s">
        <v>469</v>
      </c>
      <c r="G83" s="128" t="s">
        <v>469</v>
      </c>
      <c r="H83" s="128" t="s">
        <v>469</v>
      </c>
      <c r="I83" s="128" t="s">
        <v>132</v>
      </c>
      <c r="J83" s="128" t="s">
        <v>132</v>
      </c>
      <c r="K83" s="136" t="s">
        <v>132</v>
      </c>
      <c r="L83" s="136" t="s">
        <v>132</v>
      </c>
      <c r="M83" s="136" t="s">
        <v>132</v>
      </c>
      <c r="N83" s="136" t="s">
        <v>132</v>
      </c>
      <c r="O83" s="312" t="s">
        <v>165</v>
      </c>
      <c r="P83" s="313"/>
      <c r="Q83" s="95" t="s">
        <v>132</v>
      </c>
      <c r="R83" s="95"/>
    </row>
    <row r="84" spans="2:18" x14ac:dyDescent="0.25">
      <c r="B84" s="150" t="s">
        <v>902</v>
      </c>
      <c r="C84" s="151" t="s">
        <v>474</v>
      </c>
      <c r="D84" s="127" t="s">
        <v>904</v>
      </c>
      <c r="E84" s="127">
        <v>18</v>
      </c>
      <c r="F84" s="128" t="s">
        <v>469</v>
      </c>
      <c r="G84" s="128" t="s">
        <v>469</v>
      </c>
      <c r="H84" s="128" t="s">
        <v>469</v>
      </c>
      <c r="I84" s="128" t="s">
        <v>132</v>
      </c>
      <c r="J84" s="128" t="s">
        <v>132</v>
      </c>
      <c r="K84" s="136" t="s">
        <v>132</v>
      </c>
      <c r="L84" s="136" t="s">
        <v>132</v>
      </c>
      <c r="M84" s="136" t="s">
        <v>132</v>
      </c>
      <c r="N84" s="136" t="s">
        <v>132</v>
      </c>
      <c r="O84" s="312" t="s">
        <v>165</v>
      </c>
      <c r="P84" s="313"/>
      <c r="Q84" s="95" t="s">
        <v>132</v>
      </c>
      <c r="R84" s="95"/>
    </row>
    <row r="85" spans="2:18" x14ac:dyDescent="0.25">
      <c r="B85" s="150" t="s">
        <v>902</v>
      </c>
      <c r="C85" s="151" t="s">
        <v>474</v>
      </c>
      <c r="D85" s="127" t="s">
        <v>904</v>
      </c>
      <c r="E85" s="127">
        <v>18</v>
      </c>
      <c r="F85" s="128" t="s">
        <v>469</v>
      </c>
      <c r="G85" s="128" t="s">
        <v>469</v>
      </c>
      <c r="H85" s="128" t="s">
        <v>469</v>
      </c>
      <c r="I85" s="128" t="s">
        <v>132</v>
      </c>
      <c r="J85" s="128" t="s">
        <v>132</v>
      </c>
      <c r="K85" s="136" t="s">
        <v>132</v>
      </c>
      <c r="L85" s="136" t="s">
        <v>132</v>
      </c>
      <c r="M85" s="136" t="s">
        <v>132</v>
      </c>
      <c r="N85" s="136" t="s">
        <v>132</v>
      </c>
      <c r="O85" s="312" t="s">
        <v>165</v>
      </c>
      <c r="P85" s="313"/>
      <c r="Q85" s="95" t="s">
        <v>132</v>
      </c>
      <c r="R85" s="95"/>
    </row>
    <row r="86" spans="2:18" x14ac:dyDescent="0.25">
      <c r="B86" s="150" t="s">
        <v>905</v>
      </c>
      <c r="C86" s="151" t="s">
        <v>474</v>
      </c>
      <c r="D86" s="127" t="s">
        <v>906</v>
      </c>
      <c r="E86" s="127">
        <v>17</v>
      </c>
      <c r="F86" s="128" t="s">
        <v>469</v>
      </c>
      <c r="G86" s="128" t="s">
        <v>469</v>
      </c>
      <c r="H86" s="128" t="s">
        <v>469</v>
      </c>
      <c r="I86" s="128" t="s">
        <v>132</v>
      </c>
      <c r="J86" s="128" t="s">
        <v>132</v>
      </c>
      <c r="K86" s="136" t="s">
        <v>132</v>
      </c>
      <c r="L86" s="136" t="s">
        <v>132</v>
      </c>
      <c r="M86" s="136" t="s">
        <v>132</v>
      </c>
      <c r="N86" s="136" t="s">
        <v>132</v>
      </c>
      <c r="O86" s="312" t="s">
        <v>165</v>
      </c>
      <c r="P86" s="313"/>
      <c r="Q86" s="95" t="s">
        <v>132</v>
      </c>
      <c r="R86" s="95"/>
    </row>
    <row r="87" spans="2:18" x14ac:dyDescent="0.25">
      <c r="B87" s="150" t="s">
        <v>907</v>
      </c>
      <c r="C87" s="151" t="s">
        <v>474</v>
      </c>
      <c r="D87" s="127" t="s">
        <v>908</v>
      </c>
      <c r="E87" s="127">
        <v>18</v>
      </c>
      <c r="F87" s="128" t="s">
        <v>469</v>
      </c>
      <c r="G87" s="128" t="s">
        <v>469</v>
      </c>
      <c r="H87" s="128" t="s">
        <v>469</v>
      </c>
      <c r="I87" s="128" t="s">
        <v>132</v>
      </c>
      <c r="J87" s="128" t="s">
        <v>132</v>
      </c>
      <c r="K87" s="136" t="s">
        <v>132</v>
      </c>
      <c r="L87" s="136" t="s">
        <v>132</v>
      </c>
      <c r="M87" s="136" t="s">
        <v>132</v>
      </c>
      <c r="N87" s="136" t="s">
        <v>132</v>
      </c>
      <c r="O87" s="312" t="s">
        <v>165</v>
      </c>
      <c r="P87" s="313"/>
      <c r="Q87" s="95" t="s">
        <v>132</v>
      </c>
      <c r="R87" s="95"/>
    </row>
    <row r="88" spans="2:18" x14ac:dyDescent="0.25">
      <c r="B88" s="150" t="s">
        <v>907</v>
      </c>
      <c r="C88" s="151" t="s">
        <v>474</v>
      </c>
      <c r="D88" s="127" t="s">
        <v>909</v>
      </c>
      <c r="E88" s="127">
        <v>20</v>
      </c>
      <c r="F88" s="128" t="s">
        <v>469</v>
      </c>
      <c r="G88" s="128" t="s">
        <v>469</v>
      </c>
      <c r="H88" s="128" t="s">
        <v>469</v>
      </c>
      <c r="I88" s="128" t="s">
        <v>132</v>
      </c>
      <c r="J88" s="128" t="s">
        <v>132</v>
      </c>
      <c r="K88" s="136" t="s">
        <v>132</v>
      </c>
      <c r="L88" s="136" t="s">
        <v>132</v>
      </c>
      <c r="M88" s="136" t="s">
        <v>132</v>
      </c>
      <c r="N88" s="136" t="s">
        <v>132</v>
      </c>
      <c r="O88" s="312" t="s">
        <v>165</v>
      </c>
      <c r="P88" s="313"/>
      <c r="Q88" s="95" t="s">
        <v>132</v>
      </c>
      <c r="R88" s="95"/>
    </row>
    <row r="89" spans="2:18" x14ac:dyDescent="0.25">
      <c r="B89" s="150" t="s">
        <v>907</v>
      </c>
      <c r="C89" s="151" t="s">
        <v>474</v>
      </c>
      <c r="D89" s="127" t="s">
        <v>910</v>
      </c>
      <c r="E89" s="127">
        <v>15</v>
      </c>
      <c r="F89" s="128" t="s">
        <v>469</v>
      </c>
      <c r="G89" s="128" t="s">
        <v>469</v>
      </c>
      <c r="H89" s="128" t="s">
        <v>469</v>
      </c>
      <c r="I89" s="128" t="s">
        <v>132</v>
      </c>
      <c r="J89" s="128" t="s">
        <v>132</v>
      </c>
      <c r="K89" s="136" t="s">
        <v>132</v>
      </c>
      <c r="L89" s="136" t="s">
        <v>132</v>
      </c>
      <c r="M89" s="136" t="s">
        <v>132</v>
      </c>
      <c r="N89" s="136" t="s">
        <v>132</v>
      </c>
      <c r="O89" s="312" t="s">
        <v>165</v>
      </c>
      <c r="P89" s="313"/>
      <c r="Q89" s="95" t="s">
        <v>132</v>
      </c>
      <c r="R89" s="95"/>
    </row>
    <row r="90" spans="2:18" x14ac:dyDescent="0.25">
      <c r="B90" s="150" t="s">
        <v>911</v>
      </c>
      <c r="C90" s="151" t="s">
        <v>474</v>
      </c>
      <c r="D90" s="127" t="s">
        <v>912</v>
      </c>
      <c r="E90" s="127">
        <v>18</v>
      </c>
      <c r="F90" s="128" t="s">
        <v>469</v>
      </c>
      <c r="G90" s="128" t="s">
        <v>469</v>
      </c>
      <c r="H90" s="128" t="s">
        <v>469</v>
      </c>
      <c r="I90" s="128" t="s">
        <v>132</v>
      </c>
      <c r="J90" s="128" t="s">
        <v>132</v>
      </c>
      <c r="K90" s="136" t="s">
        <v>132</v>
      </c>
      <c r="L90" s="136" t="s">
        <v>132</v>
      </c>
      <c r="M90" s="136" t="s">
        <v>132</v>
      </c>
      <c r="N90" s="136" t="s">
        <v>132</v>
      </c>
      <c r="O90" s="312" t="s">
        <v>165</v>
      </c>
      <c r="P90" s="313"/>
      <c r="Q90" s="95" t="s">
        <v>132</v>
      </c>
      <c r="R90" s="95"/>
    </row>
    <row r="91" spans="2:18" x14ac:dyDescent="0.25">
      <c r="B91" s="150" t="s">
        <v>911</v>
      </c>
      <c r="C91" s="151" t="s">
        <v>474</v>
      </c>
      <c r="D91" s="127" t="s">
        <v>913</v>
      </c>
      <c r="E91" s="127">
        <v>16</v>
      </c>
      <c r="F91" s="128" t="s">
        <v>469</v>
      </c>
      <c r="G91" s="128" t="s">
        <v>469</v>
      </c>
      <c r="H91" s="128" t="s">
        <v>469</v>
      </c>
      <c r="I91" s="128" t="s">
        <v>132</v>
      </c>
      <c r="J91" s="128" t="s">
        <v>132</v>
      </c>
      <c r="K91" s="136" t="s">
        <v>132</v>
      </c>
      <c r="L91" s="136" t="s">
        <v>132</v>
      </c>
      <c r="M91" s="136" t="s">
        <v>132</v>
      </c>
      <c r="N91" s="136" t="s">
        <v>132</v>
      </c>
      <c r="O91" s="312" t="s">
        <v>165</v>
      </c>
      <c r="P91" s="313"/>
      <c r="Q91" s="95" t="s">
        <v>132</v>
      </c>
      <c r="R91" s="95"/>
    </row>
    <row r="92" spans="2:18" x14ac:dyDescent="0.25">
      <c r="B92" s="150" t="s">
        <v>911</v>
      </c>
      <c r="C92" s="151" t="s">
        <v>474</v>
      </c>
      <c r="D92" s="127" t="s">
        <v>914</v>
      </c>
      <c r="E92" s="127">
        <v>19</v>
      </c>
      <c r="F92" s="128" t="s">
        <v>469</v>
      </c>
      <c r="G92" s="128" t="s">
        <v>469</v>
      </c>
      <c r="H92" s="128" t="s">
        <v>469</v>
      </c>
      <c r="I92" s="128" t="s">
        <v>132</v>
      </c>
      <c r="J92" s="128" t="s">
        <v>132</v>
      </c>
      <c r="K92" s="136" t="s">
        <v>132</v>
      </c>
      <c r="L92" s="136" t="s">
        <v>132</v>
      </c>
      <c r="M92" s="136" t="s">
        <v>132</v>
      </c>
      <c r="N92" s="136" t="s">
        <v>132</v>
      </c>
      <c r="O92" s="312" t="s">
        <v>165</v>
      </c>
      <c r="P92" s="313"/>
      <c r="Q92" s="95" t="s">
        <v>132</v>
      </c>
      <c r="R92" s="95"/>
    </row>
    <row r="93" spans="2:18" x14ac:dyDescent="0.25">
      <c r="B93" s="150" t="s">
        <v>915</v>
      </c>
      <c r="C93" s="151" t="s">
        <v>474</v>
      </c>
      <c r="D93" s="127" t="s">
        <v>889</v>
      </c>
      <c r="E93" s="127">
        <v>18</v>
      </c>
      <c r="F93" s="128" t="s">
        <v>469</v>
      </c>
      <c r="G93" s="128" t="s">
        <v>469</v>
      </c>
      <c r="H93" s="128" t="s">
        <v>469</v>
      </c>
      <c r="I93" s="128" t="s">
        <v>132</v>
      </c>
      <c r="J93" s="128" t="s">
        <v>132</v>
      </c>
      <c r="K93" s="136" t="s">
        <v>132</v>
      </c>
      <c r="L93" s="136" t="s">
        <v>132</v>
      </c>
      <c r="M93" s="136" t="s">
        <v>132</v>
      </c>
      <c r="N93" s="136" t="s">
        <v>132</v>
      </c>
      <c r="O93" s="312" t="s">
        <v>165</v>
      </c>
      <c r="P93" s="313"/>
      <c r="Q93" s="95" t="s">
        <v>132</v>
      </c>
      <c r="R93" s="95"/>
    </row>
    <row r="94" spans="2:18" x14ac:dyDescent="0.25">
      <c r="B94" s="150" t="s">
        <v>916</v>
      </c>
      <c r="C94" s="151" t="s">
        <v>474</v>
      </c>
      <c r="D94" s="127" t="s">
        <v>889</v>
      </c>
      <c r="E94" s="127">
        <v>18</v>
      </c>
      <c r="F94" s="128" t="s">
        <v>469</v>
      </c>
      <c r="G94" s="128" t="s">
        <v>469</v>
      </c>
      <c r="H94" s="128" t="s">
        <v>469</v>
      </c>
      <c r="I94" s="128" t="s">
        <v>132</v>
      </c>
      <c r="J94" s="128" t="s">
        <v>132</v>
      </c>
      <c r="K94" s="136" t="s">
        <v>132</v>
      </c>
      <c r="L94" s="136" t="s">
        <v>132</v>
      </c>
      <c r="M94" s="136" t="s">
        <v>132</v>
      </c>
      <c r="N94" s="136" t="s">
        <v>132</v>
      </c>
      <c r="O94" s="312" t="s">
        <v>165</v>
      </c>
      <c r="P94" s="313"/>
      <c r="Q94" s="95" t="s">
        <v>132</v>
      </c>
      <c r="R94" s="95"/>
    </row>
    <row r="95" spans="2:18" x14ac:dyDescent="0.25">
      <c r="B95" s="150" t="s">
        <v>917</v>
      </c>
      <c r="C95" s="151" t="s">
        <v>474</v>
      </c>
      <c r="D95" s="127" t="s">
        <v>895</v>
      </c>
      <c r="E95" s="127">
        <v>19</v>
      </c>
      <c r="F95" s="128" t="s">
        <v>469</v>
      </c>
      <c r="G95" s="128" t="s">
        <v>469</v>
      </c>
      <c r="H95" s="128" t="s">
        <v>469</v>
      </c>
      <c r="I95" s="128" t="s">
        <v>132</v>
      </c>
      <c r="J95" s="128" t="s">
        <v>132</v>
      </c>
      <c r="K95" s="136" t="s">
        <v>132</v>
      </c>
      <c r="L95" s="136" t="s">
        <v>132</v>
      </c>
      <c r="M95" s="136" t="s">
        <v>132</v>
      </c>
      <c r="N95" s="136" t="s">
        <v>132</v>
      </c>
      <c r="O95" s="312" t="s">
        <v>165</v>
      </c>
      <c r="P95" s="313"/>
      <c r="Q95" s="95" t="s">
        <v>132</v>
      </c>
      <c r="R95" s="95"/>
    </row>
    <row r="96" spans="2:18" x14ac:dyDescent="0.25">
      <c r="B96" s="150" t="s">
        <v>918</v>
      </c>
      <c r="C96" s="151" t="s">
        <v>474</v>
      </c>
      <c r="D96" s="127" t="s">
        <v>919</v>
      </c>
      <c r="E96" s="127">
        <v>18</v>
      </c>
      <c r="F96" s="128" t="s">
        <v>469</v>
      </c>
      <c r="G96" s="128" t="s">
        <v>469</v>
      </c>
      <c r="H96" s="128" t="s">
        <v>469</v>
      </c>
      <c r="I96" s="128" t="s">
        <v>132</v>
      </c>
      <c r="J96" s="128" t="s">
        <v>132</v>
      </c>
      <c r="K96" s="136" t="s">
        <v>132</v>
      </c>
      <c r="L96" s="136" t="s">
        <v>132</v>
      </c>
      <c r="M96" s="136" t="s">
        <v>132</v>
      </c>
      <c r="N96" s="136" t="s">
        <v>132</v>
      </c>
      <c r="O96" s="328" t="s">
        <v>165</v>
      </c>
      <c r="P96" s="329"/>
      <c r="Q96" s="95" t="s">
        <v>132</v>
      </c>
      <c r="R96" s="95"/>
    </row>
    <row r="98" spans="2:17" x14ac:dyDescent="0.25">
      <c r="B98" s="5" t="s">
        <v>1</v>
      </c>
    </row>
    <row r="99" spans="2:17" x14ac:dyDescent="0.25">
      <c r="B99" s="5" t="s">
        <v>37</v>
      </c>
    </row>
    <row r="100" spans="2:17" x14ac:dyDescent="0.25">
      <c r="B100" s="5" t="s">
        <v>61</v>
      </c>
    </row>
    <row r="101" spans="2:17" ht="17.25" customHeight="1" thickBot="1" x14ac:dyDescent="0.3"/>
    <row r="102" spans="2:17" ht="33.6" customHeight="1" thickBot="1" x14ac:dyDescent="0.3">
      <c r="B102" s="303" t="s">
        <v>38</v>
      </c>
      <c r="C102" s="304"/>
      <c r="D102" s="304"/>
      <c r="E102" s="304"/>
      <c r="F102" s="304"/>
      <c r="G102" s="304"/>
      <c r="H102" s="304"/>
      <c r="I102" s="304"/>
      <c r="J102" s="304"/>
      <c r="K102" s="304"/>
      <c r="L102" s="304"/>
      <c r="M102" s="304"/>
      <c r="N102" s="305"/>
    </row>
    <row r="105" spans="2:17" ht="75" x14ac:dyDescent="0.25">
      <c r="B105" s="94" t="s">
        <v>0</v>
      </c>
      <c r="C105" s="94" t="s">
        <v>39</v>
      </c>
      <c r="D105" s="94" t="s">
        <v>40</v>
      </c>
      <c r="E105" s="94" t="s">
        <v>110</v>
      </c>
      <c r="F105" s="94" t="s">
        <v>112</v>
      </c>
      <c r="G105" s="94" t="s">
        <v>113</v>
      </c>
      <c r="H105" s="94" t="s">
        <v>114</v>
      </c>
      <c r="I105" s="94" t="s">
        <v>111</v>
      </c>
      <c r="J105" s="306" t="s">
        <v>115</v>
      </c>
      <c r="K105" s="309"/>
      <c r="L105" s="307"/>
      <c r="M105" s="94" t="s">
        <v>119</v>
      </c>
      <c r="N105" s="94" t="s">
        <v>41</v>
      </c>
      <c r="O105" s="94" t="s">
        <v>42</v>
      </c>
      <c r="P105" s="306" t="s">
        <v>3</v>
      </c>
      <c r="Q105" s="307"/>
    </row>
    <row r="106" spans="2:17" s="130" customFormat="1" ht="33.75" customHeight="1" x14ac:dyDescent="0.25">
      <c r="B106" s="131" t="s">
        <v>1027</v>
      </c>
      <c r="C106" s="132"/>
      <c r="D106" s="131" t="s">
        <v>239</v>
      </c>
      <c r="E106" s="133">
        <v>69027094</v>
      </c>
      <c r="F106" s="131" t="s">
        <v>240</v>
      </c>
      <c r="G106" s="131" t="s">
        <v>241</v>
      </c>
      <c r="H106" s="134">
        <v>40726</v>
      </c>
      <c r="I106" s="131"/>
      <c r="J106" s="131" t="s">
        <v>416</v>
      </c>
      <c r="K106" s="131" t="s">
        <v>417</v>
      </c>
      <c r="L106" s="131" t="s">
        <v>418</v>
      </c>
      <c r="M106" s="118" t="s">
        <v>132</v>
      </c>
      <c r="N106" s="118" t="s">
        <v>132</v>
      </c>
      <c r="O106" s="118" t="s">
        <v>132</v>
      </c>
      <c r="P106" s="310" t="s">
        <v>165</v>
      </c>
      <c r="Q106" s="311"/>
    </row>
    <row r="107" spans="2:17" s="130" customFormat="1" ht="33" customHeight="1" x14ac:dyDescent="0.25">
      <c r="B107" s="131" t="s">
        <v>197</v>
      </c>
      <c r="C107" s="132"/>
      <c r="D107" s="131" t="s">
        <v>242</v>
      </c>
      <c r="E107" s="133">
        <v>49797380</v>
      </c>
      <c r="F107" s="131" t="s">
        <v>243</v>
      </c>
      <c r="G107" s="131" t="s">
        <v>244</v>
      </c>
      <c r="H107" s="134">
        <v>40469</v>
      </c>
      <c r="I107" s="131"/>
      <c r="J107" s="131" t="s">
        <v>413</v>
      </c>
      <c r="K107" s="131" t="s">
        <v>414</v>
      </c>
      <c r="L107" s="131" t="s">
        <v>415</v>
      </c>
      <c r="M107" s="118" t="s">
        <v>132</v>
      </c>
      <c r="N107" s="118" t="s">
        <v>132</v>
      </c>
      <c r="O107" s="118" t="s">
        <v>132</v>
      </c>
      <c r="P107" s="310" t="s">
        <v>165</v>
      </c>
      <c r="Q107" s="311"/>
    </row>
    <row r="108" spans="2:17" s="130" customFormat="1" ht="26.45" customHeight="1" x14ac:dyDescent="0.25">
      <c r="B108" s="131" t="s">
        <v>197</v>
      </c>
      <c r="C108" s="132"/>
      <c r="D108" s="131" t="s">
        <v>246</v>
      </c>
      <c r="E108" s="133">
        <v>41104172</v>
      </c>
      <c r="F108" s="131" t="s">
        <v>245</v>
      </c>
      <c r="G108" s="131" t="s">
        <v>234</v>
      </c>
      <c r="H108" s="134">
        <v>33046</v>
      </c>
      <c r="I108" s="131" t="s">
        <v>133</v>
      </c>
      <c r="J108" s="131" t="s">
        <v>410</v>
      </c>
      <c r="K108" s="131" t="s">
        <v>411</v>
      </c>
      <c r="L108" s="131" t="s">
        <v>412</v>
      </c>
      <c r="M108" s="118" t="s">
        <v>132</v>
      </c>
      <c r="N108" s="118" t="s">
        <v>132</v>
      </c>
      <c r="O108" s="118" t="s">
        <v>132</v>
      </c>
      <c r="P108" s="310" t="s">
        <v>165</v>
      </c>
      <c r="Q108" s="311"/>
    </row>
    <row r="109" spans="2:17" s="130" customFormat="1" ht="38.25" customHeight="1" x14ac:dyDescent="0.25">
      <c r="B109" s="131" t="s">
        <v>168</v>
      </c>
      <c r="C109" s="132"/>
      <c r="D109" s="131" t="s">
        <v>247</v>
      </c>
      <c r="E109" s="133">
        <v>1123207984</v>
      </c>
      <c r="F109" s="131" t="s">
        <v>245</v>
      </c>
      <c r="G109" s="131" t="s">
        <v>234</v>
      </c>
      <c r="H109" s="134">
        <v>41509</v>
      </c>
      <c r="I109" s="131" t="s">
        <v>133</v>
      </c>
      <c r="J109" s="131" t="s">
        <v>407</v>
      </c>
      <c r="K109" s="131" t="s">
        <v>408</v>
      </c>
      <c r="L109" s="131" t="s">
        <v>409</v>
      </c>
      <c r="M109" s="118" t="s">
        <v>132</v>
      </c>
      <c r="N109" s="118" t="s">
        <v>132</v>
      </c>
      <c r="O109" s="118" t="s">
        <v>132</v>
      </c>
      <c r="P109" s="310" t="s">
        <v>165</v>
      </c>
      <c r="Q109" s="311"/>
    </row>
    <row r="110" spans="2:17" s="130" customFormat="1" ht="53.25" customHeight="1" x14ac:dyDescent="0.25">
      <c r="B110" s="131" t="s">
        <v>168</v>
      </c>
      <c r="C110" s="132"/>
      <c r="D110" s="131" t="s">
        <v>249</v>
      </c>
      <c r="E110" s="133">
        <v>1123305208</v>
      </c>
      <c r="F110" s="131" t="s">
        <v>204</v>
      </c>
      <c r="G110" s="131" t="s">
        <v>250</v>
      </c>
      <c r="H110" s="134">
        <v>41754</v>
      </c>
      <c r="I110" s="131" t="s">
        <v>133</v>
      </c>
      <c r="J110" s="131" t="s">
        <v>251</v>
      </c>
      <c r="K110" s="131" t="s">
        <v>252</v>
      </c>
      <c r="L110" s="131" t="s">
        <v>204</v>
      </c>
      <c r="M110" s="118" t="s">
        <v>132</v>
      </c>
      <c r="N110" s="118" t="s">
        <v>132</v>
      </c>
      <c r="O110" s="118" t="s">
        <v>132</v>
      </c>
      <c r="P110" s="310" t="s">
        <v>1029</v>
      </c>
      <c r="Q110" s="311"/>
    </row>
    <row r="111" spans="2:17" s="130" customFormat="1" ht="27.75" customHeight="1" x14ac:dyDescent="0.25">
      <c r="B111" s="131" t="s">
        <v>168</v>
      </c>
      <c r="C111" s="132"/>
      <c r="D111" s="131" t="s">
        <v>253</v>
      </c>
      <c r="E111" s="133">
        <v>1143844031</v>
      </c>
      <c r="F111" s="131" t="s">
        <v>166</v>
      </c>
      <c r="G111" s="131" t="s">
        <v>170</v>
      </c>
      <c r="H111" s="134">
        <v>41805</v>
      </c>
      <c r="I111" s="131" t="s">
        <v>132</v>
      </c>
      <c r="J111" s="131" t="s">
        <v>405</v>
      </c>
      <c r="K111" s="131" t="s">
        <v>406</v>
      </c>
      <c r="L111" s="131" t="s">
        <v>248</v>
      </c>
      <c r="M111" s="118" t="s">
        <v>132</v>
      </c>
      <c r="N111" s="118" t="s">
        <v>132</v>
      </c>
      <c r="O111" s="118" t="s">
        <v>132</v>
      </c>
      <c r="P111" s="310" t="s">
        <v>165</v>
      </c>
      <c r="Q111" s="311"/>
    </row>
    <row r="112" spans="2:17" s="130" customFormat="1" ht="30.75" customHeight="1" x14ac:dyDescent="0.25">
      <c r="B112" s="131" t="s">
        <v>168</v>
      </c>
      <c r="C112" s="132"/>
      <c r="D112" s="131" t="s">
        <v>254</v>
      </c>
      <c r="E112" s="133">
        <v>1123205986</v>
      </c>
      <c r="F112" s="131" t="s">
        <v>166</v>
      </c>
      <c r="G112" s="131" t="s">
        <v>255</v>
      </c>
      <c r="H112" s="134">
        <v>40626</v>
      </c>
      <c r="I112" s="131" t="s">
        <v>132</v>
      </c>
      <c r="J112" s="131" t="s">
        <v>402</v>
      </c>
      <c r="K112" s="131" t="s">
        <v>403</v>
      </c>
      <c r="L112" s="131" t="s">
        <v>404</v>
      </c>
      <c r="M112" s="118" t="s">
        <v>132</v>
      </c>
      <c r="N112" s="118" t="s">
        <v>132</v>
      </c>
      <c r="O112" s="118" t="s">
        <v>132</v>
      </c>
      <c r="P112" s="310" t="s">
        <v>165</v>
      </c>
      <c r="Q112" s="311"/>
    </row>
    <row r="113" spans="1:26" s="105" customFormat="1" ht="26.45" customHeight="1" x14ac:dyDescent="0.25">
      <c r="B113" s="121" t="s">
        <v>1028</v>
      </c>
      <c r="C113" s="110"/>
      <c r="D113" s="121" t="s">
        <v>256</v>
      </c>
      <c r="E113" s="119">
        <v>59814130</v>
      </c>
      <c r="F113" s="121" t="s">
        <v>204</v>
      </c>
      <c r="G113" s="121" t="s">
        <v>234</v>
      </c>
      <c r="H113" s="114">
        <v>36245</v>
      </c>
      <c r="I113" s="72" t="s">
        <v>132</v>
      </c>
      <c r="J113" s="72" t="s">
        <v>399</v>
      </c>
      <c r="K113" s="72" t="s">
        <v>400</v>
      </c>
      <c r="L113" s="72" t="s">
        <v>401</v>
      </c>
      <c r="M113" s="48" t="s">
        <v>132</v>
      </c>
      <c r="N113" s="48" t="s">
        <v>132</v>
      </c>
      <c r="O113" s="48" t="s">
        <v>132</v>
      </c>
      <c r="P113" s="310" t="s">
        <v>165</v>
      </c>
      <c r="Q113" s="311"/>
    </row>
    <row r="114" spans="1:26" s="105" customFormat="1" ht="26.45" customHeight="1" x14ac:dyDescent="0.25">
      <c r="B114" s="121" t="s">
        <v>168</v>
      </c>
      <c r="C114" s="110"/>
      <c r="D114" s="121" t="s">
        <v>257</v>
      </c>
      <c r="E114" s="119">
        <v>1124852438</v>
      </c>
      <c r="F114" s="121" t="s">
        <v>258</v>
      </c>
      <c r="G114" s="121" t="s">
        <v>259</v>
      </c>
      <c r="H114" s="114">
        <v>41740</v>
      </c>
      <c r="I114" s="72" t="s">
        <v>132</v>
      </c>
      <c r="J114" s="72"/>
      <c r="K114" s="72"/>
      <c r="L114" s="72"/>
      <c r="M114" s="48"/>
      <c r="N114" s="48"/>
      <c r="O114" s="48" t="s">
        <v>132</v>
      </c>
      <c r="P114" s="310" t="s">
        <v>1030</v>
      </c>
      <c r="Q114" s="311"/>
    </row>
    <row r="115" spans="1:26" s="105" customFormat="1" ht="26.45" customHeight="1" x14ac:dyDescent="0.25">
      <c r="B115" s="121" t="s">
        <v>168</v>
      </c>
      <c r="C115" s="110"/>
      <c r="D115" s="121" t="s">
        <v>260</v>
      </c>
      <c r="E115" s="119">
        <v>1085267070</v>
      </c>
      <c r="F115" s="121" t="s">
        <v>258</v>
      </c>
      <c r="G115" s="121" t="s">
        <v>265</v>
      </c>
      <c r="H115" s="114">
        <v>40718</v>
      </c>
      <c r="I115" s="72" t="s">
        <v>132</v>
      </c>
      <c r="J115" s="72" t="s">
        <v>261</v>
      </c>
      <c r="K115" s="72" t="s">
        <v>262</v>
      </c>
      <c r="L115" s="72" t="s">
        <v>263</v>
      </c>
      <c r="M115" s="48" t="s">
        <v>132</v>
      </c>
      <c r="N115" s="48" t="s">
        <v>132</v>
      </c>
      <c r="O115" s="144" t="s">
        <v>132</v>
      </c>
      <c r="P115" s="357" t="s">
        <v>549</v>
      </c>
      <c r="Q115" s="358"/>
    </row>
    <row r="116" spans="1:26" s="20" customFormat="1" x14ac:dyDescent="0.25">
      <c r="B116" s="40"/>
      <c r="C116" s="40"/>
      <c r="D116" s="40"/>
      <c r="E116" s="40"/>
      <c r="F116" s="40"/>
      <c r="G116" s="40"/>
      <c r="H116" s="40"/>
      <c r="I116" s="40"/>
      <c r="J116" s="113"/>
      <c r="K116" s="113"/>
      <c r="L116" s="113"/>
      <c r="M116" s="40"/>
      <c r="N116" s="40"/>
      <c r="O116" s="40"/>
      <c r="P116" s="310"/>
      <c r="Q116" s="311"/>
    </row>
    <row r="117" spans="1:26" ht="15.75" thickBot="1" x14ac:dyDescent="0.3">
      <c r="B117" s="106"/>
      <c r="C117" s="106"/>
      <c r="D117" s="106"/>
      <c r="E117" s="106"/>
      <c r="F117" s="106"/>
      <c r="G117" s="106"/>
      <c r="H117" s="106"/>
      <c r="I117" s="107"/>
      <c r="J117" s="107"/>
      <c r="K117" s="107"/>
      <c r="L117" s="107"/>
      <c r="M117" s="108"/>
      <c r="N117" s="108"/>
      <c r="O117" s="108"/>
      <c r="P117" s="73"/>
      <c r="Q117" s="73"/>
    </row>
    <row r="118" spans="1:26" ht="27" thickBot="1" x14ac:dyDescent="0.3">
      <c r="B118" s="303" t="s">
        <v>45</v>
      </c>
      <c r="C118" s="304"/>
      <c r="D118" s="304"/>
      <c r="E118" s="304"/>
      <c r="F118" s="304"/>
      <c r="G118" s="304"/>
      <c r="H118" s="304"/>
      <c r="I118" s="304"/>
      <c r="J118" s="304"/>
      <c r="K118" s="304"/>
      <c r="L118" s="304"/>
      <c r="M118" s="304"/>
      <c r="N118" s="305"/>
    </row>
    <row r="121" spans="1:26" ht="30" x14ac:dyDescent="0.25">
      <c r="B121" s="47" t="s">
        <v>33</v>
      </c>
      <c r="C121" s="47" t="s">
        <v>46</v>
      </c>
      <c r="D121" s="306" t="s">
        <v>3</v>
      </c>
      <c r="E121" s="307"/>
    </row>
    <row r="122" spans="1:26" x14ac:dyDescent="0.25">
      <c r="B122" s="48" t="s">
        <v>120</v>
      </c>
      <c r="C122" s="95" t="s">
        <v>132</v>
      </c>
      <c r="D122" s="325"/>
      <c r="E122" s="325"/>
    </row>
    <row r="124" spans="1:26" s="87" customFormat="1" ht="26.25" x14ac:dyDescent="0.25">
      <c r="A124" s="36">
        <v>1</v>
      </c>
      <c r="B124" s="285" t="s">
        <v>63</v>
      </c>
      <c r="C124" s="286"/>
      <c r="D124" s="286"/>
      <c r="E124" s="286"/>
      <c r="F124" s="286"/>
      <c r="G124" s="286"/>
      <c r="H124" s="286"/>
      <c r="I124" s="286"/>
      <c r="J124" s="286"/>
      <c r="K124" s="286"/>
      <c r="L124" s="286"/>
      <c r="M124" s="286"/>
      <c r="N124" s="286"/>
      <c r="O124" s="286"/>
      <c r="P124" s="286"/>
      <c r="Q124" s="5"/>
      <c r="R124" s="86"/>
      <c r="S124" s="86"/>
      <c r="T124" s="86"/>
      <c r="U124" s="86"/>
      <c r="V124" s="86"/>
      <c r="W124" s="86"/>
      <c r="X124" s="86"/>
      <c r="Y124" s="86"/>
      <c r="Z124" s="86"/>
    </row>
    <row r="125" spans="1:26" s="87" customFormat="1" x14ac:dyDescent="0.25">
      <c r="A125" s="36">
        <f>+A124+1</f>
        <v>2</v>
      </c>
      <c r="B125" s="5"/>
      <c r="C125" s="5"/>
      <c r="D125" s="5"/>
      <c r="E125" s="5"/>
      <c r="F125" s="5"/>
      <c r="G125" s="5"/>
      <c r="H125" s="5"/>
      <c r="I125" s="5"/>
      <c r="J125" s="5"/>
      <c r="K125" s="5"/>
      <c r="L125" s="5"/>
      <c r="M125" s="5"/>
      <c r="N125" s="5"/>
      <c r="O125" s="5"/>
      <c r="P125" s="5"/>
      <c r="Q125" s="5"/>
      <c r="R125" s="86"/>
      <c r="S125" s="86"/>
      <c r="T125" s="86"/>
      <c r="U125" s="86"/>
      <c r="V125" s="86"/>
      <c r="W125" s="86"/>
      <c r="X125" s="86"/>
      <c r="Y125" s="86"/>
      <c r="Z125" s="86"/>
    </row>
    <row r="126" spans="1:26" s="87" customFormat="1" ht="15.75" thickBot="1" x14ac:dyDescent="0.3">
      <c r="A126" s="36">
        <f t="shared" ref="A126:A130" si="1">+A125+1</f>
        <v>3</v>
      </c>
      <c r="B126" s="5"/>
      <c r="C126" s="5"/>
      <c r="D126" s="5"/>
      <c r="E126" s="5"/>
      <c r="F126" s="5"/>
      <c r="G126" s="5"/>
      <c r="H126" s="5"/>
      <c r="I126" s="5"/>
      <c r="J126" s="5"/>
      <c r="K126" s="5"/>
      <c r="L126" s="5"/>
      <c r="M126" s="5"/>
      <c r="N126" s="5"/>
      <c r="O126" s="5"/>
      <c r="P126" s="5"/>
      <c r="Q126" s="5"/>
      <c r="R126" s="86"/>
      <c r="S126" s="86"/>
      <c r="T126" s="86"/>
      <c r="U126" s="86"/>
      <c r="V126" s="86"/>
      <c r="W126" s="86"/>
      <c r="X126" s="86"/>
      <c r="Y126" s="86"/>
      <c r="Z126" s="86"/>
    </row>
    <row r="127" spans="1:26" s="87" customFormat="1" ht="27" thickBot="1" x14ac:dyDescent="0.3">
      <c r="A127" s="36">
        <f t="shared" si="1"/>
        <v>4</v>
      </c>
      <c r="B127" s="303" t="s">
        <v>53</v>
      </c>
      <c r="C127" s="304"/>
      <c r="D127" s="304"/>
      <c r="E127" s="304"/>
      <c r="F127" s="304"/>
      <c r="G127" s="304"/>
      <c r="H127" s="304"/>
      <c r="I127" s="304"/>
      <c r="J127" s="304"/>
      <c r="K127" s="304"/>
      <c r="L127" s="304"/>
      <c r="M127" s="304"/>
      <c r="N127" s="305"/>
      <c r="O127" s="5"/>
      <c r="P127" s="5"/>
      <c r="Q127" s="5"/>
      <c r="R127" s="86"/>
      <c r="S127" s="86"/>
      <c r="T127" s="86"/>
      <c r="U127" s="86"/>
      <c r="V127" s="86"/>
      <c r="W127" s="86"/>
      <c r="X127" s="86"/>
      <c r="Y127" s="86"/>
      <c r="Z127" s="86"/>
    </row>
    <row r="128" spans="1:26" s="87" customFormat="1" x14ac:dyDescent="0.25">
      <c r="A128" s="36">
        <f t="shared" si="1"/>
        <v>5</v>
      </c>
      <c r="B128" s="5"/>
      <c r="C128" s="5"/>
      <c r="D128" s="5"/>
      <c r="E128" s="5"/>
      <c r="F128" s="5"/>
      <c r="G128" s="5"/>
      <c r="H128" s="5"/>
      <c r="I128" s="5"/>
      <c r="J128" s="5"/>
      <c r="K128" s="5"/>
      <c r="L128" s="5"/>
      <c r="M128" s="5"/>
      <c r="N128" s="5"/>
      <c r="O128" s="5"/>
      <c r="P128" s="5"/>
      <c r="Q128" s="5"/>
      <c r="R128" s="86"/>
      <c r="S128" s="86"/>
      <c r="T128" s="86"/>
      <c r="U128" s="86"/>
      <c r="V128" s="86"/>
      <c r="W128" s="86"/>
      <c r="X128" s="86"/>
      <c r="Y128" s="86"/>
      <c r="Z128" s="86"/>
    </row>
    <row r="129" spans="1:26" s="87" customFormat="1" ht="15.75" thickBot="1" x14ac:dyDescent="0.3">
      <c r="A129" s="36">
        <f t="shared" si="1"/>
        <v>6</v>
      </c>
      <c r="B129" s="5"/>
      <c r="C129" s="5"/>
      <c r="D129" s="5"/>
      <c r="E129" s="5"/>
      <c r="F129" s="5"/>
      <c r="G129" s="5"/>
      <c r="H129" s="5"/>
      <c r="I129" s="5"/>
      <c r="J129" s="5"/>
      <c r="K129" s="5"/>
      <c r="L129" s="5"/>
      <c r="M129" s="45"/>
      <c r="N129" s="45"/>
      <c r="O129" s="5"/>
      <c r="P129" s="5"/>
      <c r="Q129" s="5"/>
      <c r="R129" s="86"/>
      <c r="S129" s="86"/>
      <c r="T129" s="86"/>
      <c r="U129" s="86"/>
      <c r="V129" s="86"/>
      <c r="W129" s="86"/>
      <c r="X129" s="86"/>
      <c r="Y129" s="86"/>
      <c r="Z129" s="86"/>
    </row>
    <row r="130" spans="1:26" s="87" customFormat="1" ht="60" x14ac:dyDescent="0.25">
      <c r="A130" s="36">
        <f t="shared" si="1"/>
        <v>7</v>
      </c>
      <c r="B130" s="92" t="s">
        <v>141</v>
      </c>
      <c r="C130" s="92" t="s">
        <v>142</v>
      </c>
      <c r="D130" s="92" t="s">
        <v>143</v>
      </c>
      <c r="E130" s="92" t="s">
        <v>44</v>
      </c>
      <c r="F130" s="92" t="s">
        <v>22</v>
      </c>
      <c r="G130" s="92" t="s">
        <v>98</v>
      </c>
      <c r="H130" s="92" t="s">
        <v>17</v>
      </c>
      <c r="I130" s="92" t="s">
        <v>10</v>
      </c>
      <c r="J130" s="92" t="s">
        <v>31</v>
      </c>
      <c r="K130" s="92" t="s">
        <v>60</v>
      </c>
      <c r="L130" s="92" t="s">
        <v>20</v>
      </c>
      <c r="M130" s="77" t="s">
        <v>26</v>
      </c>
      <c r="N130" s="92" t="s">
        <v>144</v>
      </c>
      <c r="O130" s="92" t="s">
        <v>36</v>
      </c>
      <c r="P130" s="93" t="s">
        <v>11</v>
      </c>
      <c r="Q130" s="93" t="s">
        <v>19</v>
      </c>
      <c r="R130" s="86"/>
      <c r="S130" s="86"/>
      <c r="T130" s="86"/>
      <c r="U130" s="86"/>
      <c r="V130" s="86"/>
      <c r="W130" s="86"/>
      <c r="X130" s="86"/>
      <c r="Y130" s="86"/>
      <c r="Z130" s="86"/>
    </row>
    <row r="131" spans="1:26" s="148" customFormat="1" ht="60" customHeight="1" x14ac:dyDescent="0.25">
      <c r="B131" s="186"/>
      <c r="C131" s="186"/>
      <c r="D131" s="186"/>
      <c r="E131" s="193"/>
      <c r="F131" s="194"/>
      <c r="G131" s="188"/>
      <c r="H131" s="189"/>
      <c r="I131" s="189"/>
      <c r="J131" s="190"/>
      <c r="K131" s="192"/>
      <c r="L131" s="190"/>
      <c r="M131" s="193"/>
      <c r="N131" s="193"/>
      <c r="O131" s="191"/>
      <c r="P131" s="191"/>
      <c r="Q131" s="354" t="s">
        <v>1031</v>
      </c>
    </row>
    <row r="132" spans="1:26" s="148" customFormat="1" x14ac:dyDescent="0.25">
      <c r="B132" s="186"/>
      <c r="C132" s="186"/>
      <c r="D132" s="186"/>
      <c r="E132" s="193"/>
      <c r="F132" s="194"/>
      <c r="G132" s="188"/>
      <c r="H132" s="189"/>
      <c r="I132" s="189"/>
      <c r="J132" s="190"/>
      <c r="K132" s="192"/>
      <c r="L132" s="190"/>
      <c r="M132" s="193"/>
      <c r="N132" s="193"/>
      <c r="O132" s="191"/>
      <c r="P132" s="191"/>
      <c r="Q132" s="355"/>
    </row>
    <row r="133" spans="1:26" s="148" customFormat="1" x14ac:dyDescent="0.25">
      <c r="B133" s="186"/>
      <c r="C133" s="186"/>
      <c r="D133" s="186"/>
      <c r="E133" s="193"/>
      <c r="F133" s="194"/>
      <c r="G133" s="188"/>
      <c r="H133" s="189"/>
      <c r="I133" s="189"/>
      <c r="J133" s="190"/>
      <c r="K133" s="192"/>
      <c r="L133" s="190"/>
      <c r="M133" s="193"/>
      <c r="N133" s="193"/>
      <c r="O133" s="191"/>
      <c r="P133" s="191"/>
      <c r="Q133" s="355"/>
    </row>
    <row r="134" spans="1:26" x14ac:dyDescent="0.25">
      <c r="B134" s="88"/>
      <c r="C134" s="88"/>
      <c r="D134" s="88"/>
      <c r="E134" s="83"/>
      <c r="F134" s="84"/>
      <c r="G134" s="84"/>
      <c r="H134" s="91"/>
      <c r="I134" s="85"/>
      <c r="J134" s="85"/>
      <c r="K134" s="117"/>
      <c r="L134" s="85"/>
      <c r="M134" s="76"/>
      <c r="N134" s="76"/>
      <c r="O134" s="19"/>
      <c r="P134" s="19"/>
      <c r="Q134" s="355"/>
    </row>
    <row r="135" spans="1:26" x14ac:dyDescent="0.25">
      <c r="B135" s="88"/>
      <c r="C135" s="89"/>
      <c r="D135" s="88"/>
      <c r="E135" s="83"/>
      <c r="F135" s="84"/>
      <c r="G135" s="84"/>
      <c r="H135" s="84"/>
      <c r="I135" s="85"/>
      <c r="J135" s="85"/>
      <c r="K135" s="85"/>
      <c r="L135" s="85"/>
      <c r="M135" s="76"/>
      <c r="N135" s="76"/>
      <c r="O135" s="19"/>
      <c r="P135" s="19"/>
      <c r="Q135" s="355"/>
    </row>
    <row r="136" spans="1:26" x14ac:dyDescent="0.25">
      <c r="B136" s="88"/>
      <c r="C136" s="89"/>
      <c r="D136" s="88"/>
      <c r="E136" s="83"/>
      <c r="F136" s="84"/>
      <c r="G136" s="84"/>
      <c r="H136" s="84"/>
      <c r="I136" s="85"/>
      <c r="J136" s="85"/>
      <c r="K136" s="85"/>
      <c r="L136" s="85"/>
      <c r="M136" s="76"/>
      <c r="N136" s="76"/>
      <c r="O136" s="19"/>
      <c r="P136" s="19"/>
      <c r="Q136" s="355"/>
    </row>
    <row r="137" spans="1:26" ht="37.15" customHeight="1" x14ac:dyDescent="0.25">
      <c r="B137" s="88"/>
      <c r="C137" s="89"/>
      <c r="D137" s="88"/>
      <c r="E137" s="83"/>
      <c r="F137" s="84"/>
      <c r="G137" s="84"/>
      <c r="H137" s="84"/>
      <c r="I137" s="85"/>
      <c r="J137" s="85"/>
      <c r="K137" s="85"/>
      <c r="L137" s="85"/>
      <c r="M137" s="76"/>
      <c r="N137" s="76"/>
      <c r="O137" s="19"/>
      <c r="P137" s="19"/>
      <c r="Q137" s="355"/>
    </row>
    <row r="138" spans="1:26" ht="41.45" customHeight="1" x14ac:dyDescent="0.25">
      <c r="B138" s="88"/>
      <c r="C138" s="89"/>
      <c r="D138" s="88"/>
      <c r="E138" s="83"/>
      <c r="F138" s="84"/>
      <c r="G138" s="84"/>
      <c r="H138" s="84"/>
      <c r="I138" s="85"/>
      <c r="J138" s="85"/>
      <c r="K138" s="85"/>
      <c r="L138" s="85"/>
      <c r="M138" s="76"/>
      <c r="N138" s="76"/>
      <c r="O138" s="19"/>
      <c r="P138" s="19"/>
      <c r="Q138" s="356"/>
    </row>
    <row r="139" spans="1:26" x14ac:dyDescent="0.25">
      <c r="B139" s="37" t="s">
        <v>16</v>
      </c>
      <c r="C139" s="89"/>
      <c r="D139" s="88"/>
      <c r="E139" s="83"/>
      <c r="F139" s="84"/>
      <c r="G139" s="84"/>
      <c r="H139" s="84"/>
      <c r="I139" s="85"/>
      <c r="J139" s="85"/>
      <c r="K139" s="90">
        <f t="shared" ref="K139" si="2">SUM(K131:K138)</f>
        <v>0</v>
      </c>
      <c r="L139" s="90">
        <f t="shared" ref="L139:N139" si="3">SUM(L131:L138)</f>
        <v>0</v>
      </c>
      <c r="M139" s="100">
        <f t="shared" si="3"/>
        <v>0</v>
      </c>
      <c r="N139" s="90">
        <f t="shared" si="3"/>
        <v>0</v>
      </c>
      <c r="O139" s="19"/>
      <c r="P139" s="19"/>
      <c r="Q139" s="103"/>
    </row>
    <row r="140" spans="1:26" x14ac:dyDescent="0.25">
      <c r="B140" s="20"/>
      <c r="C140" s="20"/>
      <c r="D140" s="20"/>
      <c r="E140" s="21"/>
      <c r="F140" s="20"/>
      <c r="G140" s="20"/>
      <c r="H140" s="20"/>
      <c r="I140" s="20"/>
      <c r="J140" s="20"/>
      <c r="K140" s="20"/>
      <c r="L140" s="20"/>
      <c r="M140" s="20"/>
      <c r="N140" s="20"/>
      <c r="O140" s="20"/>
      <c r="P140" s="20"/>
    </row>
    <row r="141" spans="1:26" ht="18.75" x14ac:dyDescent="0.25">
      <c r="B141" s="41" t="s">
        <v>32</v>
      </c>
      <c r="C141" s="51">
        <f>+K139</f>
        <v>0</v>
      </c>
      <c r="H141" s="22"/>
      <c r="I141" s="22"/>
      <c r="J141" s="22"/>
      <c r="K141" s="22"/>
      <c r="L141" s="22"/>
      <c r="M141" s="22"/>
      <c r="N141" s="20"/>
      <c r="O141" s="20"/>
      <c r="P141" s="20"/>
    </row>
    <row r="143" spans="1:26" ht="15.75" thickBot="1" x14ac:dyDescent="0.3"/>
    <row r="144" spans="1:26" ht="30.75" thickBot="1" x14ac:dyDescent="0.3">
      <c r="B144" s="53" t="s">
        <v>48</v>
      </c>
      <c r="C144" s="54" t="s">
        <v>49</v>
      </c>
      <c r="D144" s="53" t="s">
        <v>50</v>
      </c>
      <c r="E144" s="54" t="s">
        <v>54</v>
      </c>
    </row>
    <row r="145" spans="2:17" ht="76.5" customHeight="1" x14ac:dyDescent="0.25">
      <c r="B145" s="46" t="s">
        <v>121</v>
      </c>
      <c r="C145" s="49">
        <v>20</v>
      </c>
      <c r="D145" s="49">
        <v>0</v>
      </c>
      <c r="E145" s="326">
        <f>+D145+D146+D147</f>
        <v>0</v>
      </c>
    </row>
    <row r="146" spans="2:17" ht="60.75" customHeight="1" x14ac:dyDescent="0.25">
      <c r="B146" s="46" t="s">
        <v>122</v>
      </c>
      <c r="C146" s="39">
        <v>30</v>
      </c>
      <c r="D146" s="122">
        <v>0</v>
      </c>
      <c r="E146" s="308"/>
    </row>
    <row r="147" spans="2:17" ht="60.75" customHeight="1" thickBot="1" x14ac:dyDescent="0.3">
      <c r="B147" s="46" t="s">
        <v>123</v>
      </c>
      <c r="C147" s="50">
        <v>40</v>
      </c>
      <c r="D147" s="50">
        <v>0</v>
      </c>
      <c r="E147" s="327"/>
    </row>
    <row r="148" spans="2:17" ht="33.6" customHeight="1" x14ac:dyDescent="0.25"/>
    <row r="149" spans="2:17" ht="15.75" thickBot="1" x14ac:dyDescent="0.3"/>
    <row r="150" spans="2:17" ht="27" thickBot="1" x14ac:dyDescent="0.3">
      <c r="B150" s="303" t="s">
        <v>51</v>
      </c>
      <c r="C150" s="304"/>
      <c r="D150" s="304"/>
      <c r="E150" s="304"/>
      <c r="F150" s="304"/>
      <c r="G150" s="304"/>
      <c r="H150" s="304"/>
      <c r="I150" s="304"/>
      <c r="J150" s="304"/>
      <c r="K150" s="304"/>
      <c r="L150" s="304"/>
      <c r="M150" s="304"/>
      <c r="N150" s="305"/>
    </row>
    <row r="152" spans="2:17" ht="54" customHeight="1" x14ac:dyDescent="0.25">
      <c r="B152" s="94" t="s">
        <v>0</v>
      </c>
      <c r="C152" s="94" t="s">
        <v>39</v>
      </c>
      <c r="D152" s="94" t="s">
        <v>40</v>
      </c>
      <c r="E152" s="94" t="s">
        <v>110</v>
      </c>
      <c r="F152" s="94" t="s">
        <v>112</v>
      </c>
      <c r="G152" s="94" t="s">
        <v>113</v>
      </c>
      <c r="H152" s="94" t="s">
        <v>114</v>
      </c>
      <c r="I152" s="94" t="s">
        <v>111</v>
      </c>
      <c r="J152" s="306" t="s">
        <v>115</v>
      </c>
      <c r="K152" s="309"/>
      <c r="L152" s="307"/>
      <c r="M152" s="94" t="s">
        <v>119</v>
      </c>
      <c r="N152" s="94" t="s">
        <v>41</v>
      </c>
      <c r="O152" s="94" t="s">
        <v>42</v>
      </c>
      <c r="P152" s="306" t="s">
        <v>3</v>
      </c>
      <c r="Q152" s="307"/>
    </row>
    <row r="153" spans="2:17" ht="42.75" customHeight="1" x14ac:dyDescent="0.25">
      <c r="B153" s="121" t="s">
        <v>127</v>
      </c>
      <c r="C153" s="121"/>
      <c r="D153" s="2"/>
      <c r="E153" s="2"/>
      <c r="F153" s="2"/>
      <c r="G153" s="2"/>
      <c r="H153" s="2"/>
      <c r="I153" s="3"/>
      <c r="J153" s="1" t="s">
        <v>116</v>
      </c>
      <c r="K153" s="72" t="s">
        <v>117</v>
      </c>
      <c r="L153" s="71" t="s">
        <v>118</v>
      </c>
      <c r="M153" s="95"/>
      <c r="N153" s="95"/>
      <c r="O153" s="95"/>
      <c r="P153" s="332" t="s">
        <v>1112</v>
      </c>
      <c r="Q153" s="333"/>
    </row>
    <row r="154" spans="2:17" ht="30.75" customHeight="1" x14ac:dyDescent="0.25">
      <c r="B154" s="121" t="s">
        <v>128</v>
      </c>
      <c r="C154" s="121"/>
      <c r="D154" s="2"/>
      <c r="E154" s="2"/>
      <c r="F154" s="2"/>
      <c r="G154" s="2"/>
      <c r="H154" s="2"/>
      <c r="I154" s="3"/>
      <c r="J154" s="1"/>
      <c r="K154" s="72"/>
      <c r="L154" s="71"/>
      <c r="M154" s="95"/>
      <c r="N154" s="95"/>
      <c r="O154" s="95"/>
      <c r="P154" s="334"/>
      <c r="Q154" s="335"/>
    </row>
    <row r="155" spans="2:17" ht="21.75" customHeight="1" x14ac:dyDescent="0.25">
      <c r="B155" s="121" t="s">
        <v>129</v>
      </c>
      <c r="C155" s="121"/>
      <c r="D155" s="2"/>
      <c r="E155" s="2"/>
      <c r="F155" s="2"/>
      <c r="G155" s="2"/>
      <c r="H155" s="2"/>
      <c r="I155" s="3"/>
      <c r="J155" s="1"/>
      <c r="K155" s="71"/>
      <c r="L155" s="71"/>
      <c r="M155" s="95"/>
      <c r="N155" s="95"/>
      <c r="O155" s="95"/>
      <c r="P155" s="336"/>
      <c r="Q155" s="337"/>
    </row>
    <row r="158" spans="2:17" ht="15.75" thickBot="1" x14ac:dyDescent="0.3"/>
    <row r="159" spans="2:17" ht="30" x14ac:dyDescent="0.25">
      <c r="B159" s="97" t="s">
        <v>33</v>
      </c>
      <c r="C159" s="97" t="s">
        <v>48</v>
      </c>
      <c r="D159" s="94" t="s">
        <v>49</v>
      </c>
      <c r="E159" s="97" t="s">
        <v>50</v>
      </c>
      <c r="F159" s="54" t="s">
        <v>55</v>
      </c>
      <c r="G159" s="205"/>
    </row>
    <row r="160" spans="2:17" ht="108" x14ac:dyDescent="0.2">
      <c r="B160" s="318" t="s">
        <v>52</v>
      </c>
      <c r="C160" s="4" t="s">
        <v>124</v>
      </c>
      <c r="D160" s="122">
        <v>25</v>
      </c>
      <c r="E160" s="122">
        <v>0</v>
      </c>
      <c r="F160" s="321">
        <f>+E160+E161+E162</f>
        <v>0</v>
      </c>
      <c r="G160" s="69"/>
    </row>
    <row r="161" spans="2:7" ht="96" x14ac:dyDescent="0.2">
      <c r="B161" s="319"/>
      <c r="C161" s="4" t="s">
        <v>125</v>
      </c>
      <c r="D161" s="52">
        <v>25</v>
      </c>
      <c r="E161" s="122">
        <v>0</v>
      </c>
      <c r="F161" s="322"/>
      <c r="G161" s="69"/>
    </row>
    <row r="162" spans="2:7" ht="60" x14ac:dyDescent="0.2">
      <c r="B162" s="320"/>
      <c r="C162" s="4" t="s">
        <v>126</v>
      </c>
      <c r="D162" s="122">
        <v>10</v>
      </c>
      <c r="E162" s="122">
        <v>0</v>
      </c>
      <c r="F162" s="323"/>
      <c r="G162" s="69"/>
    </row>
    <row r="163" spans="2:7" x14ac:dyDescent="0.25">
      <c r="C163" s="78"/>
    </row>
    <row r="166" spans="2:7" x14ac:dyDescent="0.25">
      <c r="B166" s="96" t="s">
        <v>56</v>
      </c>
    </row>
    <row r="169" spans="2:7" x14ac:dyDescent="0.25">
      <c r="B169" s="98" t="s">
        <v>33</v>
      </c>
      <c r="C169" s="98" t="s">
        <v>57</v>
      </c>
      <c r="D169" s="97" t="s">
        <v>50</v>
      </c>
      <c r="E169" s="97" t="s">
        <v>16</v>
      </c>
    </row>
    <row r="170" spans="2:7" ht="28.5" x14ac:dyDescent="0.25">
      <c r="B170" s="79" t="s">
        <v>58</v>
      </c>
      <c r="C170" s="80">
        <v>40</v>
      </c>
      <c r="D170" s="122">
        <f>+E145</f>
        <v>0</v>
      </c>
      <c r="E170" s="297">
        <f>+D170+D171</f>
        <v>0</v>
      </c>
    </row>
    <row r="171" spans="2:7" ht="42.75" x14ac:dyDescent="0.25">
      <c r="B171" s="79" t="s">
        <v>59</v>
      </c>
      <c r="C171" s="80">
        <v>60</v>
      </c>
      <c r="D171" s="122">
        <f>+F160</f>
        <v>0</v>
      </c>
      <c r="E171" s="298"/>
    </row>
  </sheetData>
  <mergeCells count="77">
    <mergeCell ref="P113:Q113"/>
    <mergeCell ref="P114:Q114"/>
    <mergeCell ref="P115:Q115"/>
    <mergeCell ref="P116:Q116"/>
    <mergeCell ref="B160:B162"/>
    <mergeCell ref="F160:F162"/>
    <mergeCell ref="E170:E171"/>
    <mergeCell ref="P153:Q155"/>
    <mergeCell ref="B124:P124"/>
    <mergeCell ref="B127:N127"/>
    <mergeCell ref="E145:E147"/>
    <mergeCell ref="B150:N150"/>
    <mergeCell ref="J152:L152"/>
    <mergeCell ref="P152:Q152"/>
    <mergeCell ref="Q131:Q138"/>
    <mergeCell ref="O64:P64"/>
    <mergeCell ref="O65:P65"/>
    <mergeCell ref="D122:E122"/>
    <mergeCell ref="B102:N102"/>
    <mergeCell ref="J105:L105"/>
    <mergeCell ref="P105:Q105"/>
    <mergeCell ref="B118:N118"/>
    <mergeCell ref="D121:E121"/>
    <mergeCell ref="P106:Q106"/>
    <mergeCell ref="P107:Q107"/>
    <mergeCell ref="P108:Q108"/>
    <mergeCell ref="P109:Q109"/>
    <mergeCell ref="P110:Q110"/>
    <mergeCell ref="P111:Q111"/>
    <mergeCell ref="P112:Q112"/>
    <mergeCell ref="O66:P66"/>
    <mergeCell ref="B56:B57"/>
    <mergeCell ref="C56:C57"/>
    <mergeCell ref="D56:E56"/>
    <mergeCell ref="C60:N60"/>
    <mergeCell ref="B62:N62"/>
    <mergeCell ref="C10:E10"/>
    <mergeCell ref="B14:C23"/>
    <mergeCell ref="B24:C24"/>
    <mergeCell ref="E42:E43"/>
    <mergeCell ref="M47:N47"/>
    <mergeCell ref="C9:N9"/>
    <mergeCell ref="B2:P2"/>
    <mergeCell ref="B4:P4"/>
    <mergeCell ref="C6:N6"/>
    <mergeCell ref="C7:N7"/>
    <mergeCell ref="C8:N8"/>
    <mergeCell ref="O67:P67"/>
    <mergeCell ref="O68:P68"/>
    <mergeCell ref="O69:P69"/>
    <mergeCell ref="O70:P70"/>
    <mergeCell ref="O71:P71"/>
    <mergeCell ref="O72:P72"/>
    <mergeCell ref="O73:P73"/>
    <mergeCell ref="O74:P74"/>
    <mergeCell ref="O75:P75"/>
    <mergeCell ref="O76:P76"/>
    <mergeCell ref="O77:P77"/>
    <mergeCell ref="O78:P78"/>
    <mergeCell ref="O79:P79"/>
    <mergeCell ref="O80:P80"/>
    <mergeCell ref="O81:P81"/>
    <mergeCell ref="O82:P82"/>
    <mergeCell ref="O83:P83"/>
    <mergeCell ref="O84:P84"/>
    <mergeCell ref="O85:P85"/>
    <mergeCell ref="O86:P86"/>
    <mergeCell ref="O87:P87"/>
    <mergeCell ref="O88:P88"/>
    <mergeCell ref="O89:P89"/>
    <mergeCell ref="O90:P90"/>
    <mergeCell ref="O96:P96"/>
    <mergeCell ref="O91:P91"/>
    <mergeCell ref="O92:P92"/>
    <mergeCell ref="O93:P93"/>
    <mergeCell ref="O94:P94"/>
    <mergeCell ref="O95:P95"/>
  </mergeCells>
  <dataValidations count="2">
    <dataValidation type="decimal" allowBlank="1" showInputMessage="1" showErrorMessage="1" sqref="WVH983080 WLL983080 C65583 IV65576 SR65576 ACN65576 AMJ65576 AWF65576 BGB65576 BPX65576 BZT65576 CJP65576 CTL65576 DDH65576 DND65576 DWZ65576 EGV65576 EQR65576 FAN65576 FKJ65576 FUF65576 GEB65576 GNX65576 GXT65576 HHP65576 HRL65576 IBH65576 ILD65576 IUZ65576 JEV65576 JOR65576 JYN65576 KIJ65576 KSF65576 LCB65576 LLX65576 LVT65576 MFP65576 MPL65576 MZH65576 NJD65576 NSZ65576 OCV65576 OMR65576 OWN65576 PGJ65576 PQF65576 QAB65576 QJX65576 QTT65576 RDP65576 RNL65576 RXH65576 SHD65576 SQZ65576 TAV65576 TKR65576 TUN65576 UEJ65576 UOF65576 UYB65576 VHX65576 VRT65576 WBP65576 WLL65576 WVH65576 C131119 IV131112 SR131112 ACN131112 AMJ131112 AWF131112 BGB131112 BPX131112 BZT131112 CJP131112 CTL131112 DDH131112 DND131112 DWZ131112 EGV131112 EQR131112 FAN131112 FKJ131112 FUF131112 GEB131112 GNX131112 GXT131112 HHP131112 HRL131112 IBH131112 ILD131112 IUZ131112 JEV131112 JOR131112 JYN131112 KIJ131112 KSF131112 LCB131112 LLX131112 LVT131112 MFP131112 MPL131112 MZH131112 NJD131112 NSZ131112 OCV131112 OMR131112 OWN131112 PGJ131112 PQF131112 QAB131112 QJX131112 QTT131112 RDP131112 RNL131112 RXH131112 SHD131112 SQZ131112 TAV131112 TKR131112 TUN131112 UEJ131112 UOF131112 UYB131112 VHX131112 VRT131112 WBP131112 WLL131112 WVH131112 C196655 IV196648 SR196648 ACN196648 AMJ196648 AWF196648 BGB196648 BPX196648 BZT196648 CJP196648 CTL196648 DDH196648 DND196648 DWZ196648 EGV196648 EQR196648 FAN196648 FKJ196648 FUF196648 GEB196648 GNX196648 GXT196648 HHP196648 HRL196648 IBH196648 ILD196648 IUZ196648 JEV196648 JOR196648 JYN196648 KIJ196648 KSF196648 LCB196648 LLX196648 LVT196648 MFP196648 MPL196648 MZH196648 NJD196648 NSZ196648 OCV196648 OMR196648 OWN196648 PGJ196648 PQF196648 QAB196648 QJX196648 QTT196648 RDP196648 RNL196648 RXH196648 SHD196648 SQZ196648 TAV196648 TKR196648 TUN196648 UEJ196648 UOF196648 UYB196648 VHX196648 VRT196648 WBP196648 WLL196648 WVH196648 C262191 IV262184 SR262184 ACN262184 AMJ262184 AWF262184 BGB262184 BPX262184 BZT262184 CJP262184 CTL262184 DDH262184 DND262184 DWZ262184 EGV262184 EQR262184 FAN262184 FKJ262184 FUF262184 GEB262184 GNX262184 GXT262184 HHP262184 HRL262184 IBH262184 ILD262184 IUZ262184 JEV262184 JOR262184 JYN262184 KIJ262184 KSF262184 LCB262184 LLX262184 LVT262184 MFP262184 MPL262184 MZH262184 NJD262184 NSZ262184 OCV262184 OMR262184 OWN262184 PGJ262184 PQF262184 QAB262184 QJX262184 QTT262184 RDP262184 RNL262184 RXH262184 SHD262184 SQZ262184 TAV262184 TKR262184 TUN262184 UEJ262184 UOF262184 UYB262184 VHX262184 VRT262184 WBP262184 WLL262184 WVH262184 C327727 IV327720 SR327720 ACN327720 AMJ327720 AWF327720 BGB327720 BPX327720 BZT327720 CJP327720 CTL327720 DDH327720 DND327720 DWZ327720 EGV327720 EQR327720 FAN327720 FKJ327720 FUF327720 GEB327720 GNX327720 GXT327720 HHP327720 HRL327720 IBH327720 ILD327720 IUZ327720 JEV327720 JOR327720 JYN327720 KIJ327720 KSF327720 LCB327720 LLX327720 LVT327720 MFP327720 MPL327720 MZH327720 NJD327720 NSZ327720 OCV327720 OMR327720 OWN327720 PGJ327720 PQF327720 QAB327720 QJX327720 QTT327720 RDP327720 RNL327720 RXH327720 SHD327720 SQZ327720 TAV327720 TKR327720 TUN327720 UEJ327720 UOF327720 UYB327720 VHX327720 VRT327720 WBP327720 WLL327720 WVH327720 C393263 IV393256 SR393256 ACN393256 AMJ393256 AWF393256 BGB393256 BPX393256 BZT393256 CJP393256 CTL393256 DDH393256 DND393256 DWZ393256 EGV393256 EQR393256 FAN393256 FKJ393256 FUF393256 GEB393256 GNX393256 GXT393256 HHP393256 HRL393256 IBH393256 ILD393256 IUZ393256 JEV393256 JOR393256 JYN393256 KIJ393256 KSF393256 LCB393256 LLX393256 LVT393256 MFP393256 MPL393256 MZH393256 NJD393256 NSZ393256 OCV393256 OMR393256 OWN393256 PGJ393256 PQF393256 QAB393256 QJX393256 QTT393256 RDP393256 RNL393256 RXH393256 SHD393256 SQZ393256 TAV393256 TKR393256 TUN393256 UEJ393256 UOF393256 UYB393256 VHX393256 VRT393256 WBP393256 WLL393256 WVH393256 C458799 IV458792 SR458792 ACN458792 AMJ458792 AWF458792 BGB458792 BPX458792 BZT458792 CJP458792 CTL458792 DDH458792 DND458792 DWZ458792 EGV458792 EQR458792 FAN458792 FKJ458792 FUF458792 GEB458792 GNX458792 GXT458792 HHP458792 HRL458792 IBH458792 ILD458792 IUZ458792 JEV458792 JOR458792 JYN458792 KIJ458792 KSF458792 LCB458792 LLX458792 LVT458792 MFP458792 MPL458792 MZH458792 NJD458792 NSZ458792 OCV458792 OMR458792 OWN458792 PGJ458792 PQF458792 QAB458792 QJX458792 QTT458792 RDP458792 RNL458792 RXH458792 SHD458792 SQZ458792 TAV458792 TKR458792 TUN458792 UEJ458792 UOF458792 UYB458792 VHX458792 VRT458792 WBP458792 WLL458792 WVH458792 C524335 IV524328 SR524328 ACN524328 AMJ524328 AWF524328 BGB524328 BPX524328 BZT524328 CJP524328 CTL524328 DDH524328 DND524328 DWZ524328 EGV524328 EQR524328 FAN524328 FKJ524328 FUF524328 GEB524328 GNX524328 GXT524328 HHP524328 HRL524328 IBH524328 ILD524328 IUZ524328 JEV524328 JOR524328 JYN524328 KIJ524328 KSF524328 LCB524328 LLX524328 LVT524328 MFP524328 MPL524328 MZH524328 NJD524328 NSZ524328 OCV524328 OMR524328 OWN524328 PGJ524328 PQF524328 QAB524328 QJX524328 QTT524328 RDP524328 RNL524328 RXH524328 SHD524328 SQZ524328 TAV524328 TKR524328 TUN524328 UEJ524328 UOF524328 UYB524328 VHX524328 VRT524328 WBP524328 WLL524328 WVH524328 C589871 IV589864 SR589864 ACN589864 AMJ589864 AWF589864 BGB589864 BPX589864 BZT589864 CJP589864 CTL589864 DDH589864 DND589864 DWZ589864 EGV589864 EQR589864 FAN589864 FKJ589864 FUF589864 GEB589864 GNX589864 GXT589864 HHP589864 HRL589864 IBH589864 ILD589864 IUZ589864 JEV589864 JOR589864 JYN589864 KIJ589864 KSF589864 LCB589864 LLX589864 LVT589864 MFP589864 MPL589864 MZH589864 NJD589864 NSZ589864 OCV589864 OMR589864 OWN589864 PGJ589864 PQF589864 QAB589864 QJX589864 QTT589864 RDP589864 RNL589864 RXH589864 SHD589864 SQZ589864 TAV589864 TKR589864 TUN589864 UEJ589864 UOF589864 UYB589864 VHX589864 VRT589864 WBP589864 WLL589864 WVH589864 C655407 IV655400 SR655400 ACN655400 AMJ655400 AWF655400 BGB655400 BPX655400 BZT655400 CJP655400 CTL655400 DDH655400 DND655400 DWZ655400 EGV655400 EQR655400 FAN655400 FKJ655400 FUF655400 GEB655400 GNX655400 GXT655400 HHP655400 HRL655400 IBH655400 ILD655400 IUZ655400 JEV655400 JOR655400 JYN655400 KIJ655400 KSF655400 LCB655400 LLX655400 LVT655400 MFP655400 MPL655400 MZH655400 NJD655400 NSZ655400 OCV655400 OMR655400 OWN655400 PGJ655400 PQF655400 QAB655400 QJX655400 QTT655400 RDP655400 RNL655400 RXH655400 SHD655400 SQZ655400 TAV655400 TKR655400 TUN655400 UEJ655400 UOF655400 UYB655400 VHX655400 VRT655400 WBP655400 WLL655400 WVH655400 C720943 IV720936 SR720936 ACN720936 AMJ720936 AWF720936 BGB720936 BPX720936 BZT720936 CJP720936 CTL720936 DDH720936 DND720936 DWZ720936 EGV720936 EQR720936 FAN720936 FKJ720936 FUF720936 GEB720936 GNX720936 GXT720936 HHP720936 HRL720936 IBH720936 ILD720936 IUZ720936 JEV720936 JOR720936 JYN720936 KIJ720936 KSF720936 LCB720936 LLX720936 LVT720936 MFP720936 MPL720936 MZH720936 NJD720936 NSZ720936 OCV720936 OMR720936 OWN720936 PGJ720936 PQF720936 QAB720936 QJX720936 QTT720936 RDP720936 RNL720936 RXH720936 SHD720936 SQZ720936 TAV720936 TKR720936 TUN720936 UEJ720936 UOF720936 UYB720936 VHX720936 VRT720936 WBP720936 WLL720936 WVH720936 C786479 IV786472 SR786472 ACN786472 AMJ786472 AWF786472 BGB786472 BPX786472 BZT786472 CJP786472 CTL786472 DDH786472 DND786472 DWZ786472 EGV786472 EQR786472 FAN786472 FKJ786472 FUF786472 GEB786472 GNX786472 GXT786472 HHP786472 HRL786472 IBH786472 ILD786472 IUZ786472 JEV786472 JOR786472 JYN786472 KIJ786472 KSF786472 LCB786472 LLX786472 LVT786472 MFP786472 MPL786472 MZH786472 NJD786472 NSZ786472 OCV786472 OMR786472 OWN786472 PGJ786472 PQF786472 QAB786472 QJX786472 QTT786472 RDP786472 RNL786472 RXH786472 SHD786472 SQZ786472 TAV786472 TKR786472 TUN786472 UEJ786472 UOF786472 UYB786472 VHX786472 VRT786472 WBP786472 WLL786472 WVH786472 C852015 IV852008 SR852008 ACN852008 AMJ852008 AWF852008 BGB852008 BPX852008 BZT852008 CJP852008 CTL852008 DDH852008 DND852008 DWZ852008 EGV852008 EQR852008 FAN852008 FKJ852008 FUF852008 GEB852008 GNX852008 GXT852008 HHP852008 HRL852008 IBH852008 ILD852008 IUZ852008 JEV852008 JOR852008 JYN852008 KIJ852008 KSF852008 LCB852008 LLX852008 LVT852008 MFP852008 MPL852008 MZH852008 NJD852008 NSZ852008 OCV852008 OMR852008 OWN852008 PGJ852008 PQF852008 QAB852008 QJX852008 QTT852008 RDP852008 RNL852008 RXH852008 SHD852008 SQZ852008 TAV852008 TKR852008 TUN852008 UEJ852008 UOF852008 UYB852008 VHX852008 VRT852008 WBP852008 WLL852008 WVH852008 C917551 IV917544 SR917544 ACN917544 AMJ917544 AWF917544 BGB917544 BPX917544 BZT917544 CJP917544 CTL917544 DDH917544 DND917544 DWZ917544 EGV917544 EQR917544 FAN917544 FKJ917544 FUF917544 GEB917544 GNX917544 GXT917544 HHP917544 HRL917544 IBH917544 ILD917544 IUZ917544 JEV917544 JOR917544 JYN917544 KIJ917544 KSF917544 LCB917544 LLX917544 LVT917544 MFP917544 MPL917544 MZH917544 NJD917544 NSZ917544 OCV917544 OMR917544 OWN917544 PGJ917544 PQF917544 QAB917544 QJX917544 QTT917544 RDP917544 RNL917544 RXH917544 SHD917544 SQZ917544 TAV917544 TKR917544 TUN917544 UEJ917544 UOF917544 UYB917544 VHX917544 VRT917544 WBP917544 WLL917544 WVH917544 C983087 IV983080 SR983080 ACN983080 AMJ983080 AWF983080 BGB983080 BPX983080 BZT983080 CJP983080 CTL983080 DDH983080 DND983080 DWZ983080 EGV983080 EQR983080 FAN983080 FKJ983080 FUF983080 GEB983080 GNX983080 GXT983080 HHP983080 HRL983080 IBH983080 ILD983080 IUZ983080 JEV983080 JOR983080 JYN983080 KIJ983080 KSF983080 LCB983080 LLX983080 LVT983080 MFP983080 MPL983080 MZH983080 NJD983080 NSZ983080 OCV983080 OMR983080 OWN983080 PGJ983080 PQF983080 QAB983080 QJX983080 QTT983080 RDP983080 RNL983080 RXH983080 SHD983080 SQZ983080 TAV983080 TKR983080 TUN983080 UEJ983080 UOF983080 UYB983080 VHX983080 VRT983080 WBP983080 WVH26:WVH39 WLL26:WLL39 WBP26:WBP39 VRT26:VRT39 VHX26:VHX39 UYB26:UYB39 UOF26:UOF39 UEJ26:UEJ39 TUN26:TUN39 TKR26:TKR39 TAV26:TAV39 SQZ26:SQZ39 SHD26:SHD39 RXH26:RXH39 RNL26:RNL39 RDP26:RDP39 QTT26:QTT39 QJX26:QJX39 QAB26:QAB39 PQF26:PQF39 PGJ26:PGJ39 OWN26:OWN39 OMR26:OMR39 OCV26:OCV39 NSZ26:NSZ39 NJD26:NJD39 MZH26:MZH39 MPL26:MPL39 MFP26:MFP39 LVT26:LVT39 LLX26:LLX39 LCB26:LCB39 KSF26:KSF39 KIJ26:KIJ39 JYN26:JYN39 JOR26:JOR39 JEV26:JEV39 IUZ26:IUZ39 ILD26:ILD39 IBH26:IBH39 HRL26:HRL39 HHP26:HHP39 GXT26:GXT39 GNX26:GNX39 GEB26:GEB39 FUF26:FUF39 FKJ26:FKJ39 FAN26:FAN39 EQR26:EQR39 EGV26:EGV39 DWZ26:DWZ39 DND26:DND39 DDH26:DDH39 CTL26:CTL39 CJP26:CJP39 BZT26:BZT39 BPX26:BPX39 BGB26:BGB39 AWF26:AWF39 AMJ26:AMJ39 ACN26:ACN39 SR26:SR39 IV26:IV39">
      <formula1>0</formula1>
      <formula2>1</formula2>
    </dataValidation>
    <dataValidation type="list" allowBlank="1" showInputMessage="1" showErrorMessage="1" sqref="WVE983080 A65576 IS65576 SO65576 ACK65576 AMG65576 AWC65576 BFY65576 BPU65576 BZQ65576 CJM65576 CTI65576 DDE65576 DNA65576 DWW65576 EGS65576 EQO65576 FAK65576 FKG65576 FUC65576 GDY65576 GNU65576 GXQ65576 HHM65576 HRI65576 IBE65576 ILA65576 IUW65576 JES65576 JOO65576 JYK65576 KIG65576 KSC65576 LBY65576 LLU65576 LVQ65576 MFM65576 MPI65576 MZE65576 NJA65576 NSW65576 OCS65576 OMO65576 OWK65576 PGG65576 PQC65576 PZY65576 QJU65576 QTQ65576 RDM65576 RNI65576 RXE65576 SHA65576 SQW65576 TAS65576 TKO65576 TUK65576 UEG65576 UOC65576 UXY65576 VHU65576 VRQ65576 WBM65576 WLI65576 WVE65576 A131112 IS131112 SO131112 ACK131112 AMG131112 AWC131112 BFY131112 BPU131112 BZQ131112 CJM131112 CTI131112 DDE131112 DNA131112 DWW131112 EGS131112 EQO131112 FAK131112 FKG131112 FUC131112 GDY131112 GNU131112 GXQ131112 HHM131112 HRI131112 IBE131112 ILA131112 IUW131112 JES131112 JOO131112 JYK131112 KIG131112 KSC131112 LBY131112 LLU131112 LVQ131112 MFM131112 MPI131112 MZE131112 NJA131112 NSW131112 OCS131112 OMO131112 OWK131112 PGG131112 PQC131112 PZY131112 QJU131112 QTQ131112 RDM131112 RNI131112 RXE131112 SHA131112 SQW131112 TAS131112 TKO131112 TUK131112 UEG131112 UOC131112 UXY131112 VHU131112 VRQ131112 WBM131112 WLI131112 WVE131112 A196648 IS196648 SO196648 ACK196648 AMG196648 AWC196648 BFY196648 BPU196648 BZQ196648 CJM196648 CTI196648 DDE196648 DNA196648 DWW196648 EGS196648 EQO196648 FAK196648 FKG196648 FUC196648 GDY196648 GNU196648 GXQ196648 HHM196648 HRI196648 IBE196648 ILA196648 IUW196648 JES196648 JOO196648 JYK196648 KIG196648 KSC196648 LBY196648 LLU196648 LVQ196648 MFM196648 MPI196648 MZE196648 NJA196648 NSW196648 OCS196648 OMO196648 OWK196648 PGG196648 PQC196648 PZY196648 QJU196648 QTQ196648 RDM196648 RNI196648 RXE196648 SHA196648 SQW196648 TAS196648 TKO196648 TUK196648 UEG196648 UOC196648 UXY196648 VHU196648 VRQ196648 WBM196648 WLI196648 WVE196648 A262184 IS262184 SO262184 ACK262184 AMG262184 AWC262184 BFY262184 BPU262184 BZQ262184 CJM262184 CTI262184 DDE262184 DNA262184 DWW262184 EGS262184 EQO262184 FAK262184 FKG262184 FUC262184 GDY262184 GNU262184 GXQ262184 HHM262184 HRI262184 IBE262184 ILA262184 IUW262184 JES262184 JOO262184 JYK262184 KIG262184 KSC262184 LBY262184 LLU262184 LVQ262184 MFM262184 MPI262184 MZE262184 NJA262184 NSW262184 OCS262184 OMO262184 OWK262184 PGG262184 PQC262184 PZY262184 QJU262184 QTQ262184 RDM262184 RNI262184 RXE262184 SHA262184 SQW262184 TAS262184 TKO262184 TUK262184 UEG262184 UOC262184 UXY262184 VHU262184 VRQ262184 WBM262184 WLI262184 WVE262184 A327720 IS327720 SO327720 ACK327720 AMG327720 AWC327720 BFY327720 BPU327720 BZQ327720 CJM327720 CTI327720 DDE327720 DNA327720 DWW327720 EGS327720 EQO327720 FAK327720 FKG327720 FUC327720 GDY327720 GNU327720 GXQ327720 HHM327720 HRI327720 IBE327720 ILA327720 IUW327720 JES327720 JOO327720 JYK327720 KIG327720 KSC327720 LBY327720 LLU327720 LVQ327720 MFM327720 MPI327720 MZE327720 NJA327720 NSW327720 OCS327720 OMO327720 OWK327720 PGG327720 PQC327720 PZY327720 QJU327720 QTQ327720 RDM327720 RNI327720 RXE327720 SHA327720 SQW327720 TAS327720 TKO327720 TUK327720 UEG327720 UOC327720 UXY327720 VHU327720 VRQ327720 WBM327720 WLI327720 WVE327720 A393256 IS393256 SO393256 ACK393256 AMG393256 AWC393256 BFY393256 BPU393256 BZQ393256 CJM393256 CTI393256 DDE393256 DNA393256 DWW393256 EGS393256 EQO393256 FAK393256 FKG393256 FUC393256 GDY393256 GNU393256 GXQ393256 HHM393256 HRI393256 IBE393256 ILA393256 IUW393256 JES393256 JOO393256 JYK393256 KIG393256 KSC393256 LBY393256 LLU393256 LVQ393256 MFM393256 MPI393256 MZE393256 NJA393256 NSW393256 OCS393256 OMO393256 OWK393256 PGG393256 PQC393256 PZY393256 QJU393256 QTQ393256 RDM393256 RNI393256 RXE393256 SHA393256 SQW393256 TAS393256 TKO393256 TUK393256 UEG393256 UOC393256 UXY393256 VHU393256 VRQ393256 WBM393256 WLI393256 WVE393256 A458792 IS458792 SO458792 ACK458792 AMG458792 AWC458792 BFY458792 BPU458792 BZQ458792 CJM458792 CTI458792 DDE458792 DNA458792 DWW458792 EGS458792 EQO458792 FAK458792 FKG458792 FUC458792 GDY458792 GNU458792 GXQ458792 HHM458792 HRI458792 IBE458792 ILA458792 IUW458792 JES458792 JOO458792 JYK458792 KIG458792 KSC458792 LBY458792 LLU458792 LVQ458792 MFM458792 MPI458792 MZE458792 NJA458792 NSW458792 OCS458792 OMO458792 OWK458792 PGG458792 PQC458792 PZY458792 QJU458792 QTQ458792 RDM458792 RNI458792 RXE458792 SHA458792 SQW458792 TAS458792 TKO458792 TUK458792 UEG458792 UOC458792 UXY458792 VHU458792 VRQ458792 WBM458792 WLI458792 WVE458792 A524328 IS524328 SO524328 ACK524328 AMG524328 AWC524328 BFY524328 BPU524328 BZQ524328 CJM524328 CTI524328 DDE524328 DNA524328 DWW524328 EGS524328 EQO524328 FAK524328 FKG524328 FUC524328 GDY524328 GNU524328 GXQ524328 HHM524328 HRI524328 IBE524328 ILA524328 IUW524328 JES524328 JOO524328 JYK524328 KIG524328 KSC524328 LBY524328 LLU524328 LVQ524328 MFM524328 MPI524328 MZE524328 NJA524328 NSW524328 OCS524328 OMO524328 OWK524328 PGG524328 PQC524328 PZY524328 QJU524328 QTQ524328 RDM524328 RNI524328 RXE524328 SHA524328 SQW524328 TAS524328 TKO524328 TUK524328 UEG524328 UOC524328 UXY524328 VHU524328 VRQ524328 WBM524328 WLI524328 WVE524328 A589864 IS589864 SO589864 ACK589864 AMG589864 AWC589864 BFY589864 BPU589864 BZQ589864 CJM589864 CTI589864 DDE589864 DNA589864 DWW589864 EGS589864 EQO589864 FAK589864 FKG589864 FUC589864 GDY589864 GNU589864 GXQ589864 HHM589864 HRI589864 IBE589864 ILA589864 IUW589864 JES589864 JOO589864 JYK589864 KIG589864 KSC589864 LBY589864 LLU589864 LVQ589864 MFM589864 MPI589864 MZE589864 NJA589864 NSW589864 OCS589864 OMO589864 OWK589864 PGG589864 PQC589864 PZY589864 QJU589864 QTQ589864 RDM589864 RNI589864 RXE589864 SHA589864 SQW589864 TAS589864 TKO589864 TUK589864 UEG589864 UOC589864 UXY589864 VHU589864 VRQ589864 WBM589864 WLI589864 WVE589864 A655400 IS655400 SO655400 ACK655400 AMG655400 AWC655400 BFY655400 BPU655400 BZQ655400 CJM655400 CTI655400 DDE655400 DNA655400 DWW655400 EGS655400 EQO655400 FAK655400 FKG655400 FUC655400 GDY655400 GNU655400 GXQ655400 HHM655400 HRI655400 IBE655400 ILA655400 IUW655400 JES655400 JOO655400 JYK655400 KIG655400 KSC655400 LBY655400 LLU655400 LVQ655400 MFM655400 MPI655400 MZE655400 NJA655400 NSW655400 OCS655400 OMO655400 OWK655400 PGG655400 PQC655400 PZY655400 QJU655400 QTQ655400 RDM655400 RNI655400 RXE655400 SHA655400 SQW655400 TAS655400 TKO655400 TUK655400 UEG655400 UOC655400 UXY655400 VHU655400 VRQ655400 WBM655400 WLI655400 WVE655400 A720936 IS720936 SO720936 ACK720936 AMG720936 AWC720936 BFY720936 BPU720936 BZQ720936 CJM720936 CTI720936 DDE720936 DNA720936 DWW720936 EGS720936 EQO720936 FAK720936 FKG720936 FUC720936 GDY720936 GNU720936 GXQ720936 HHM720936 HRI720936 IBE720936 ILA720936 IUW720936 JES720936 JOO720936 JYK720936 KIG720936 KSC720936 LBY720936 LLU720936 LVQ720936 MFM720936 MPI720936 MZE720936 NJA720936 NSW720936 OCS720936 OMO720936 OWK720936 PGG720936 PQC720936 PZY720936 QJU720936 QTQ720936 RDM720936 RNI720936 RXE720936 SHA720936 SQW720936 TAS720936 TKO720936 TUK720936 UEG720936 UOC720936 UXY720936 VHU720936 VRQ720936 WBM720936 WLI720936 WVE720936 A786472 IS786472 SO786472 ACK786472 AMG786472 AWC786472 BFY786472 BPU786472 BZQ786472 CJM786472 CTI786472 DDE786472 DNA786472 DWW786472 EGS786472 EQO786472 FAK786472 FKG786472 FUC786472 GDY786472 GNU786472 GXQ786472 HHM786472 HRI786472 IBE786472 ILA786472 IUW786472 JES786472 JOO786472 JYK786472 KIG786472 KSC786472 LBY786472 LLU786472 LVQ786472 MFM786472 MPI786472 MZE786472 NJA786472 NSW786472 OCS786472 OMO786472 OWK786472 PGG786472 PQC786472 PZY786472 QJU786472 QTQ786472 RDM786472 RNI786472 RXE786472 SHA786472 SQW786472 TAS786472 TKO786472 TUK786472 UEG786472 UOC786472 UXY786472 VHU786472 VRQ786472 WBM786472 WLI786472 WVE786472 A852008 IS852008 SO852008 ACK852008 AMG852008 AWC852008 BFY852008 BPU852008 BZQ852008 CJM852008 CTI852008 DDE852008 DNA852008 DWW852008 EGS852008 EQO852008 FAK852008 FKG852008 FUC852008 GDY852008 GNU852008 GXQ852008 HHM852008 HRI852008 IBE852008 ILA852008 IUW852008 JES852008 JOO852008 JYK852008 KIG852008 KSC852008 LBY852008 LLU852008 LVQ852008 MFM852008 MPI852008 MZE852008 NJA852008 NSW852008 OCS852008 OMO852008 OWK852008 PGG852008 PQC852008 PZY852008 QJU852008 QTQ852008 RDM852008 RNI852008 RXE852008 SHA852008 SQW852008 TAS852008 TKO852008 TUK852008 UEG852008 UOC852008 UXY852008 VHU852008 VRQ852008 WBM852008 WLI852008 WVE852008 A917544 IS917544 SO917544 ACK917544 AMG917544 AWC917544 BFY917544 BPU917544 BZQ917544 CJM917544 CTI917544 DDE917544 DNA917544 DWW917544 EGS917544 EQO917544 FAK917544 FKG917544 FUC917544 GDY917544 GNU917544 GXQ917544 HHM917544 HRI917544 IBE917544 ILA917544 IUW917544 JES917544 JOO917544 JYK917544 KIG917544 KSC917544 LBY917544 LLU917544 LVQ917544 MFM917544 MPI917544 MZE917544 NJA917544 NSW917544 OCS917544 OMO917544 OWK917544 PGG917544 PQC917544 PZY917544 QJU917544 QTQ917544 RDM917544 RNI917544 RXE917544 SHA917544 SQW917544 TAS917544 TKO917544 TUK917544 UEG917544 UOC917544 UXY917544 VHU917544 VRQ917544 WBM917544 WLI917544 WVE917544 A983080 IS983080 SO983080 ACK983080 AMG983080 AWC983080 BFY983080 BPU983080 BZQ983080 CJM983080 CTI983080 DDE983080 DNA983080 DWW983080 EGS983080 EQO983080 FAK983080 FKG983080 FUC983080 GDY983080 GNU983080 GXQ983080 HHM983080 HRI983080 IBE983080 ILA983080 IUW983080 JES983080 JOO983080 JYK983080 KIG983080 KSC983080 LBY983080 LLU983080 LVQ983080 MFM983080 MPI983080 MZE983080 NJA983080 NSW983080 OCS983080 OMO983080 OWK983080 PGG983080 PQC983080 PZY983080 QJU983080 QTQ983080 RDM983080 RNI983080 RXE983080 SHA983080 SQW983080 TAS983080 TKO983080 TUK983080 UEG983080 UOC983080 UXY983080 VHU983080 VRQ983080 WBM983080 WLI983080 WVE26:WVE39 WLI26:WLI39 WBM26:WBM39 VRQ26:VRQ39 VHU26:VHU39 UXY26:UXY39 UOC26:UOC39 UEG26:UEG39 TUK26:TUK39 TKO26:TKO39 TAS26:TAS39 SQW26:SQW39 SHA26:SHA39 RXE26:RXE39 RNI26:RNI39 RDM26:RDM39 QTQ26:QTQ39 QJU26:QJU39 PZY26:PZY39 PQC26:PQC39 PGG26:PGG39 OWK26:OWK39 OMO26:OMO39 OCS26:OCS39 NSW26:NSW39 NJA26:NJA39 MZE26:MZE39 MPI26:MPI39 MFM26:MFM39 LVQ26:LVQ39 LLU26:LLU39 LBY26:LBY39 KSC26:KSC39 KIG26:KIG39 JYK26:JYK39 JOO26:JOO39 JES26:JES39 IUW26:IUW39 ILA26:ILA39 IBE26:IBE39 HRI26:HRI39 HHM26:HHM39 GXQ26:GXQ39 GNU26:GNU39 GDY26:GDY39 FUC26:FUC39 FKG26:FKG39 FAK26:FAK39 EQO26:EQO39 EGS26:EGS39 DWW26:DWW39 DNA26:DNA39 DDE26:DDE39 CTI26:CTI39 CJM26:CJM39 BZQ26:BZQ39 BPU26:BPU39 BFY26:BFY39 AWC26:AWC39 AMG26:AMG39 ACK26:ACK39 SO26:SO39 IS26:IS39 A26:A39">
      <formula1>"1,2,3,4,5"</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JURIDICA</vt:lpstr>
      <vt:lpstr>G.1.MOCOA</vt:lpstr>
      <vt:lpstr>G.2.VILLAGARZON</vt:lpstr>
      <vt:lpstr>G.3. PTO.GUZMAN</vt:lpstr>
      <vt:lpstr>G.4.PIAMONTE</vt:lpstr>
      <vt:lpstr>G.8. ORITO</vt:lpstr>
      <vt:lpstr>G.9.SAN.MIGUEL</vt:lpstr>
      <vt:lpstr>G.10.VALLE.GUAMUEZ</vt:lpstr>
      <vt:lpstr>G.11.PTO.ASIS</vt:lpstr>
      <vt:lpstr>G.13.PTO.CAICEDO</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Maria Alejandra Bermeo Paz</cp:lastModifiedBy>
  <cp:lastPrinted>2014-12-02T21:38:59Z</cp:lastPrinted>
  <dcterms:created xsi:type="dcterms:W3CDTF">2014-10-22T15:49:24Z</dcterms:created>
  <dcterms:modified xsi:type="dcterms:W3CDTF">2014-12-02T23:54:49Z</dcterms:modified>
</cp:coreProperties>
</file>