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C:\2017\Evaluación BNO GCB - 2017\Informe Preliminar\"/>
    </mc:Choice>
  </mc:AlternateContent>
  <bookViews>
    <workbookView xWindow="0" yWindow="0" windowWidth="24000" windowHeight="8910" firstSheet="3" activeTab="3"/>
  </bookViews>
  <sheets>
    <sheet name="Consolidado" sheetId="6" state="hidden" r:id="rId1"/>
    <sheet name="Hoja2" sheetId="7" state="hidden" r:id="rId2"/>
    <sheet name="ResumenConsolidado" sheetId="5" state="hidden" r:id="rId3"/>
    <sheet name="Matriz Detallada" sheetId="1" r:id="rId4"/>
  </sheets>
  <externalReferences>
    <externalReference r:id="rId5"/>
    <externalReference r:id="rId6"/>
    <externalReference r:id="rId7"/>
  </externalReferences>
  <definedNames>
    <definedName name="_xlnm._FilterDatabase" localSheetId="0" hidden="1">Consolidado!$A$3:$N$169</definedName>
    <definedName name="_xlnm._FilterDatabase" localSheetId="1" hidden="1">Hoja2!$B$2:$E$166</definedName>
    <definedName name="_xlnm._FilterDatabase" localSheetId="3" hidden="1">'Matriz Detallada'!$A$1:$AI$940</definedName>
    <definedName name="Cumplimiento">[1]Listas!$L$4:$L$6</definedName>
    <definedName name="Departamento">[1]Listas!$J$4:$J$36</definedName>
    <definedName name="Entidad">[1]Listas!$O$4:$O$5</definedName>
    <definedName name="FFFF">[2]Listas!$A$4:$A$6</definedName>
    <definedName name="GGG">[2]Listas!$O$4:$O$5</definedName>
    <definedName name="IUHH">[3]Listas!$A$4:$A$6</definedName>
    <definedName name="JKKHHH">[3]Listas!$O$4:$O$5</definedName>
    <definedName name="SSSSSSSSSSSSSS">[2]Listas!$J$4:$J$36</definedName>
    <definedName name="Tipo_Identificación">[1]Listas!$A$4:$A$6</definedName>
  </definedNames>
  <calcPr calcId="171027"/>
  <pivotCaches>
    <pivotCache cacheId="0" r:id="rId8"/>
  </pivotCaches>
  <fileRecoveryPr autoRecover="0"/>
</workbook>
</file>

<file path=xl/calcChain.xml><?xml version="1.0" encoding="utf-8"?>
<calcChain xmlns="http://schemas.openxmlformats.org/spreadsheetml/2006/main">
  <c r="Z481" i="1" l="1"/>
  <c r="E169" i="6" l="1"/>
  <c r="E168" i="6"/>
  <c r="N167" i="6"/>
  <c r="M167" i="6"/>
  <c r="L167" i="6"/>
  <c r="K167" i="6"/>
  <c r="E167" i="6"/>
  <c r="N166" i="6"/>
  <c r="M166" i="6"/>
  <c r="L166" i="6"/>
  <c r="K166" i="6"/>
  <c r="E166" i="6"/>
  <c r="N165" i="6"/>
  <c r="M165" i="6"/>
  <c r="L165" i="6"/>
  <c r="K165" i="6"/>
  <c r="E165" i="6"/>
  <c r="N163" i="6"/>
  <c r="M163" i="6"/>
  <c r="L163" i="6"/>
  <c r="E163" i="6"/>
  <c r="N162" i="6"/>
  <c r="M162" i="6"/>
  <c r="L162" i="6"/>
  <c r="K162" i="6"/>
  <c r="E162" i="6"/>
  <c r="M161" i="6"/>
  <c r="L161" i="6"/>
  <c r="K161" i="6"/>
  <c r="E161" i="6"/>
  <c r="N160" i="6"/>
  <c r="M160" i="6"/>
  <c r="L160" i="6"/>
  <c r="K160" i="6"/>
  <c r="E160" i="6"/>
  <c r="N159" i="6"/>
  <c r="M159" i="6"/>
  <c r="L159" i="6"/>
  <c r="K159" i="6"/>
  <c r="E159" i="6"/>
  <c r="N158" i="6"/>
  <c r="M158" i="6"/>
  <c r="L158" i="6"/>
  <c r="K158" i="6"/>
  <c r="E158" i="6"/>
  <c r="N157" i="6"/>
  <c r="M157" i="6"/>
  <c r="L157" i="6"/>
  <c r="K157" i="6"/>
  <c r="E157" i="6"/>
  <c r="N156" i="6"/>
  <c r="M156" i="6"/>
  <c r="L156" i="6"/>
  <c r="K156" i="6"/>
  <c r="E156" i="6"/>
  <c r="N155" i="6"/>
  <c r="M155" i="6"/>
  <c r="L155" i="6"/>
  <c r="K155" i="6"/>
  <c r="E155" i="6"/>
  <c r="N154" i="6"/>
  <c r="M154" i="6"/>
  <c r="L154" i="6"/>
  <c r="K154" i="6"/>
  <c r="E154" i="6"/>
  <c r="N153" i="6"/>
  <c r="M153" i="6"/>
  <c r="L153" i="6"/>
  <c r="K153" i="6"/>
  <c r="E153" i="6"/>
  <c r="N152" i="6"/>
  <c r="M152" i="6"/>
  <c r="L152" i="6"/>
  <c r="K152" i="6"/>
  <c r="E152" i="6"/>
  <c r="N151" i="6"/>
  <c r="M151" i="6"/>
  <c r="L151" i="6"/>
  <c r="K151" i="6"/>
  <c r="E151" i="6"/>
  <c r="M150" i="6"/>
  <c r="L150" i="6"/>
  <c r="K150" i="6"/>
  <c r="E150" i="6"/>
  <c r="N149" i="6"/>
  <c r="M149" i="6"/>
  <c r="L149" i="6"/>
  <c r="K149" i="6"/>
  <c r="E149" i="6"/>
  <c r="N148" i="6"/>
  <c r="M148" i="6"/>
  <c r="L148" i="6"/>
  <c r="K148" i="6"/>
  <c r="E148" i="6"/>
  <c r="N147" i="6"/>
  <c r="M147" i="6"/>
  <c r="K147" i="6"/>
  <c r="E147" i="6"/>
  <c r="N146" i="6"/>
  <c r="M146" i="6"/>
  <c r="L146" i="6"/>
  <c r="K146" i="6"/>
  <c r="E146" i="6"/>
  <c r="N145" i="6"/>
  <c r="L145" i="6"/>
  <c r="K145" i="6"/>
  <c r="E145" i="6"/>
  <c r="L144" i="6"/>
  <c r="K144" i="6"/>
  <c r="E144" i="6"/>
  <c r="M143" i="6"/>
  <c r="L143" i="6"/>
  <c r="K143" i="6"/>
  <c r="E143" i="6"/>
  <c r="N142" i="6"/>
  <c r="M142" i="6"/>
  <c r="L142" i="6"/>
  <c r="K142" i="6"/>
  <c r="E142" i="6"/>
  <c r="M141" i="6"/>
  <c r="L141" i="6"/>
  <c r="K141" i="6"/>
  <c r="E141" i="6"/>
  <c r="N140" i="6"/>
  <c r="M140" i="6"/>
  <c r="K140" i="6"/>
  <c r="E140" i="6"/>
  <c r="N139" i="6"/>
  <c r="M139" i="6"/>
  <c r="L139" i="6"/>
  <c r="K139" i="6"/>
  <c r="E139" i="6"/>
  <c r="M138" i="6"/>
  <c r="L138" i="6"/>
  <c r="K138" i="6"/>
  <c r="E138" i="6"/>
  <c r="N137" i="6"/>
  <c r="M137" i="6"/>
  <c r="L137" i="6"/>
  <c r="K137" i="6"/>
  <c r="E137" i="6"/>
  <c r="M136" i="6"/>
  <c r="L136" i="6"/>
  <c r="K136" i="6"/>
  <c r="E136" i="6"/>
  <c r="N135" i="6"/>
  <c r="M135" i="6"/>
  <c r="L135" i="6"/>
  <c r="K135" i="6"/>
  <c r="E135" i="6"/>
  <c r="N134" i="6"/>
  <c r="M134" i="6"/>
  <c r="L134" i="6"/>
  <c r="K134" i="6"/>
  <c r="E134" i="6"/>
  <c r="N133" i="6"/>
  <c r="M133" i="6"/>
  <c r="L133" i="6"/>
  <c r="K133" i="6"/>
  <c r="E133" i="6"/>
  <c r="N132" i="6"/>
  <c r="M132" i="6"/>
  <c r="L132" i="6"/>
  <c r="K132" i="6"/>
  <c r="E132" i="6"/>
  <c r="M131" i="6"/>
  <c r="L131" i="6"/>
  <c r="K131" i="6"/>
  <c r="E131" i="6"/>
  <c r="N130" i="6"/>
  <c r="M130" i="6"/>
  <c r="L130" i="6"/>
  <c r="K130" i="6"/>
  <c r="E130" i="6"/>
  <c r="N129" i="6"/>
  <c r="M129" i="6"/>
  <c r="L129" i="6"/>
  <c r="K129" i="6"/>
  <c r="E129" i="6"/>
  <c r="M128" i="6"/>
  <c r="L128" i="6"/>
  <c r="K128" i="6"/>
  <c r="E128" i="6"/>
  <c r="N127" i="6"/>
  <c r="M127" i="6"/>
  <c r="L127" i="6"/>
  <c r="K127" i="6"/>
  <c r="E127" i="6"/>
  <c r="N126" i="6"/>
  <c r="M126" i="6"/>
  <c r="L126" i="6"/>
  <c r="K126" i="6"/>
  <c r="E126" i="6"/>
  <c r="N125" i="6"/>
  <c r="M125" i="6"/>
  <c r="L125" i="6"/>
  <c r="K125" i="6"/>
  <c r="E125" i="6"/>
  <c r="N124" i="6"/>
  <c r="M124" i="6"/>
  <c r="L124" i="6"/>
  <c r="K124" i="6"/>
  <c r="E124" i="6"/>
  <c r="N123" i="6"/>
  <c r="M123" i="6"/>
  <c r="K123" i="6"/>
  <c r="E123" i="6"/>
  <c r="L122" i="6"/>
  <c r="K122" i="6"/>
  <c r="E122" i="6"/>
  <c r="N121" i="6"/>
  <c r="M121" i="6"/>
  <c r="L121" i="6"/>
  <c r="K121" i="6"/>
  <c r="E121" i="6"/>
  <c r="N120" i="6"/>
  <c r="M120" i="6"/>
  <c r="L120" i="6"/>
  <c r="K120" i="6"/>
  <c r="E120" i="6"/>
  <c r="N119" i="6"/>
  <c r="M119" i="6"/>
  <c r="L119" i="6"/>
  <c r="K119" i="6"/>
  <c r="E119" i="6"/>
  <c r="N118" i="6"/>
  <c r="M118" i="6"/>
  <c r="L118" i="6"/>
  <c r="K118" i="6"/>
  <c r="E118" i="6"/>
  <c r="N117" i="6"/>
  <c r="M117" i="6"/>
  <c r="L117" i="6"/>
  <c r="K117" i="6"/>
  <c r="E117" i="6"/>
  <c r="N116" i="6"/>
  <c r="M116" i="6"/>
  <c r="L116" i="6"/>
  <c r="K116" i="6"/>
  <c r="E116" i="6"/>
  <c r="M115" i="6"/>
  <c r="L115" i="6"/>
  <c r="K115" i="6"/>
  <c r="E115" i="6"/>
  <c r="N114" i="6"/>
  <c r="M114" i="6"/>
  <c r="L114" i="6"/>
  <c r="K114" i="6"/>
  <c r="E114" i="6"/>
  <c r="N113" i="6"/>
  <c r="L113" i="6"/>
  <c r="K113" i="6"/>
  <c r="E113" i="6"/>
  <c r="N112" i="6"/>
  <c r="M112" i="6"/>
  <c r="L112" i="6"/>
  <c r="K112" i="6"/>
  <c r="E112" i="6"/>
  <c r="N111" i="6"/>
  <c r="M111" i="6"/>
  <c r="L111" i="6"/>
  <c r="K111" i="6"/>
  <c r="E111" i="6"/>
  <c r="N110" i="6"/>
  <c r="M110" i="6"/>
  <c r="L110" i="6"/>
  <c r="K110" i="6"/>
  <c r="E110" i="6"/>
  <c r="N109" i="6"/>
  <c r="M109" i="6"/>
  <c r="L109" i="6"/>
  <c r="K109" i="6"/>
  <c r="E109" i="6"/>
  <c r="N108" i="6"/>
  <c r="M108" i="6"/>
  <c r="L108" i="6"/>
  <c r="K108" i="6"/>
  <c r="E108" i="6"/>
  <c r="N107" i="6"/>
  <c r="M107" i="6"/>
  <c r="L107" i="6"/>
  <c r="K107" i="6"/>
  <c r="E107" i="6"/>
  <c r="N106" i="6"/>
  <c r="M106" i="6"/>
  <c r="L106" i="6"/>
  <c r="K106" i="6"/>
  <c r="E106" i="6"/>
  <c r="L105" i="6"/>
  <c r="K105" i="6"/>
  <c r="E105" i="6"/>
  <c r="N104" i="6"/>
  <c r="M104" i="6"/>
  <c r="L104" i="6"/>
  <c r="K104" i="6"/>
  <c r="E104" i="6"/>
  <c r="N103" i="6"/>
  <c r="M103" i="6"/>
  <c r="L103" i="6"/>
  <c r="K103" i="6"/>
  <c r="E103" i="6"/>
  <c r="N102" i="6"/>
  <c r="M102" i="6"/>
  <c r="L102" i="6"/>
  <c r="E102" i="6"/>
  <c r="N101" i="6"/>
  <c r="M101" i="6"/>
  <c r="L101" i="6"/>
  <c r="K101" i="6"/>
  <c r="E101" i="6"/>
  <c r="N100" i="6"/>
  <c r="M100" i="6"/>
  <c r="L100" i="6"/>
  <c r="K100" i="6"/>
  <c r="E100" i="6"/>
  <c r="N99" i="6"/>
  <c r="M99" i="6"/>
  <c r="L99" i="6"/>
  <c r="K99" i="6"/>
  <c r="E99" i="6"/>
  <c r="N98" i="6"/>
  <c r="M98" i="6"/>
  <c r="L98" i="6"/>
  <c r="K98" i="6"/>
  <c r="E98" i="6"/>
  <c r="N97" i="6"/>
  <c r="M97" i="6"/>
  <c r="L97" i="6"/>
  <c r="K97" i="6"/>
  <c r="E97" i="6"/>
  <c r="N96" i="6"/>
  <c r="M96" i="6"/>
  <c r="L96" i="6"/>
  <c r="K96" i="6"/>
  <c r="E96" i="6"/>
  <c r="L95" i="6"/>
  <c r="K95" i="6"/>
  <c r="E95" i="6"/>
  <c r="N94" i="6"/>
  <c r="M94" i="6"/>
  <c r="L94" i="6"/>
  <c r="K94" i="6"/>
  <c r="E94" i="6"/>
  <c r="N93" i="6"/>
  <c r="M93" i="6"/>
  <c r="L93" i="6"/>
  <c r="K93" i="6"/>
  <c r="E93" i="6"/>
  <c r="N92" i="6"/>
  <c r="M92" i="6"/>
  <c r="L92" i="6"/>
  <c r="K92" i="6"/>
  <c r="E92" i="6"/>
  <c r="N91" i="6"/>
  <c r="M91" i="6"/>
  <c r="L91" i="6"/>
  <c r="K91" i="6"/>
  <c r="E91" i="6"/>
  <c r="N90" i="6"/>
  <c r="M90" i="6"/>
  <c r="L90" i="6"/>
  <c r="K90" i="6"/>
  <c r="E90" i="6"/>
  <c r="N89" i="6"/>
  <c r="M89" i="6"/>
  <c r="L89" i="6"/>
  <c r="K89" i="6"/>
  <c r="E89" i="6"/>
  <c r="L88" i="6"/>
  <c r="K88" i="6"/>
  <c r="E88" i="6"/>
  <c r="N87" i="6"/>
  <c r="M87" i="6"/>
  <c r="L87" i="6"/>
  <c r="K87" i="6"/>
  <c r="E87" i="6"/>
  <c r="N86" i="6"/>
  <c r="M86" i="6"/>
  <c r="L86" i="6"/>
  <c r="K86" i="6"/>
  <c r="E86" i="6"/>
  <c r="N85" i="6"/>
  <c r="M85" i="6"/>
  <c r="L85" i="6"/>
  <c r="K85" i="6"/>
  <c r="E85" i="6"/>
  <c r="N84" i="6"/>
  <c r="L84" i="6"/>
  <c r="K84" i="6"/>
  <c r="E84" i="6"/>
  <c r="M83" i="6"/>
  <c r="L83" i="6"/>
  <c r="K83" i="6"/>
  <c r="E83" i="6"/>
  <c r="N82" i="6"/>
  <c r="M82" i="6"/>
  <c r="L82" i="6"/>
  <c r="K82" i="6"/>
  <c r="E82" i="6"/>
  <c r="N81" i="6"/>
  <c r="M81" i="6"/>
  <c r="L81" i="6"/>
  <c r="E81" i="6"/>
  <c r="N80" i="6"/>
  <c r="M80" i="6"/>
  <c r="L80" i="6"/>
  <c r="K80" i="6"/>
  <c r="E80" i="6"/>
  <c r="N79" i="6"/>
  <c r="M79" i="6"/>
  <c r="L79" i="6"/>
  <c r="K79" i="6"/>
  <c r="E79" i="6"/>
  <c r="N78" i="6"/>
  <c r="M78" i="6"/>
  <c r="L78" i="6"/>
  <c r="K78" i="6"/>
  <c r="E78" i="6"/>
  <c r="N76" i="6"/>
  <c r="M76" i="6"/>
  <c r="L76" i="6"/>
  <c r="K76" i="6"/>
  <c r="E76" i="6"/>
  <c r="L75" i="6"/>
  <c r="K75" i="6"/>
  <c r="E75" i="6"/>
  <c r="N74" i="6"/>
  <c r="M74" i="6"/>
  <c r="L74" i="6"/>
  <c r="K74" i="6"/>
  <c r="E74" i="6"/>
  <c r="N73" i="6"/>
  <c r="M73" i="6"/>
  <c r="L73" i="6"/>
  <c r="K73" i="6"/>
  <c r="E73" i="6"/>
  <c r="N72" i="6"/>
  <c r="M72" i="6"/>
  <c r="L72" i="6"/>
  <c r="K72" i="6"/>
  <c r="E72" i="6"/>
  <c r="N71" i="6"/>
  <c r="M71" i="6"/>
  <c r="L71" i="6"/>
  <c r="K71" i="6"/>
  <c r="E71" i="6"/>
  <c r="N70" i="6"/>
  <c r="M70" i="6"/>
  <c r="L70" i="6"/>
  <c r="K70" i="6"/>
  <c r="E70" i="6"/>
  <c r="N69" i="6"/>
  <c r="M69" i="6"/>
  <c r="L69" i="6"/>
  <c r="K69" i="6"/>
  <c r="E69" i="6"/>
  <c r="N68" i="6"/>
  <c r="M68" i="6"/>
  <c r="L68" i="6"/>
  <c r="K68" i="6"/>
  <c r="E68" i="6"/>
  <c r="L67" i="6"/>
  <c r="K67" i="6"/>
  <c r="E67" i="6"/>
  <c r="N66" i="6"/>
  <c r="M66" i="6"/>
  <c r="L66" i="6"/>
  <c r="K66" i="6"/>
  <c r="E66" i="6"/>
  <c r="L65" i="6"/>
  <c r="K65" i="6"/>
  <c r="E65" i="6"/>
  <c r="N64" i="6"/>
  <c r="M64" i="6"/>
  <c r="L64" i="6"/>
  <c r="E64" i="6"/>
  <c r="M63" i="6"/>
  <c r="L63" i="6"/>
  <c r="K63" i="6"/>
  <c r="E63" i="6"/>
  <c r="L62" i="6"/>
  <c r="K62" i="6"/>
  <c r="E62" i="6"/>
  <c r="N61" i="6"/>
  <c r="M61" i="6"/>
  <c r="L61" i="6"/>
  <c r="K61" i="6"/>
  <c r="E61" i="6"/>
  <c r="N60" i="6"/>
  <c r="M60" i="6"/>
  <c r="L60" i="6"/>
  <c r="E60" i="6"/>
  <c r="L59" i="6"/>
  <c r="K59" i="6"/>
  <c r="E59" i="6"/>
  <c r="N58" i="6"/>
  <c r="L58" i="6"/>
  <c r="K58" i="6"/>
  <c r="E58" i="6"/>
  <c r="N57" i="6"/>
  <c r="M57" i="6"/>
  <c r="L57" i="6"/>
  <c r="K57" i="6"/>
  <c r="E57" i="6"/>
  <c r="N56" i="6"/>
  <c r="M56" i="6"/>
  <c r="L56" i="6"/>
  <c r="K56" i="6"/>
  <c r="E56" i="6"/>
  <c r="L55" i="6"/>
  <c r="K55" i="6"/>
  <c r="E55" i="6"/>
  <c r="N54" i="6"/>
  <c r="M54" i="6"/>
  <c r="L54" i="6"/>
  <c r="K54" i="6"/>
  <c r="E54" i="6"/>
  <c r="N52" i="6"/>
  <c r="L52" i="6"/>
  <c r="K52" i="6"/>
  <c r="E52" i="6"/>
  <c r="N51" i="6"/>
  <c r="M51" i="6"/>
  <c r="L51" i="6"/>
  <c r="K51" i="6"/>
  <c r="E51" i="6"/>
  <c r="N49" i="6"/>
  <c r="M49" i="6"/>
  <c r="L49" i="6"/>
  <c r="K49" i="6"/>
  <c r="E49" i="6"/>
  <c r="N48" i="6"/>
  <c r="M48" i="6"/>
  <c r="L48" i="6"/>
  <c r="K48" i="6"/>
  <c r="E48" i="6"/>
  <c r="N47" i="6"/>
  <c r="M47" i="6"/>
  <c r="L47" i="6"/>
  <c r="K47" i="6"/>
  <c r="E47" i="6"/>
  <c r="N46" i="6"/>
  <c r="M46" i="6"/>
  <c r="L46" i="6"/>
  <c r="K46" i="6"/>
  <c r="E46" i="6"/>
  <c r="N45" i="6"/>
  <c r="M45" i="6"/>
  <c r="L45" i="6"/>
  <c r="K45" i="6"/>
  <c r="E45" i="6"/>
  <c r="N44" i="6"/>
  <c r="M44" i="6"/>
  <c r="L44" i="6"/>
  <c r="K44" i="6"/>
  <c r="E44" i="6"/>
  <c r="M43" i="6"/>
  <c r="L43" i="6"/>
  <c r="K43" i="6"/>
  <c r="E43" i="6"/>
  <c r="N42" i="6"/>
  <c r="M42" i="6"/>
  <c r="L42" i="6"/>
  <c r="K42" i="6"/>
  <c r="E42" i="6"/>
  <c r="N41" i="6"/>
  <c r="M41" i="6"/>
  <c r="L41" i="6"/>
  <c r="K41" i="6"/>
  <c r="E41" i="6"/>
  <c r="N40" i="6"/>
  <c r="M40" i="6"/>
  <c r="L40" i="6"/>
  <c r="K40" i="6"/>
  <c r="E40" i="6"/>
  <c r="N39" i="6"/>
  <c r="M39" i="6"/>
  <c r="L39" i="6"/>
  <c r="K39" i="6"/>
  <c r="E39" i="6"/>
  <c r="M38" i="6"/>
  <c r="L38" i="6"/>
  <c r="K38" i="6"/>
  <c r="E38" i="6"/>
  <c r="N37" i="6"/>
  <c r="M37" i="6"/>
  <c r="E37" i="6"/>
  <c r="L35" i="6"/>
  <c r="K35" i="6"/>
  <c r="E35" i="6"/>
  <c r="N34" i="6"/>
  <c r="M34" i="6"/>
  <c r="L34" i="6"/>
  <c r="K34" i="6"/>
  <c r="E34" i="6"/>
  <c r="N33" i="6"/>
  <c r="K33" i="6"/>
  <c r="E33" i="6"/>
  <c r="N32" i="6"/>
  <c r="M32" i="6"/>
  <c r="L32" i="6"/>
  <c r="K32" i="6"/>
  <c r="E32" i="6"/>
  <c r="M31" i="6"/>
  <c r="L31" i="6"/>
  <c r="K31" i="6"/>
  <c r="E31" i="6"/>
  <c r="N30" i="6"/>
  <c r="M30" i="6"/>
  <c r="L30" i="6"/>
  <c r="K30" i="6"/>
  <c r="E30" i="6"/>
  <c r="M29" i="6"/>
  <c r="L29" i="6"/>
  <c r="K29" i="6"/>
  <c r="E29" i="6"/>
  <c r="N27" i="6"/>
  <c r="M27" i="6"/>
  <c r="L27" i="6"/>
  <c r="K27" i="6"/>
  <c r="E27" i="6"/>
  <c r="N26" i="6"/>
  <c r="M26" i="6"/>
  <c r="L26" i="6"/>
  <c r="K26" i="6"/>
  <c r="E26" i="6"/>
  <c r="N25" i="6"/>
  <c r="M25" i="6"/>
  <c r="L25" i="6"/>
  <c r="K25" i="6"/>
  <c r="E25" i="6"/>
  <c r="N24" i="6"/>
  <c r="L24" i="6"/>
  <c r="K24" i="6"/>
  <c r="E24" i="6"/>
  <c r="N23" i="6"/>
  <c r="M23" i="6"/>
  <c r="L23" i="6"/>
  <c r="K23" i="6"/>
  <c r="E23" i="6"/>
  <c r="N22" i="6"/>
  <c r="M22" i="6"/>
  <c r="L22" i="6"/>
  <c r="K22" i="6"/>
  <c r="E22" i="6"/>
  <c r="N21" i="6"/>
  <c r="M21" i="6"/>
  <c r="L21" i="6"/>
  <c r="K21" i="6"/>
  <c r="E21" i="6"/>
  <c r="M20" i="6"/>
  <c r="L20" i="6"/>
  <c r="K20" i="6"/>
  <c r="E20" i="6"/>
  <c r="M19" i="6"/>
  <c r="L19" i="6"/>
  <c r="K19" i="6"/>
  <c r="E19" i="6"/>
  <c r="M18" i="6"/>
  <c r="L18" i="6"/>
  <c r="K18" i="6"/>
  <c r="E18" i="6"/>
  <c r="N17" i="6"/>
  <c r="M17" i="6"/>
  <c r="L17" i="6"/>
  <c r="K17" i="6"/>
  <c r="E17" i="6"/>
  <c r="L16" i="6"/>
  <c r="K16" i="6"/>
  <c r="E16" i="6"/>
  <c r="N15" i="6"/>
  <c r="M15" i="6"/>
  <c r="L15" i="6"/>
  <c r="K15" i="6"/>
  <c r="E15" i="6"/>
  <c r="N14" i="6"/>
  <c r="M14" i="6"/>
  <c r="L14" i="6"/>
  <c r="K14" i="6"/>
  <c r="E14" i="6"/>
  <c r="M13" i="6"/>
  <c r="L13" i="6"/>
  <c r="K13" i="6"/>
  <c r="E13" i="6"/>
  <c r="N12" i="6"/>
  <c r="M12" i="6"/>
  <c r="L12" i="6"/>
  <c r="K12" i="6"/>
  <c r="E12" i="6"/>
  <c r="N11" i="6"/>
  <c r="M11" i="6"/>
  <c r="L11" i="6"/>
  <c r="K11" i="6"/>
  <c r="E11" i="6"/>
  <c r="N10" i="6"/>
  <c r="M10" i="6"/>
  <c r="L10" i="6"/>
  <c r="K10" i="6"/>
  <c r="E10" i="6"/>
  <c r="M9" i="6"/>
  <c r="K9" i="6"/>
  <c r="E9" i="6"/>
  <c r="N8" i="6"/>
  <c r="M8" i="6"/>
  <c r="L8" i="6"/>
  <c r="K8" i="6"/>
  <c r="E8" i="6"/>
  <c r="N7" i="6"/>
  <c r="M7" i="6"/>
  <c r="L7" i="6"/>
  <c r="K7" i="6"/>
  <c r="E7" i="6"/>
  <c r="N6" i="6"/>
  <c r="M6" i="6"/>
  <c r="L6" i="6"/>
  <c r="K6" i="6"/>
  <c r="E6" i="6"/>
  <c r="N5" i="6"/>
  <c r="M5" i="6"/>
  <c r="L5" i="6"/>
  <c r="K5" i="6"/>
  <c r="E5" i="6"/>
  <c r="N4" i="6"/>
  <c r="M4" i="6"/>
  <c r="L4" i="6"/>
  <c r="K4" i="6"/>
  <c r="E4" i="6"/>
</calcChain>
</file>

<file path=xl/sharedStrings.xml><?xml version="1.0" encoding="utf-8"?>
<sst xmlns="http://schemas.openxmlformats.org/spreadsheetml/2006/main" count="6216" uniqueCount="1175">
  <si>
    <t># de Propuesta</t>
  </si>
  <si>
    <t>Nombre del Proponente</t>
  </si>
  <si>
    <t>Número del Contrato</t>
  </si>
  <si>
    <t>El objeto de la experiencia corresponde a la del presente proceso en su totalidad</t>
  </si>
  <si>
    <t>% del objeto de la experiencia certificada</t>
  </si>
  <si>
    <t xml:space="preserve">% de Participación para proponente Plural </t>
  </si>
  <si>
    <t>Fecha de suscripción del contrato (DD/MM/YYYY)</t>
  </si>
  <si>
    <t>Año de suscripción del contrato</t>
  </si>
  <si>
    <t>Fecha de terminación del contrato
(DD/MM/YYYY)</t>
  </si>
  <si>
    <t xml:space="preserve">Tiempo de experiencia en meses </t>
  </si>
  <si>
    <t>Valor Total del Contrato</t>
  </si>
  <si>
    <t>Observaciones</t>
  </si>
  <si>
    <t>CUMPLE</t>
  </si>
  <si>
    <t>NO CUMPLE</t>
  </si>
  <si>
    <t xml:space="preserve">Contrapartida </t>
  </si>
  <si>
    <t>Total general</t>
  </si>
  <si>
    <t>Tiempo de experiencia en meses</t>
  </si>
  <si>
    <t xml:space="preserve"> Valor Total del Contrato En Salarios Mínimos </t>
  </si>
  <si>
    <t>Valor final a Acreditar</t>
  </si>
  <si>
    <t>Numero de la Propuesta</t>
  </si>
  <si>
    <t>Rango Financiero (Experiencia)</t>
  </si>
  <si>
    <t xml:space="preserve">Propuesta Metodologica </t>
  </si>
  <si>
    <t xml:space="preserve">Contrapropuesta </t>
  </si>
  <si>
    <t xml:space="preserve">SUBSANABLE </t>
  </si>
  <si>
    <t>ANULADA</t>
  </si>
  <si>
    <t>ALCANCE PROPUESTA No.13</t>
  </si>
  <si>
    <t xml:space="preserve">Capacidad Tecnica </t>
  </si>
  <si>
    <t>(en blanco)</t>
  </si>
  <si>
    <t>Número de la Propuesta</t>
  </si>
  <si>
    <t xml:space="preserve">Nombre de los miembros que comforman UT / Consorcio </t>
  </si>
  <si>
    <t>Valor final acreditado</t>
  </si>
  <si>
    <t>Valor final acreditado en SMMLV</t>
  </si>
  <si>
    <t>Traslape</t>
  </si>
  <si>
    <t>Nombre con la  Entidad Contratante</t>
  </si>
  <si>
    <t>N° Certificación</t>
  </si>
  <si>
    <t xml:space="preserve">Fecha de incio acreditación
(DD/MM/YYYY) </t>
  </si>
  <si>
    <t>ICBF</t>
  </si>
  <si>
    <t>SI</t>
  </si>
  <si>
    <t>SUBSANABLE</t>
  </si>
  <si>
    <t>PARCIAL</t>
  </si>
  <si>
    <t>NO</t>
  </si>
  <si>
    <t>Teniendo en cuenta que en el numeral 5.1.1 de la IP 001 de 2017, se indica que las certificaciones aportadas deben ser contratos ejecutados y terminados a satisfacción dentro de los últimos 6 años contados a partir de la fecha del cierre del proceso, se aceptan certificaciones desde el 24 de octubre de 2011. En este sentido, se ajusta el valor total del contrato que inicialmente era de $125.294.796, acorde con la ejecución entre el 24/10/2011 y el 31/12/2011, por lo tanto el valor final a acreditar es de $32.769.408.</t>
  </si>
  <si>
    <t>Cumple</t>
  </si>
  <si>
    <r>
      <rPr>
        <b/>
        <sz val="11"/>
        <color theme="1"/>
        <rFont val="Calibri"/>
        <family val="2"/>
        <scheme val="minor"/>
      </rPr>
      <t xml:space="preserve">Columna I (objeto de la experiencia): </t>
    </r>
    <r>
      <rPr>
        <sz val="11"/>
        <color theme="1"/>
        <rFont val="Calibri"/>
        <family val="2"/>
        <scheme val="minor"/>
      </rPr>
      <t xml:space="preserve">Debe subsanar la experiencia aportada en tanto que el objeto no cumple con el objeto de la IP 001 de 2017 </t>
    </r>
  </si>
  <si>
    <t>FSP-011-2013</t>
  </si>
  <si>
    <t>FSP006-2014</t>
  </si>
  <si>
    <t>COLEGIO JHON DEWEY</t>
  </si>
  <si>
    <t>CABILDO MAYOR JURISDICION DEL MUNICIPIO DE ARBOLETES DEL DEPARTAMENTO DE ANTIOQUIA Y EL CACIQUE</t>
  </si>
  <si>
    <t>La Iglesia en Armenia</t>
  </si>
  <si>
    <t>Asociación DAVIDA</t>
  </si>
  <si>
    <t>Iglesia Cristina Alianza Fuente de Vida</t>
  </si>
  <si>
    <t>SUBSANAR:
Del numeral 5.1.1.1. Reglas generales para la acreditación, se debe subsanar para el item 3, lo siguiente:
Columna G: Número de contrato certificación
Columna I: Objeto experiencia del contrato
Columna J: % objeto de la experiencia del contrato
Columna K: Fecha de suscripción del contrato 
Columna L: Año suscripción del contrato
Columna M: Fecha terminación del contrato
Columna N: Valor total del contrato
Adicionalmente, debe subsanar lo estipulado  en el item 10: el interesado debe presentar copia de los contratos suscritos con entidades privadas y los soportes de pagos de los mismos.</t>
  </si>
  <si>
    <t>SUBSANAR:
Del numeral 5.1.1.1. Reglas generales para la acreditación, se debe subsanar para el item 3, lo siguiente:
Columna G: Número de contrato certificación
Columna I: Objeto experiencia del contrato
Columna J: % objeto de la experiencia del contrato
Columna K: Fecha de suscripción del contrato 
Columna L: Año suscripción del contrato
Columna M: Fecha terminación del contrato
Columna N: Valor total del contrato
Columna AA: Departamento donde se ejecutó la experiencia
Columna AB: Entidad pública o privada
Adicionalmente, debe subsanar lo estipulado  en el item 10: el interesado debe presentar copia de los contratos suscritos con entidades privadas y los soportes de pagos de los mismos.</t>
  </si>
  <si>
    <t>Municipio de El Molino</t>
  </si>
  <si>
    <t>FPI-44-331</t>
  </si>
  <si>
    <t>Colegio Gabriela Mistral</t>
  </si>
  <si>
    <t>En el archivo de datos recepción propuestas se ajusto el nombre del oferente; sin embargo, en el presente archivo lista el nombre del representante legal.
SUBSANAR:
Del numeral 5.1.1.1. Reglas generales para la acreditación, se debe subsanar por parte del interesado, la certificación y/o acta de liquidación donde conste la ejecución del contrato suministrado; igualmente, la copia del contrato remitida no cuenta con las firmas y fecha de terminación (Columna M)</t>
  </si>
  <si>
    <t>En el archivo de datos recepción propuestas se ajusto el nombre del oferente; sin embargo, en el presente archivo lista el nombre del representante legal.
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Adicionalmente, se solicita allegar copia del cambio de la razón social de la entidad  avalada por la Cámara de Comercio</t>
  </si>
  <si>
    <t>En el archivo de datos recepción propuestas se ajusto el nombre del oferente; sin embargo, en el presente archivo lista el nombre del representante legal.
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Adicionalmente, se solicita allegar copia del cambio de la razón social de la entidad  avalada por la Cámara de Comercio</t>
  </si>
  <si>
    <t>En el archivo de datos recepción propuestas se ajusto el nombre del oferente; sin embargo, en el presente archivo lista el nombre del representante legal.
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Adicionalmente, se solicita allegar copia del cambio de la razón social de la entidad.</t>
  </si>
  <si>
    <t>En el archivo de datos recepción propuestas se ajusto el nombre del oferente; sin embargo, en el presente archivo lista el nombre del representante legal.
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si bien el contrato y el acta de liquidación mencionan un objeto acorde con lo solicitado en la invitavión pública, la certificación remitida informa que la atención se brindo en primera infancia.
Adicionalmente, se solicita allegar copia del cambio de la razón social de la entidad.</t>
  </si>
  <si>
    <t>En el archivo de datos recepción propuestas se ajusto el nombre del oferente; sin embargo, en el presente archivo lista el nombre del representante legal.
SUBSANAR:
Columna I: Del numeral 5.1.1.1. Reglas generales para la acreditación en su nota 1, especifica que no se tendrán en cuenta para efectos de habilitacón actividades cuyo objeto sea el componente nutricional, PAE, o primera infancia; si bien el contrato y el acta de liquidación mencionan un objeto acorde con lo solicitado en la invitavión pública; para mayor claridad allegar certificación donde contenga la población objetivo atendida durante la ejecución de este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contrato suministrado enuncia asistencia a docentes del contratantes es nececesario hacer claridad en el porcentaje de atención a NNA.
Adicionalmente, se solicita allegar copia del cambio de la razón social de la entidad.</t>
  </si>
  <si>
    <t>Municipio de Cértegui - Chocó</t>
  </si>
  <si>
    <t>Hogar Juvenil Campesino de Pitalito huila</t>
  </si>
  <si>
    <t>Alcaldía Municipal de Pitalito - Huila</t>
  </si>
  <si>
    <t>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contrato suministrado enuncia actividades con adultos y comunidad del municipio es nececesario hacer claridad en el porcentaje de atención a NNA.</t>
  </si>
  <si>
    <t>Columna I: Del numeral 5.1.1. Experiencia específica, donde se enuncia los temas para efectos de acreditar la experiencia específica; teniendo en cuenta que en el objeto de la certificación no es claro en enunciar la actividad como una de prevención.</t>
  </si>
  <si>
    <t>SUBSANAR:
Columna I: Del numeral 5.1.1.1. Reglas generales para la acreditación en su nota 1, especifica que no se tendrán en cuenta para efectos de habilitacón actividades cuyo objeto sea el componente nutricional, PAE, o primera infancia</t>
  </si>
  <si>
    <t>Subsanar : De acuerdo al numeral 5.1.1.1 Reglas para la acreditacion de la experiencia , Item 18. Nota 1. No se tendra encuenta la experiencia relacionada a la primera infancia , para el cual el proponente debera aportar otra certificacion.</t>
  </si>
  <si>
    <t xml:space="preserve">Subsanar : De acuerdo al numeral 5.1.1.1 Reglas para la acreditacion de la experiencia , Item 10 (b) debera  Aporta copia del contrato y constancias de pagos realizados con ocasion </t>
  </si>
  <si>
    <t>COL-2014-011</t>
  </si>
  <si>
    <t>UNICEF</t>
  </si>
  <si>
    <t>4-7966-45-151-101</t>
  </si>
  <si>
    <t>DIAKONIA</t>
  </si>
  <si>
    <t>251/2013</t>
  </si>
  <si>
    <t>312/2013</t>
  </si>
  <si>
    <t>238/2016</t>
  </si>
  <si>
    <t>514/2013</t>
  </si>
  <si>
    <t>253/2014</t>
  </si>
  <si>
    <t>294/2016</t>
  </si>
  <si>
    <t>249/2015</t>
  </si>
  <si>
    <t>060/2016</t>
  </si>
  <si>
    <t>IDDER</t>
  </si>
  <si>
    <t>003/2015</t>
  </si>
  <si>
    <t>006/2015</t>
  </si>
  <si>
    <t>FUNDACION ENLACES DE AMOR/FUNDACION MIL SEMILLAS</t>
  </si>
  <si>
    <t>1028/2012</t>
  </si>
  <si>
    <t>1354/2012</t>
  </si>
  <si>
    <t>1836/2012</t>
  </si>
  <si>
    <t>980/2014</t>
  </si>
  <si>
    <t>676/2015</t>
  </si>
  <si>
    <t>401/2016</t>
  </si>
  <si>
    <t>76/2013</t>
  </si>
  <si>
    <t>059/2014</t>
  </si>
  <si>
    <t>046/2015</t>
  </si>
  <si>
    <t>No especifica el porcentaje del objeto frente  a lo requerido en el objeto de la invitación, el objeto contractual no especifica el abordaje hacia niñas, niños y adolescentes, las acciones se enfocan hacia primera infancia</t>
  </si>
  <si>
    <t>No especifica el porcentaje del objeto frente  a lo requerido en el objeto de la invitación, el objeto contractual no especifica el abordaje hacia niñas, niños y adolescentes</t>
  </si>
  <si>
    <t>Fundación Centro de Investigaciones Económicas FUCIE</t>
  </si>
  <si>
    <t>Territorio ancestral resguardo indigena AWA autoridad tradicional cabildo KEJUAMBI Feliciana</t>
  </si>
  <si>
    <t>Fundación Telefónica</t>
  </si>
  <si>
    <t>70-022</t>
  </si>
  <si>
    <t xml:space="preserve">Subasanar, celda I (Objetivo)  El titulo 5.1.1 que refiere la experiencia especifica, Actividades de prevención de la vulneración de los derechos de los niños, las niñas y adolescentes y actividades de promoción y formación en derechos con niños, niñas y adolescentes. Objetivo diferente al de la invitación, hacer claridad beneficiarios y porcentaje de atención </t>
  </si>
  <si>
    <t>Subasanar, celda I (Objetivo)  El titulo 5.1.1 que refiere la experiencia especifica, Actividades de prevención de la vulneración de los derechos de los niños, las niñas y adolescentes y actividades de promoción y formación en derechos con niños, niñas y adolescentes. Objetivo diferente al de la invitación, la experiencia tiene como objetivo primera infancia</t>
  </si>
  <si>
    <t xml:space="preserve">Subsanar experiencia puesto que la acreditación del contrato se firmó antes de la terminación, hacer claridad en total valor contratado </t>
  </si>
  <si>
    <t>CP00112</t>
  </si>
  <si>
    <t xml:space="preserve">Fundación Positivos por la vida </t>
  </si>
  <si>
    <t>Fundación Ser Humano</t>
  </si>
  <si>
    <t>CIP 00117</t>
  </si>
  <si>
    <t>023-2016</t>
  </si>
  <si>
    <t>Fundesarrollo Construyendo Tejido Social</t>
  </si>
  <si>
    <t>Fundación Proguajira Primero la Comunidad</t>
  </si>
  <si>
    <t>346-091</t>
  </si>
  <si>
    <t>Sin número</t>
  </si>
  <si>
    <t>Organización Indigena Apatirrawa</t>
  </si>
  <si>
    <t>Municipio de Jamundi- Valle del Cauca</t>
  </si>
  <si>
    <t>382-2012</t>
  </si>
  <si>
    <t>Corporación Autonoma Regional del Tolima</t>
  </si>
  <si>
    <t>34-14-08-400</t>
  </si>
  <si>
    <t>34-15-02-327</t>
  </si>
  <si>
    <t>Municipio de Yumbo Valle del Cauca</t>
  </si>
  <si>
    <t>032- 2016</t>
  </si>
  <si>
    <t>Alcaldia de Uribia - Guajira</t>
  </si>
  <si>
    <t>001-2011</t>
  </si>
  <si>
    <t>Departamento Administrativo de Salud - Dasalud-Choco</t>
  </si>
  <si>
    <t>Concejo Comunitario Mayor de Condoto</t>
  </si>
  <si>
    <t>Alcaldia Municipal de Tadó - Choco</t>
  </si>
  <si>
    <t>Alcaldia Municipal de Istmina - Choco</t>
  </si>
  <si>
    <t>Alcaldia Municipal de Quibdo - Choco</t>
  </si>
  <si>
    <t>El objeto del contrato no cumple con el numeral 5.1.1.1.Reglas Generales para la acreditación de la experiencia. Nota 1. No se tendra en cuenta para efectos de habilitación la experiencia relacionada con actividades cuyo objeto principal sea el componente nutricional, Programa de alimentación escolar PAE o atención a la primera infancia en cualquiera de sus modalidades</t>
  </si>
  <si>
    <t>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 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que corresponda.</t>
  </si>
  <si>
    <t>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bjeto a contratar se tendra en cuenta unicamente la experirncia correspondiente a la relacionada con los contratos a celebrarse. 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que corresponda.</t>
  </si>
  <si>
    <t>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experirencia correspondiente a la relacionada con los contratos a celebrarse. 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que corresponda.</t>
  </si>
  <si>
    <t>Subsanable: de conformidad con el numeral 5.1.1.1.Reglas Generales para la acreditación de la experiencia, item 12. La experiencia a tener en cuenta serán contratos ejecutados  y terminados a satisfacción.</t>
  </si>
  <si>
    <t>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t>
  </si>
  <si>
    <t>La certificación presentada no cumple con el item 3, del numeral 5.1.1.1.
Se solicita acta de liquidación del contrato</t>
  </si>
  <si>
    <t xml:space="preserve">ORGANIZACIÓN INTERNACIONAL PARA LAS MIGRACIONES </t>
  </si>
  <si>
    <t>GOBERNACIÓN DEL META</t>
  </si>
  <si>
    <t>AGENCIA PRESIDENCIAL PARA LA ACCIÓN SOCIAL Y LA COOPERACIÓN INTERNACIONAL ACCIÓN SOCIAL</t>
  </si>
  <si>
    <t>ALCALDIA CASTILLA LA NUEVA</t>
  </si>
  <si>
    <t>2013 05 008</t>
  </si>
  <si>
    <t>CORPORACIÓN SALUD Y VIDA IPS COVISALUD</t>
  </si>
  <si>
    <t>2013 12 016</t>
  </si>
  <si>
    <t>GOBERACIÓN DEL GUAVIARE</t>
  </si>
  <si>
    <t>762612 882</t>
  </si>
  <si>
    <t>ALCALDIA MAYOR DE BOGOTÁ SDIS</t>
  </si>
  <si>
    <t>ALCALDIA MAYOR DE BOGOTÁ</t>
  </si>
  <si>
    <t>UNODC</t>
  </si>
  <si>
    <t>El objeto del contrato no evidencia el enfasis y atención directa en temas de prevención de vulneraciones, promoción y formación en derechos a niños, niñas y adolescentes.</t>
  </si>
  <si>
    <t>El contrato no cumple con el objeto relacionado en el numeral 5.1.1 relacionado con la experiencia especifica</t>
  </si>
  <si>
    <t>El contrato no cumple con el objeto relacionado en el numeral 5.1.1 relacionado con la experiencia especifica.</t>
  </si>
  <si>
    <t>El contrato no cumple con el objeto relacionado en el numeral 5.1.1 relacionado con la experiencia especifica, se solicita subsanar la experiencia haciendo enfasis en el trabajo realizado con niños, niñas y adolescentes en el marco de prevención de vulneracions y promoción de derechos</t>
  </si>
  <si>
    <t>Por favor aclarar las acciones especificas realizadas con infancia y adolescencia</t>
  </si>
  <si>
    <t>70-0258-2015</t>
  </si>
  <si>
    <t>70-0227-2016</t>
  </si>
  <si>
    <t>70-0601-2016</t>
  </si>
  <si>
    <t>002-2015</t>
  </si>
  <si>
    <t>MUNICIPIO SINCELEJO</t>
  </si>
  <si>
    <t>010-2014</t>
  </si>
  <si>
    <t>004-2016</t>
  </si>
  <si>
    <t>526-2015</t>
  </si>
  <si>
    <t>Se solicita aportar certificación expedida por la entidad contratante donde conste el valor de los servicios que corresponden a lo solicitado para acreditar experiencia específica según lo dispuesto en el subnumeral 14, Literal A del numeral 5.1.1.1. Reglas generales para la acreditación de experiencia de la Invitación Pública.</t>
  </si>
  <si>
    <t>373-2014</t>
  </si>
  <si>
    <t>096-2016</t>
  </si>
  <si>
    <t>23-2015-441</t>
  </si>
  <si>
    <t>ECOPETROL</t>
  </si>
  <si>
    <t>20-292-2013</t>
  </si>
  <si>
    <t>195-2014</t>
  </si>
  <si>
    <t>244-2015</t>
  </si>
  <si>
    <t>257-2016</t>
  </si>
  <si>
    <t>18-2012</t>
  </si>
  <si>
    <t>esta experiencia no cumple con lo especificado en el no. 5.1.1</t>
  </si>
  <si>
    <t>NO CUMPLE CON LA POBLACION OBJETO DE ATENCION</t>
  </si>
  <si>
    <t>NAJ-752 NAJ-731</t>
  </si>
  <si>
    <t>ORGANIZACIÓN INTERNACIONAL PARA LAS MIGRACIONES - OIM</t>
  </si>
  <si>
    <t>FUNDACIÓN SABER SER</t>
  </si>
  <si>
    <t>COLEGIO MARIA MONTESSORI</t>
  </si>
  <si>
    <t>DISTRITO TURISTICO Y CULTURAL DE CARTAGENA DE INDIAS</t>
  </si>
  <si>
    <t>DISTRITO ESPECIAL, INDUSTRIAL Y PORTUARIO DE BARRANQUILLA</t>
  </si>
  <si>
    <t>MUNICIPIO SIPI</t>
  </si>
  <si>
    <t>CONSEJO COMUNITARIO MAYOR DE PAIMADO</t>
  </si>
  <si>
    <t>CONSEJO COMUNITARIO LOCAL DE PIE DE PATO</t>
  </si>
  <si>
    <t>SUBSANAR - LA CERTIFICACIÓN APORTADA POR EL PROPONENTE NO CUMPLE CON LA TOTALIDAD DE LOS REQUISITOS ESTABLECIDOS EN EL NUMERAL 3 DEL CAPITULO 5.1.1.1, DE IGUAL MANERA, NO CUMPLE CON LOS ESTABLECIDO EN LOS NUMERALES 5 (EL DOCUMENTO APORTADO NO CUENTA CON LA INFORMACIÓN REQUERIDA PARA VERIFICAR LA EXPERIENCIA) Y 10 LITERAL A (CONTRATOS EJECUTADOS Y TERMINADOS A SATISFACCIÓN (...) EN LA CERTIFICACIÓN SE EVIDENCIA LA VIGENCIA DEL CONTRATO EN LA ACTUALIDAD, PESE A LA FECHA DE TERMINACIÓN ESTABLECIDA EN EL FORMATO No.4 EXPERIENCIA MINIMA HABILITANTE) DEL CAPITULO ANTES MENCIONADO.</t>
  </si>
  <si>
    <t>SUBSANAR - EL PROPONENTE DEBERÁ ALLEGAR CERTIFICACIÓN DONDE SE PUEDA CONSTATAR LA INFORMACIÓN REQUERIDA EN EL NUMERAL 3 DEL CAPITULO 5.1.1.1, ADICIONAL A LO ANTERIOR DEBERÁ ENVIAR COPIA COMPLETA DEL CONVENIO A FIN DE VERIFICAR SI LAS ACTIVIDADES REALIZADAS GUARDAN RELACIÓN CON LA EXPERIENCIA ESPECIFICA ESTABLECIDA EN CAPITULO 5.1.1.</t>
  </si>
  <si>
    <t>SUBSANAR - EL PROPONENTE DEBERÁ ALLEGAR CERTIFICACIÓN DONDE SE PUEDA CONSTATAR LA INFORMACIÓN REQUERIDA EN EL NUMERAL 3 DEL CAPITULO 5.1.1.1, ADICIONAL A LO ANTERIOR DEBERÁ RELACIONAR LAS ACTIVIDADES REALIZADAS EN DESAROLLO DEL CONTRATO A FIN DE VERIFICAR SI GUARDAN RELACIÓN CON LA EXPERIENCIA ESPECIFICA ESTABLECIDA EN CAPITULO 5.1.1.</t>
  </si>
  <si>
    <t>68-26-2011-390</t>
  </si>
  <si>
    <t>C-0784-11</t>
  </si>
  <si>
    <t>68-26-2012-445</t>
  </si>
  <si>
    <t>68-26-2013-361</t>
  </si>
  <si>
    <t>68-26-2013-537</t>
  </si>
  <si>
    <t>DIOCESIS DE ITSMINA - TADO &amp; PARROQUIA JESUS DE LA DIVINA MISERICORDIA</t>
  </si>
  <si>
    <t>D-11-0214-019</t>
  </si>
  <si>
    <t>KINDER MISSIONSWERK</t>
  </si>
  <si>
    <t>COL2013-001</t>
  </si>
  <si>
    <t>COL-048/1/2/3</t>
  </si>
  <si>
    <t>PASTORAL SOCIAL DIOCESIS DE QUIBDO</t>
  </si>
  <si>
    <t>MUNICIPIO DE VILLARICA</t>
  </si>
  <si>
    <t>66-26-2015-231</t>
  </si>
  <si>
    <t>66-26-2014-267</t>
  </si>
  <si>
    <t>66-26-2014-196</t>
  </si>
  <si>
    <t>66-26-2012-206</t>
  </si>
  <si>
    <t>66-26-2013-133</t>
  </si>
  <si>
    <t xml:space="preserve">FUNDACIÓN ERA NUEVA </t>
  </si>
  <si>
    <t>GOBERNACIÓN DEPARTAMENTO DE SUCRE</t>
  </si>
  <si>
    <t>41-2014</t>
  </si>
  <si>
    <t>MUNICIPIO DE TOLUVIEJO</t>
  </si>
  <si>
    <t>CORPORACIÓN ALIANZA LIDER</t>
  </si>
  <si>
    <t>MUNICIPIO DE CHALAN</t>
  </si>
  <si>
    <t>202 2014</t>
  </si>
  <si>
    <t xml:space="preserve"> SUSBANAR - ENVIAR TODOS LOS OTROS SI QUE SOPORTEN EN VALOR DEL CONTRATO ESTABLCIDO EN LA CERTIFICACIÓN APORTADA. PARA EFECTOS DE CALCULAR LA EXPERIENCIA EN ESTECONTRATO, SE CONTARA DESDE LA FECHA 24-10-2011 EN ADELANTE, PESE A QUE LA SUSCRIPCION DEL MISMO ES DE FECHA 18-07-2011.</t>
  </si>
  <si>
    <t>SUBSANAR - LA CERTIFICACIÓN APORTADA POR EL PROPONENTE NO CUMPLE CON LA TOTALIDAD DE LOS REQUISITOS ESTABLECIDOS EN EL NUMERAL 3 DEL CAPITULO 5.1.1.1, DE IGUAL MANERA, NO CUMPLE CON LOS ESTABLECIDO EN EL NUMERAL 5 DEL CITADO CAPITULO.</t>
  </si>
  <si>
    <t>EL OBJETO NO CORRESPONDE A LA ESTABLECIDO EN EL TITULO V CAPITULO 5.1.1.</t>
  </si>
  <si>
    <t>NO SE TENDRA EN CUENTA ESTA CERTIFICACIÓN POR ENCONTRARSE POR FUERA DEL TIEMPO ESTABLECIDO EN LA INVITACIÓN TITULO V CAPITULO 5.1.1.</t>
  </si>
  <si>
    <t>Secretaria de Educación Departamental</t>
  </si>
  <si>
    <t>Universidad Francisco de Paula Santander</t>
  </si>
  <si>
    <t>Municipio de Sincelejo</t>
  </si>
  <si>
    <t>Municipio Santa Rosa, Bolívar</t>
  </si>
  <si>
    <t>Municipio de San Pelayo</t>
  </si>
  <si>
    <t>Fundación educativa Ana Carmela Gomez</t>
  </si>
  <si>
    <t>Centro educativo Frasquillo</t>
  </si>
  <si>
    <t>PNUD</t>
  </si>
  <si>
    <t>Asociación ASOMEGASALUD</t>
  </si>
  <si>
    <t>Alta Consejería de Juventudes Gobernación de Chocó</t>
  </si>
  <si>
    <t>USAID</t>
  </si>
  <si>
    <t>Gobernación del Huila</t>
  </si>
  <si>
    <t>Colegio La Inmaculada</t>
  </si>
  <si>
    <t>Sociedad Colombiana de Estudios para la Educación</t>
  </si>
  <si>
    <t>No se observa un objeto con actividades relacionadas con la promoción y prevención para la protección integral de niños, niñas y adolescentes.
No se observa valor de contrato o convenio</t>
  </si>
  <si>
    <t>La certificación aportada no se encuentra dentro del tiempo estipulado a certificar según el numeral 5.1.1 de experiencia específica.</t>
  </si>
  <si>
    <t>consejo comunitariola integración - rio chuare</t>
  </si>
  <si>
    <t>cooserpul e.s.p</t>
  </si>
  <si>
    <t>19262015-113</t>
  </si>
  <si>
    <t>19262016-329</t>
  </si>
  <si>
    <t>19262016-781</t>
  </si>
  <si>
    <t>19262016-554</t>
  </si>
  <si>
    <t>19262016-364</t>
  </si>
  <si>
    <t>19262016-365</t>
  </si>
  <si>
    <t>19262015-322</t>
  </si>
  <si>
    <t>COL/2013/003</t>
  </si>
  <si>
    <t>53-2012</t>
  </si>
  <si>
    <t>Conexión Colombia</t>
  </si>
  <si>
    <t>4143.2.26.417-2011</t>
  </si>
  <si>
    <t>Secrearia de Educación Municipal de Cali</t>
  </si>
  <si>
    <t>Children of the Andes</t>
  </si>
  <si>
    <t>089-2017</t>
  </si>
  <si>
    <t>Alcaldia Municipal Cumbal departamento de Nariño</t>
  </si>
  <si>
    <t>TT-ARD-CCH-514-CON-00780</t>
  </si>
  <si>
    <t>CELI Central</t>
  </si>
  <si>
    <t>TT-ARD-CCH-514-00701-13-C-298</t>
  </si>
  <si>
    <t>Salacuna y pre-escolar Pequitas</t>
  </si>
  <si>
    <t>Coopgaleras LTDA</t>
  </si>
  <si>
    <t>0108-2008-001042</t>
  </si>
  <si>
    <t>0108-2009-000060</t>
  </si>
  <si>
    <t>0101-2010-000039</t>
  </si>
  <si>
    <t>0108-2010-000074</t>
  </si>
  <si>
    <t>01082011-000088</t>
  </si>
  <si>
    <t>0103-2012-000142</t>
  </si>
  <si>
    <t>0103-2013-000117</t>
  </si>
  <si>
    <t>0103-2014-000037</t>
  </si>
  <si>
    <t>Alcaldia de Galapa</t>
  </si>
  <si>
    <t>756-31/05/2017</t>
  </si>
  <si>
    <t>Secretaria Distrital de Integración Social</t>
  </si>
  <si>
    <t>13240-23-11-2016</t>
  </si>
  <si>
    <t>Municipio de Sabana Larga</t>
  </si>
  <si>
    <t>Instituto Departamental de Deporte, Recreación y Cultura.  Departamento de Vaupes</t>
  </si>
  <si>
    <t>Gobernación del Vaupés</t>
  </si>
  <si>
    <t>De acuerdo al numeral 5.1.1.1 reglas generales para la acreditación de la experiencia items 10 los contatos ejecutados con entidades privadas deben anexar las constancias de pagos y el contrato.  Por lo tanto, el oferente debe allegar estas constancias.</t>
  </si>
  <si>
    <t>e acuerdo al numeral 5.1.1.1 reglas generales para la acreditación de la experiencia items 10, nota 1, no se tendrá encuenta objetos de atención a la primera infancia.  La experiencia es subsanable</t>
  </si>
  <si>
    <t xml:space="preserve">El oferente debe allegar el contrato con las fechas de inicio y fecha final </t>
  </si>
  <si>
    <t>El oferente debe allegar  certificado del porcentaje de atención a niños, niñas y adolescentes.  Debidamente certificada por la Alcaldia Municipal de Cumbal</t>
  </si>
  <si>
    <t>El oferente debe allegar certificado del porcentaje de atención a niños, niñas y adolescentes.  Debidamente certificada por la Alcaldia Municipal de Barranquilla</t>
  </si>
  <si>
    <t>El oferente debe allegar  certificado del porcentaje de atención a niños, niñas y adolescentes.  Debidamente certificada por la Alcaldia Municipal de Barranquilla</t>
  </si>
  <si>
    <t>La experiencia no cumple dentro de los terminos del tiempo establecido en la IP Nº 001/2017</t>
  </si>
  <si>
    <t>El oferente debe allegar certificado con fecha especifica de finalización del contrato</t>
  </si>
  <si>
    <t>El oferente debe allegar certificado con fecha especifica de inicio del contrato</t>
  </si>
  <si>
    <t>Los contratos deben estar debidamente liquidados según la IP Nº001/2017</t>
  </si>
  <si>
    <t>El oferente debe allegar certificado del porcentaje de atención a niños, niñas y adolescentes.  Debidamente certificada por la Secretaria Distrital de Integración Social</t>
  </si>
  <si>
    <t>El oferente debe allegar certificado con fecha especifica de finalización del contrato.  Adicionalmente, debe allegar la especificación porcentual de atención a niños, niñas y adolescentes.</t>
  </si>
  <si>
    <t>La experiencia no cumple con lo establecido en la IP Nº001/2017, debido al objeto</t>
  </si>
  <si>
    <t>Opción Legal</t>
  </si>
  <si>
    <t>Gobernación de Chocó</t>
  </si>
  <si>
    <t>Alcaldía de Rio Quito</t>
  </si>
  <si>
    <t>La certificación no expone fecha de inicio, ni fecha de terminación.
No se puede determinar el valor de ejecución del convenio
Debe allegar una certificación actual que aclare: inicio y terminación, valor de ejecución
Debe allegar documento del convenio</t>
  </si>
  <si>
    <t xml:space="preserve">Debe allegar certificado que exponga experiencia relacionada con actividades de prevención y /o promoción y/o formación de los derechos de los niños, las niñas y adolescentes
Se señala que la entidad contratante es un organismo internacional </t>
  </si>
  <si>
    <t>Debe allegar certificado que exponga experiencia relacionada con actividades de prevención y /o promoción y/o formación de los derechos de los niños, las niñas y adolescentes
Debe allegar certificado que evidencia el estado del convenio (en ejecución, terminado o liquidado)</t>
  </si>
  <si>
    <t>Fundación Desarrollo y Vida Nit. 80022054-3</t>
  </si>
  <si>
    <t>ECOPETROL - ICBF</t>
  </si>
  <si>
    <t>Municipio de Bello - Antioquia</t>
  </si>
  <si>
    <t>007-2013</t>
  </si>
  <si>
    <t>Fundación Social y Cultural San Antonio de Padua</t>
  </si>
  <si>
    <t>002-2014</t>
  </si>
  <si>
    <t>006-2015</t>
  </si>
  <si>
    <t>001-2015</t>
  </si>
  <si>
    <t>007-2016</t>
  </si>
  <si>
    <t>25-18-2013-464</t>
  </si>
  <si>
    <t>M-0105/11</t>
  </si>
  <si>
    <t>BAVARIA</t>
  </si>
  <si>
    <t>F1600543</t>
  </si>
  <si>
    <t>ANSPE</t>
  </si>
  <si>
    <t>Secretaria Distrital de Integración Social - Alcaldía de Bogotá</t>
  </si>
  <si>
    <t>FUNDACION MI ABUELO Y YO</t>
  </si>
  <si>
    <t>SECRETARIA DE EDUCACION DISTRITAL DE CARTAGENA DE INDIAS</t>
  </si>
  <si>
    <t>CORPORACION CENTRO EDUCATIVO MARIA NAZARETH</t>
  </si>
  <si>
    <t>CORPORACION MULTACTIVA REVIVE TU ESPERANZA COMULRES</t>
  </si>
  <si>
    <t>2015-2016</t>
  </si>
  <si>
    <t>FUNDACION DESARROLLO SOCIAL "FUNDESOCIAL"</t>
  </si>
  <si>
    <t>IPSTS00113</t>
  </si>
  <si>
    <t>ALCALDIA DEL MUNICIPIO DE SANTIAGO DE TOLU</t>
  </si>
  <si>
    <t>FUNDACION LOS FLAMINGOS</t>
  </si>
  <si>
    <t>C-073-16</t>
  </si>
  <si>
    <t>Organización de Estados Iberoamericanos para la educación, la ciencia y la cultura</t>
  </si>
  <si>
    <t>AID-514-C-13-00001</t>
  </si>
  <si>
    <t>CHECCHI and Company Consulting, INC</t>
  </si>
  <si>
    <t>Bolívar Davivienda</t>
  </si>
  <si>
    <t>Fundación Grupo Energía de Bogotá</t>
  </si>
  <si>
    <t>SUBSANAR:
Del numeral 5.1.1.1. Reglas generales para la acreditación, en el item 12 informa que todas las certificaciones que se tendrán en cuenta serán de contratos ejecutados y terminados a satisfacción. El Contrato 183  se encuentra en ejecución por tanto no se puede tener en cuenta.</t>
  </si>
  <si>
    <t>SUBSANAR: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en el contrato suministrado es nececesario hacer claridad en el porcentaje de atención a NNA.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t>
  </si>
  <si>
    <t xml:space="preserve">SUBSANAR: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en el contrato suministrado es nececesario hacer claridad en el porcentaje de atención a NNA.
</t>
  </si>
  <si>
    <t>SUBSANAR:
Del numeral 5.1.1.1. Reglas generales para la acreditación, de acuerdo al numeral 12 la experiencia a tener en cuenta serán contratos ejecutados y terminados a satisfacción; por lo anterior, se solicita allegar certificado de terminación o en su defecto la liquidación del contrato.</t>
  </si>
  <si>
    <t xml:space="preserve">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 Experiencia específica, donde se enuncia los temas para efectos de acreditar la experiencia específica; teniendo en cuenta que en el objeto del contrato no es claro en enunciar la actividad como una de prevención.
</t>
  </si>
  <si>
    <t xml:space="preserve">
SUBSANAR: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acta de liquidación suministrada no hace claridad en el porcentaje de atención a NNA.</t>
  </si>
  <si>
    <t xml:space="preserve">
SUBSANAR:
Columna I: Del numeral 5.1.1. Experiencia específica, donde se enuncia los temas para efectos de acreditar la experiencia específica; teniendo en cuenta que en el objeto de la certificación no es claro en enunciar la actividad como una de prevención.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acta de liquidación suministrada no hace claridad en el porcentaje de atención a NNA.</t>
  </si>
  <si>
    <t xml:space="preserve">SUBSANAR:
Columna I: Del numeral 5.1.1. Experiencia específica, donde se enuncia los temas para efectos de acreditar la experiencia específica; teniendo en cuenta que en el objeto del contrato no es claro en enunciar la actividad como una de prevención.
Del numeral 5.1.1.1. Reglas generales para la acreditación, de acuerdo al numeral 12 la experiencia a tener en cuenta serán contratos ejecutados y terminados a satisfacción; por lo anterior, se solicita allegar certificado de terminación o en su defecto la liquidación del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acta de liquidación suministrada no hace claridad en el porcentaje de atención a NNA.
</t>
  </si>
  <si>
    <t xml:space="preserve">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t>
  </si>
  <si>
    <t>SUBSANAR:
Columna I: Del numeral 5.1.1. Experiencia específica, donde se enuncia los temas para efectos de acreditar la experiencia específica; teniendo en cuenta que en el objeto del contrato no es claro en enunciar la actividad como una de prevención.
Columna I: Del numeral 5.1.1.1. Reglas generales para la acreditación en su nota 1, especifica que no se tendrán en cuenta para efectos de habilitacón actividades cuyo objeto sea el componente nutricional, PAE, o primera infancia.</t>
  </si>
  <si>
    <t>A efectos de contablizar la experiencia, se incluyó en la columna ( K ) como fecha de inicio del contrato el 24 de octubre de 2011, en aplicación de la regla establecida en el numeral 5.1.1. de la Invitación Pública.
De conformidad con el numeral 5.1.1. de la Invitación Pública, el objeto de esta experiencia no corresponde al establecido en dicho numeral, por cuanto se enmarca en prestación de servicio educativo.</t>
  </si>
  <si>
    <t>Se solicita aportar certificación expedida por la entidad contratante donde conste la fecha de inicio y terminación del contrato según lo dispuesto en el numeral 5.1.1.1. de la Invitación Pública, toda vez, que en el acta de liquidación allegada a folio 177 de la propuesta se registra como fecha de suscripción 11 de enero de 2012 y de fecha de elaboración 16 de octubre de 2012. De tal manera, que no es posible determinar con certeza la fecha de inicio del contrato, con el cual, se pretende acreditar la experiencia.
Así mismo, se solicita aportar las constancias de pago acorde con lo dispuesto en el subnumeral 10, literal A), del numeral 5.1.1.1. "Reglas Generales para la acreditación de la experiencia" y en consideración, a que las constancias de pago evidencian desembolsos por la suma de $7.200.000</t>
  </si>
  <si>
    <t>De conformidad con el numeral 5.1.1. de la Invitación Pública, el objeto de esta experiencia no corresponde al establecido en dicho numeral, por cuanto se enmarca en prestación de servicio educativo.</t>
  </si>
  <si>
    <t>Se solicita aportar certificación expedida por la entidad contratante donde conste la fecha de inicio y terminación del contrato según lo dispuesto en el numeral 5.1.1.1. de la Invitación Pública, toda vez, que en el acta de liquidación allegada a folio 236 de la propuesta se registra como fecha de suscripción 10 de enero de 2015 y de fecha de elaboración 19 de enero de 2017. De tal manera, que no es posible determinar con certeza la fecha de inicio del contrato, con el cual, se pretende acreditar la experiencia. Así mismo, se requiere dicha aclaración de fecha de inicio para determinar la fecha de terminación del contrato.
Así mismo, se solicita aportar las constancias de pago acorde con lo dispuesto en el subnumeral 10, literal A), del numeral 5.1.1.1. "Reglas Generales para la acreditación de la experiencia" y en consideración, a que las constancias de pago evidencian desembolsos por la suma de $30.150.000</t>
  </si>
  <si>
    <t>De conformidad con la Nota 1, literal A del numeral  5.1.1.1  no se tendrá en cuenta para efectos de habilitación la experiencia relacionada con actividades cuyo objeto principal  sea primera infancia, por lo cual, esta certificación no se tendrá en cuenta para efectos de habilitación.</t>
  </si>
  <si>
    <t>SUBSANAR:
Del numeral 5.1.1.1. Reglas generales para la acreditación, en el item 12 informa que todas las certificaciones que se tendrán en cuenta serán de contratos ejecutados y terminados a satisfacción. El Contrato 137  se encuentra en ejecución por tanto no se puede tener en cuenta.</t>
  </si>
  <si>
    <t xml:space="preserve">SUBSANAR: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acta de liquidación suministrada no hace claridad en el porcentaje de atención a NNA.
</t>
  </si>
  <si>
    <t>SUBSANAR: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
Adicionalmente, se solicita allegar copia del cambio de la razón social de la entidad  avalada por la Cámara de Comercio</t>
  </si>
  <si>
    <t>g002</t>
  </si>
  <si>
    <t>sgcdpsag1292017</t>
  </si>
  <si>
    <t>no aplica</t>
  </si>
  <si>
    <t>242/2010</t>
  </si>
  <si>
    <t>283/2010</t>
  </si>
  <si>
    <t>239/2011</t>
  </si>
  <si>
    <t>069/2012</t>
  </si>
  <si>
    <t>248/2012</t>
  </si>
  <si>
    <t>132/2013</t>
  </si>
  <si>
    <t>203/2013</t>
  </si>
  <si>
    <t>059/2015</t>
  </si>
  <si>
    <t>160/2016</t>
  </si>
  <si>
    <t>9520130054/2013</t>
  </si>
  <si>
    <t>9520140049/2014</t>
  </si>
  <si>
    <t>9520140074/2014</t>
  </si>
  <si>
    <t>9520150060/2015</t>
  </si>
  <si>
    <t>9520150061/2015</t>
  </si>
  <si>
    <t>9520150078/2015</t>
  </si>
  <si>
    <t>FUNDACION MONTESION DE MARIA</t>
  </si>
  <si>
    <t>MUNICIPIO DE SABANALARGA</t>
  </si>
  <si>
    <t>GOBERNACION DEL ATLANTICO</t>
  </si>
  <si>
    <t>347/2013</t>
  </si>
  <si>
    <t>FUNDACION TIERRA GRATA</t>
  </si>
  <si>
    <t>005/2013</t>
  </si>
  <si>
    <t>CENTRO EDUCATIVO CORAZON DE JESUS</t>
  </si>
  <si>
    <t>006/2016</t>
  </si>
  <si>
    <t>004/2015</t>
  </si>
  <si>
    <t>FUNDACION SER LUZ PARA TODAS LAS EDADES SERVIGER</t>
  </si>
  <si>
    <t>ALCALDIA MUNICIPAL DE SALAMINA MAGDALENA</t>
  </si>
  <si>
    <t>FUNDACION PARA EL DESARROLLO SOCIAL INTEGRAL FUNDEPROSI</t>
  </si>
  <si>
    <t>TECNOPROYECTOS INGENIERIA SA</t>
  </si>
  <si>
    <t>ALCALDIA MUNICIPAL DE MANATÍ ATLANTICO</t>
  </si>
  <si>
    <t>ALCALDIA MUNICIPAL EL PEÑÓN BOLIVAR</t>
  </si>
  <si>
    <t>63-138/2016</t>
  </si>
  <si>
    <t>411/2016</t>
  </si>
  <si>
    <t>63-241/2015</t>
  </si>
  <si>
    <t>129/2015</t>
  </si>
  <si>
    <t>196/2014</t>
  </si>
  <si>
    <t>63-198/2013</t>
  </si>
  <si>
    <t>006/2011</t>
  </si>
  <si>
    <t>ALCALDIA MUNICIPAL DE CHIA</t>
  </si>
  <si>
    <t>260-156/2011</t>
  </si>
  <si>
    <t>UNION EUROPEA</t>
  </si>
  <si>
    <t>1099/2012</t>
  </si>
  <si>
    <t>684/2013</t>
  </si>
  <si>
    <t>4600000270/2013</t>
  </si>
  <si>
    <t>GOBERNACION DE ANTIOQUIA</t>
  </si>
  <si>
    <t>CORPORACION PRESENCIACOLOMBO SUIZA /DIOCESIS SONSON RIONEGRO</t>
  </si>
  <si>
    <t>621/2015</t>
  </si>
  <si>
    <t>561/2016</t>
  </si>
  <si>
    <t>No es legible la certificación presentada, de acuerdo a la fecha de contrato no cumple con las reglas generales de acreditación de la experiencia, según No 5. 1.1.1, de la invitación</t>
  </si>
  <si>
    <t>De conformidad con el numeral 5.1.1.1 No 18 Nota 1 No se tendrá en cuenta, acta de liquidación para habilitación de la experiencia de acuerdo al objeto contractual definido.</t>
  </si>
  <si>
    <t>De conformidad con el numeral 5.1.1.1 No 18 Nota 1 No se tendrá en cuenta, acta de liquidación para habilitación de la experiencia de acuerdo al objeto contractual definido, traslapa con el contrato anterior.</t>
  </si>
  <si>
    <t>De conformidad con el numeral 5.1.1.1 No 18 Nota 1 Para habilitación de la experiencia de acuerdo al objeto contractual definido, la certificacion laboral no incluye fecha de inicio y terminacion de contrato.</t>
  </si>
  <si>
    <t>De conformidad con el numeral 5.1.1.1 No 18 Nota 1 Para habilitación de la experiencia de acuerdo al objeto contractual definido, la certificacion laboral no incluye fecha de terminacion de contrato.</t>
  </si>
  <si>
    <t xml:space="preserve">De conformidad con el numeral 5.1.1.1 No 18 Nota 1 Para habilitación de la experiencia de acuerdo al objeto contractual definido, incluir porcentaje de la poblacion atendida, anexar los comprobantes de pago </t>
  </si>
  <si>
    <t>De conformidad con el numeral 5.1.1.1 No 18 Nota 1 Para habilitación de la experiencia de acuerdo al objeto contractual definido, incluir porcentaje de la poblacion atendida.</t>
  </si>
  <si>
    <t xml:space="preserve">De conformidad con el numeral 5.1.1.1 No 18 Nota 1 Para habilitación de la experiencia de acuerdo al objeto contractual definido, incluir porcentaje de la poblacion atendida. </t>
  </si>
  <si>
    <t xml:space="preserve">De conformidad con el numeral 5.1.1.1 No 18 Nota 1 Para habilitación de la experiencia de acuerdo al objeto contractual definido, incluir porcentaje de la poblacion atendida, debe anexar la liquidación del convenio y se prorrateo el valor del contrato por 5 meses ejecutados posterior al 24 de octubre de 2011, de acuerdo con el periodo maximo exigido en la invitación. </t>
  </si>
  <si>
    <t xml:space="preserve">De conformidad con el numeral 5.1.1.1 No 18 Nota 1 Para habilitación de la experiencia de acuerdo al objeto contractual definido, incluir porcentaje de la poblacion atendida. 
El valor del contrato paso de euros a dolares y luego a pesos, de acuerdo con lo establecido en la invitacion No 5.1.1.1 literal A No 13 y teniendo en cuenta las siguientes TRM vigentes en el momento de la firma del convenio, Dólar a euro= 1,40190, Dolar=1892,62. Igualmente se prorrateo el valor del contrato de acuerdo a la fecha maxima de verificación de la experiencia.  </t>
  </si>
  <si>
    <t>002-2012</t>
  </si>
  <si>
    <t xml:space="preserve">Alcaldía de Monteria </t>
  </si>
  <si>
    <t>372-2013</t>
  </si>
  <si>
    <t>282-2014</t>
  </si>
  <si>
    <t>214-2015</t>
  </si>
  <si>
    <t>037-2016</t>
  </si>
  <si>
    <t>Alcaldía Municipal de Chinu</t>
  </si>
  <si>
    <t>002-2016</t>
  </si>
  <si>
    <t>Consorcio Viviendas de Cordoba 2016</t>
  </si>
  <si>
    <t>23/10/256</t>
  </si>
  <si>
    <t>263-2013</t>
  </si>
  <si>
    <t>403-2014</t>
  </si>
  <si>
    <t>046-2014</t>
  </si>
  <si>
    <t>075-2015</t>
  </si>
  <si>
    <t>19262014-483</t>
  </si>
  <si>
    <t>19262015-540</t>
  </si>
  <si>
    <t>sin número</t>
  </si>
  <si>
    <t>Secretaria de Educación- Gobernación de Cúcuta</t>
  </si>
  <si>
    <t>Alcaldia de San José de Cúcuta</t>
  </si>
  <si>
    <t>76261483-2014</t>
  </si>
  <si>
    <t>762615860-2015</t>
  </si>
  <si>
    <t>0041-2012</t>
  </si>
  <si>
    <t>Municipio de Buenos Aires - Cauca</t>
  </si>
  <si>
    <t>0023-2013</t>
  </si>
  <si>
    <t>1.co.pazybien.a.3</t>
  </si>
  <si>
    <t>Terre des Hommes Suisse</t>
  </si>
  <si>
    <t>Terre des Hommes Schweiz</t>
  </si>
  <si>
    <t>036-09-2014</t>
  </si>
  <si>
    <t>Save the Children</t>
  </si>
  <si>
    <t>4161.26.1CA-009</t>
  </si>
  <si>
    <t>Alcaldia Santiago de Cali</t>
  </si>
  <si>
    <t>4161.0.26.1CA-008</t>
  </si>
  <si>
    <t>Municipio de Rio Quito</t>
  </si>
  <si>
    <t>Asociación de Cabildos Indigenas de Alto Baudo Condoto -TASSI ACIABCOT</t>
  </si>
  <si>
    <t>Concejo Comunitario mayor de Villa Conto - Rio quito - Choco</t>
  </si>
  <si>
    <t>Subsanable: de conformidad con el numeral 5.1.1.1.Reglas Generales para la acreditación de la experiencia, item 14. Cuando las certificaciones mediante las cuales se pretende acreditar experiencia se encuentren tambien relacionados bienes o servicios de caracteristicas disímiles a las del objeto a contratar se tendra en cuenta unicamente la experirencia correspondiente a la relacionada con el objeto del programa.Para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correspondiente con el objeto del programa.</t>
  </si>
  <si>
    <t xml:space="preserve">Subsanar: La certificación no indica fecha de inicio y terminacion del contrato, tampoco se observa el lugar de ejecución y el porcentaje de atencion de niños, niñas y adolescentes, excluyendo primera infancia. Lo anterior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 </t>
  </si>
  <si>
    <t xml:space="preserve">Subsanar: La certificación no indica  el porcentaje de atencion de niños, niñas y adolescentes, excluyendo primera infancia y adultos. Lo anterior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 </t>
  </si>
  <si>
    <t>ALCALDÍA DE PASTO</t>
  </si>
  <si>
    <t>CORPORACIÓN ESCUELA SUPERIOR DE TEOLOGÍA SEMINARIO MAYOR BETEROCATOLICO</t>
  </si>
  <si>
    <t>ALCALDIA MARÍA LA BAJA BOLÍVAR</t>
  </si>
  <si>
    <t>OIM</t>
  </si>
  <si>
    <t>FUNDACIÓN DE APOYO SOLIDARIO DE COLOMBIA</t>
  </si>
  <si>
    <t>ALCALDIA DE VILLAVICENCIO</t>
  </si>
  <si>
    <t>ASOCIACIÓN PARA EL DESARROLLO COMUNITARIO</t>
  </si>
  <si>
    <t>SECRETARÍA DE EDUCACIÓN DEL CAUCA</t>
  </si>
  <si>
    <t>SECRETARIA DE PLANEACIÓN MUNIPIO DE MOÑITOS</t>
  </si>
  <si>
    <t>EMPRESA SOCIAL DEL ESTADO HOSPITAL SAN JUAN DE DIOS</t>
  </si>
  <si>
    <t>DIRECTOR LOCAL DE SALUD MUNICIPIO DE BRICEÑO</t>
  </si>
  <si>
    <t>MUNICIPIO DE PUERTO BERRIO</t>
  </si>
  <si>
    <t>SECRETARIA DE EDUCACIÓN MUNICIPIO DE MÓMIL CORDOBA</t>
  </si>
  <si>
    <t>ALCALDIA DE SANTA CRUZ LORICA</t>
  </si>
  <si>
    <t xml:space="preserve">STIFTUNG VIVAMOS MEJOR SUIZA </t>
  </si>
  <si>
    <t>ALCALDÍA MUNICIPAL DE NORCACÍA CALDAS</t>
  </si>
  <si>
    <t>ALCALDÍA MUNCIPAL DE LA DIVISIÓN DE SALUD PÚBLICA MUNICIPIO DE LA DORADA CALDAS</t>
  </si>
  <si>
    <t xml:space="preserve">FUNDACAQUETA </t>
  </si>
  <si>
    <t>ADRIANA OCHOA ARIZA</t>
  </si>
  <si>
    <t>Subsanar certificaciones ya que no cuentan con el objeto contractual</t>
  </si>
  <si>
    <t>Subsanar, no se presenta acta de liquidación o certificación de contrato</t>
  </si>
  <si>
    <t>Subsanar, no es claro el objeto del contrato en relación con el numeral 5.1.1</t>
  </si>
  <si>
    <t>Se cuenta el tiempo de acuerdo a tiempo determinado en el banco de oferentes</t>
  </si>
  <si>
    <t>Subsanar acciones especificas con niños, niñas y adolescentes</t>
  </si>
  <si>
    <t>Subsanar el porcentaje de actividades con niños, niñas y adolescentes. Solo se tendrá en cuenta la experiencia durante los seis años anteriores de acuerdo al numeral 5.1.1 de la invitación pública</t>
  </si>
  <si>
    <t>Se tendrá en cuenta el tiempo  a partir del 24 de octubre de 2011 así como lo establece el tiempo de la experiencia en el numeral 5.1.1</t>
  </si>
  <si>
    <t>COOPERATIVA DE TRABAJO ASOCIADO CONSULTORIA EMPRESARIAL Y DESARROLLO ASOCIADO CEDA C.T.A</t>
  </si>
  <si>
    <t>DEPARTAMENTO DEL META</t>
  </si>
  <si>
    <t>INSTITUCIÓN COLEGIO SEMILLAS DE PAZ CAEPA</t>
  </si>
  <si>
    <t>FUNDACIÓN MANACACIAS</t>
  </si>
  <si>
    <t>ALCALDÍA DE SAN LUIS DE PALENQUE</t>
  </si>
  <si>
    <t>SO-1319</t>
  </si>
  <si>
    <t>CANACOL CNE OIL GAS</t>
  </si>
  <si>
    <t>Aún no se le asigna tiempo acreditado ya que debe subsanar documento de certificación en tanto que en la misma no se indica que el contratista es la Asociación Prodefensa del Niño y Niña del barrio Villa Nidia, tampoco tiene firma y nombre de quien expidió la certificación.</t>
  </si>
  <si>
    <t>Aún no se le asigna tiempo acreditado ya que debe subsanar documento de certificación en tanto que no tiene firma y nombre de quien expidió la certificación.</t>
  </si>
  <si>
    <t>111744-2016</t>
  </si>
  <si>
    <t>11/812-2016</t>
  </si>
  <si>
    <t>1332-2015</t>
  </si>
  <si>
    <t>1090-2015</t>
  </si>
  <si>
    <t>1160-2014</t>
  </si>
  <si>
    <t>1026-2014</t>
  </si>
  <si>
    <t>1119-2013</t>
  </si>
  <si>
    <t>0970-2013</t>
  </si>
  <si>
    <t>006-2014</t>
  </si>
  <si>
    <t>COLEGIO MANUEL ELKIN PATARROYO</t>
  </si>
  <si>
    <t>001-2016</t>
  </si>
  <si>
    <t>354-2016</t>
  </si>
  <si>
    <t>526-2016</t>
  </si>
  <si>
    <t>529-2016</t>
  </si>
  <si>
    <t>189-2017</t>
  </si>
  <si>
    <t>018-2012</t>
  </si>
  <si>
    <t>GLOBAL IMPEXP LTDA</t>
  </si>
  <si>
    <t>477-2016</t>
  </si>
  <si>
    <t>479-2016</t>
  </si>
  <si>
    <t>481-2016</t>
  </si>
  <si>
    <t>520-2016</t>
  </si>
  <si>
    <t>577-2016</t>
  </si>
  <si>
    <t>578-2016</t>
  </si>
  <si>
    <t>582-2016</t>
  </si>
  <si>
    <t>605-2016</t>
  </si>
  <si>
    <t>25-18-16</t>
  </si>
  <si>
    <t>25-18-2016</t>
  </si>
  <si>
    <t>358-2016</t>
  </si>
  <si>
    <t>CIP-MA-002-2016</t>
  </si>
  <si>
    <t>SECRETARIA DE EDUCACION, RECREACION Y DEPORTE DEL MUNICIPIO DE AYAPEL CORDOBA</t>
  </si>
  <si>
    <t>CCA-MSM-017-2016</t>
  </si>
  <si>
    <t>ALCALDIA DE SAN MARCOS</t>
  </si>
  <si>
    <t>ALCALDIA DE GUARANDA</t>
  </si>
  <si>
    <t>FUNDACION ¡NO CALLES!</t>
  </si>
  <si>
    <t>ALCALDIA DE URRAO</t>
  </si>
  <si>
    <t xml:space="preserve"> Subsanable: El objeto del contrato no cumple con el numeral 5.1.1.1.Reglas Generales para la acreditación de la experiencia. Nota 1. No se tendra en cuenta para efectos de habilitación la experiencia relacionada con actividades cuyo objeto principal sea el componente nutricional, Programa de alimentación escolar PAE o atención a la primera infancia en cualquiera de sus modalidades</t>
  </si>
  <si>
    <t>Subsanable: El objeto del contrato no cumple con el numeral 5.1.1.1.Reglas Generales para la acreditación de la experiencia. Nota 1. No se tendra en cuenta para efectos de habilitación la experiencia relacionada con actividades cuyo objeto principal sea el componente nutricional, Programa de alimentación escolar PAE o atención a la primera infancia en cualquiera de sus modalidades</t>
  </si>
  <si>
    <t xml:space="preserve">Subsanable: de conformidad con el numeral 5.1.1.1.Reglas Generales para la acreditación de la experiencia,  Se debe certificar item 14. Cuando las certificaciones mediante las cuales se pretende acreditar experiencia se encuentren tambien relacionados bienes o servicios de caracteristicas disímiles a las del objeto a contratar se tendra en cuenta unicamente la experiencia correspondiente a la relacionada con el objeto de programa. Para dicho efecto debe discriminarse claramente el o los valores parciales de los diferentes bienes o servicios incluidos en dicha certificacion. </t>
  </si>
  <si>
    <t>subsanable: El objeto del contrato no cumple con el numeral 5.1.1.1.Reglas Generales para la acreditación de la experiencia. Nota 1. No se tendra en cuenta para efectos de habilitación la experiencia relacionada con actividades cuyo objeto principal sea el componente nutricional, subsanable: Programa de alimentación escolar PAE o atención a la primera infancia en cualquiera de sus modalidades</t>
  </si>
  <si>
    <t>Subsanar: el formato solicitado para certificar la experiencia, no cuenta con las especificaciones descritas. Debe anexar contrato y soportes de pago</t>
  </si>
  <si>
    <t xml:space="preserve">19262013-546 </t>
  </si>
  <si>
    <t>19262014-531</t>
  </si>
  <si>
    <t>19262014-482</t>
  </si>
  <si>
    <t>19262015-541</t>
  </si>
  <si>
    <t>Gobernación del Cauca</t>
  </si>
  <si>
    <t>Alcaldia de Florida Blanca</t>
  </si>
  <si>
    <t xml:space="preserve">Ministerio de Cultura </t>
  </si>
  <si>
    <t>001-2012</t>
  </si>
  <si>
    <t>Coporación Latina</t>
  </si>
  <si>
    <t>001-2013</t>
  </si>
  <si>
    <t>009-2014</t>
  </si>
  <si>
    <t>003-2015</t>
  </si>
  <si>
    <t>Colegio José Maria Berrio</t>
  </si>
  <si>
    <t>003-2016</t>
  </si>
  <si>
    <t>001-2017</t>
  </si>
  <si>
    <t>Icbf</t>
  </si>
  <si>
    <t>23/2013/230</t>
  </si>
  <si>
    <t>23/2013/322</t>
  </si>
  <si>
    <t>Secretaria de Educación Gobernación de Córdoba</t>
  </si>
  <si>
    <t>20-145-2017</t>
  </si>
  <si>
    <t>63-116-2011</t>
  </si>
  <si>
    <t>17-2011-0213</t>
  </si>
  <si>
    <t>17-0312-2015</t>
  </si>
  <si>
    <t>17-2013-0267</t>
  </si>
  <si>
    <t>17-2013-0178</t>
  </si>
  <si>
    <t>17-021-2016</t>
  </si>
  <si>
    <t>17-0328-2014</t>
  </si>
  <si>
    <t>LIS-12/2013</t>
  </si>
  <si>
    <t>Liceo Isabel Sarmiento</t>
  </si>
  <si>
    <t>Colegio Psicopedagogico los Olivos</t>
  </si>
  <si>
    <t>1199-2014</t>
  </si>
  <si>
    <t>1420-2015</t>
  </si>
  <si>
    <t>11-1251-2016</t>
  </si>
  <si>
    <t>NAJ 731</t>
  </si>
  <si>
    <t>Organización Internacional para las Migraciones OIM</t>
  </si>
  <si>
    <t xml:space="preserve">NAJ 697 </t>
  </si>
  <si>
    <t>NAJ723 NAJ661</t>
  </si>
  <si>
    <t>EIDHR/2013/317-821</t>
  </si>
  <si>
    <t xml:space="preserve">La Unión Europea </t>
  </si>
  <si>
    <t>2015-01</t>
  </si>
  <si>
    <t>Corporación Nuevo Arco Iris</t>
  </si>
  <si>
    <t>046-CDPP-2016</t>
  </si>
  <si>
    <t>Municipio de la Montañita</t>
  </si>
  <si>
    <t>Municipio de Solano</t>
  </si>
  <si>
    <t>NANSANI S.A.S</t>
  </si>
  <si>
    <t>81-134-2015</t>
  </si>
  <si>
    <t>Agencia Presidencial</t>
  </si>
  <si>
    <t>2518-2013-687</t>
  </si>
  <si>
    <t>De acuerdo al numeral 5.1.1.1 reglas generales para la acreditación de la experiencia items 10, nota 1, no se tendrá encuenta objetos de atención a la primera infancia.  La experiencia es subsanable</t>
  </si>
  <si>
    <t>De acuerdo al numeral 5.1.1.1 reglas generales para la acreditación de la experiencia items 10 los contatos ejecutados con entidades privadas deben anexar las constancias de pagos. Por lo tanto, el oferente debe allegar estas constancias.</t>
  </si>
  <si>
    <t>El oferente debe subsanar la carta de presentación con el Departamento y la Zona de interés.  De acuerdo al numeral 5.1.1.1 reglas generales para la acreditación de la experiencia items 10, nota 1, no se tendrá encuenta objetos de atención a la primera infancia.  La experiencia es subsanable</t>
  </si>
  <si>
    <t>De acuerdo al numeral 5.1.1.1 reglas generales para la acreditación de la experiencia items 10 los contatos ejecutados con entidades privadas deben anexar las constancias de pagos y el contrato firmado por las partes. Por lo tanto, el oferente debe allegar estas constancias.</t>
  </si>
  <si>
    <t>El oferente debe allegar certificado con la especificación porcentual de atención a niños, niñas y adolescentes.
De acuerdo al numeral 5.1.1.1 reglas generales para la acreditación de la experiencia items 10 los contatos ejecutados con entidades privadas deben anexar las constancias del contrato</t>
  </si>
  <si>
    <t xml:space="preserve">El oferente debe allegar certificado con la especificación porcentual de atención a niños, niñas y adolescentes.
De acuerdo al numeral 5.1.1.1 reglas generales para la acreditación de la experiencia items 10 los contatos ejecutados con entidades privadas deben anexar las constancias del contrato
</t>
  </si>
  <si>
    <t xml:space="preserve">El oferente debe allegar certificado con la especificación porcentual de atención a niños, niñas y adolescentes.
</t>
  </si>
  <si>
    <t>COMUNIDAD VIRGEN DE LA MEDALLA MILAGROSA</t>
  </si>
  <si>
    <t>ALCALDÍA CHACHAGUI NARIÑO</t>
  </si>
  <si>
    <t>FUNDACIÓN OBRA SOCIAL EL CARMEN LICEO JOSÉ FELIX JIMENEZ</t>
  </si>
  <si>
    <t>BIBLIOTECA PÚBLICA CONFAMILIA</t>
  </si>
  <si>
    <t>ALCALDÍA MUNICIPAL DE RICAURTE</t>
  </si>
  <si>
    <t>RESGUARGO INDIGENA DE EL SANDÉ</t>
  </si>
  <si>
    <t xml:space="preserve">CONSEJO COMUNITARIO MAYOR DE NÓVITA </t>
  </si>
  <si>
    <t>FUNDACIÓN AMANECER, UN CAMINO HACIA EL FUTUTO</t>
  </si>
  <si>
    <t>RESGUARDO INDIGENA GUAMBIANO LA MARIA - PIENDAMO - CAUCA</t>
  </si>
  <si>
    <t>PRODUCTOS ALIMENTICIOS LA VILLA</t>
  </si>
  <si>
    <t>GOBERNACIÓN DEPARTAMENTO DEL PUTUMAYO</t>
  </si>
  <si>
    <t>19262015-035</t>
  </si>
  <si>
    <t>19262916-219</t>
  </si>
  <si>
    <t>81-113-2016</t>
  </si>
  <si>
    <t>ALTO COMISIONADO DE LAS NACIONES UNIDAS PARA LOS REFUGIADOS - UNHCR</t>
  </si>
  <si>
    <t>SECRETARIA DE EDUCACIÓN ALCALDIA MAYOR DE BOGOTA D.C.</t>
  </si>
  <si>
    <t>15/26/2011/239</t>
  </si>
  <si>
    <t>76.26.15.859</t>
  </si>
  <si>
    <t>76.26.15.469</t>
  </si>
  <si>
    <t xml:space="preserve">MUNICIPIO DE TRUJILLO </t>
  </si>
  <si>
    <t>473-052</t>
  </si>
  <si>
    <t xml:space="preserve">SECRETARIA DE EDUCACIÓN DEPARTAMENTAL DEL CHOCÓ </t>
  </si>
  <si>
    <t>EL OBJETO NO CORRESPONDE A LA ESTABLECIDO EN EL TITULO V CAPITULO 5.1.1. Y DE IGUAL FORMA NO APORTA LA EXPERIENCIA ACORDE A LO ESTABLECIDO EN EL CAPITULO 5.1.1.1 NUMERAL 5.</t>
  </si>
  <si>
    <t>EL OBJETO NO CORRESPONDE A LA ESTABLECIDO EN EL TITULO V CAPITULO 5.1.1. Y DE IGUAL FORMA NO APORTA LA EXPERIENCIA ACORDE A LO ESTABLECIDO EN EL CAPITULO 5.1.1.1 NUMERALES 3 Y 5.</t>
  </si>
  <si>
    <t>EL OBJETO NO CORRESPONDE A LA ESTABLECIDO EN EL TITULO V CAPITULO 5.1.1. Y DE IGUAL FORMA NO APORTA LA EXPERIENCIA ACORDE A LO ESTABLECIDO EN EL CAPITULO 5.1.1.1 NUMERAL 3, POR ULTIMO EL DOCUMENTO APORTADO NO SE ENCUENTRA FIRMADO POR PARTE DEL REPRESENTANTE LEGAL DEL PROPONENTE.</t>
  </si>
  <si>
    <t>EL OBJETO NO CORRESPONDE A LA ESTABLECIDO EN EL TITULO V CAPITULO 5.1.1. Y DE IGUAL FORMA LA CERTIFICACIÓN APORTADA EN ESTE CASO NO ES ACORDE A LO EXIGIDO EN LA INVITACIÓN, ADICIONALMENTE EL DOCUMENTO APORTADO, EVIDENCIA QUE EL CONTRATO SE ENCUENTRABA EN EJECUCIÓN LO CUAL NO CUMPLE CON LO REQUERIDO EN 5.1.1.1 NUMERAL 10 LITERAL A.</t>
  </si>
  <si>
    <t>EL OBJETO NO CORRESPONDE A LA ESTABLECIDO EN EL TITULO V CAPITULO 5.1.1. Y DE IGUAL FORMA NO APORTA LA EXPERIENCIA ACORDE A LO ESTABLECIDO EN EL CAPITULO 5.1.1.1 NUMERAL 3.</t>
  </si>
  <si>
    <t>DEBERA APORTAR COPIA DEL CONTRATO EN ATENCIÓN A LO ESTABLECIDO EN LA INVITACIÓN EN EL TITULO V CAPITULO 5.1.1.1. NUMERAL 5.</t>
  </si>
  <si>
    <t>0145-11</t>
  </si>
  <si>
    <t>0201-12</t>
  </si>
  <si>
    <t>0222-2016</t>
  </si>
  <si>
    <t>M0034-11</t>
  </si>
  <si>
    <t>FIDUCIARIA BOGOTA</t>
  </si>
  <si>
    <t>M0035-11</t>
  </si>
  <si>
    <t>AGENCIA COLOMBIANA PARA LA REINTEGRACION ACR</t>
  </si>
  <si>
    <t>PROSPERIDAD SOCIAL</t>
  </si>
  <si>
    <t>Subsanable: La certificacion presentada por el interesado no cumple con los requisitos establecidos  el el nuemral 5.1.1.1 Reglas generales para la acreditacion de la experiencia , lietral 3 y 10, por lo que no se puede establcer el valor ejecutadoy acreditacion del cumplimiento a satisfaccion del servicio   y constancias  de pagos realizados con ocasion, por lo anterior, se solicita allegar la certificacion y las contancias de pagos con ocasion del mismo. se Indica que se traslapa un dia con la certificacion No. 34, por lo que se valida.</t>
  </si>
  <si>
    <t xml:space="preserve">Subsanable: No presenta  certificacion de acuerdo  con los requisitos establecidos  el el nuemral 5.1.1.1 Reglas generales para la acreditacion de la experiencia , lietral 3 y 10, por lo que no se puede establcer el valor ejecutado ,estado del contrato,fecha suscribcion, inicio y terminacion y acreditacion del cumplimiento a satisfaccion del servicio   y constancias  de pagos realizados con ocasion, por lo anterior, se solicita allegar la certificacion y las contancias de pagos con ocasion del mismo. </t>
  </si>
  <si>
    <t>Subsanable: Para validar la experiencia se solicita allegar el contrato con la especificacion de las acciones realizadas con los niños, niñas ya dolescentes , adicionalmente se solcita la  certificacion de la gobernacion donde especifique el % de participarticion en atencion a  con niños, niñas ya dolescentes  en  acciones de promocion y prevencion.</t>
  </si>
  <si>
    <t>Subsanable: Para validar la experiencia se solicita allegar la certificaciom la especificacion de las acciones realizadas con los niños, niñas y a dolescentes , adicionalmente se solcita que se  especifique el % de participarticion en atencion a  con niños, niñas ya dolescentes  en  acciones de promocion y prevencion .</t>
  </si>
  <si>
    <t>Fundación Crecer con Éxito</t>
  </si>
  <si>
    <t>66-26-2011-207</t>
  </si>
  <si>
    <t>17-2012-0159</t>
  </si>
  <si>
    <t>66-26-2013-121</t>
  </si>
  <si>
    <t>66-26-2013-194</t>
  </si>
  <si>
    <t>66-26-2014-250</t>
  </si>
  <si>
    <t>17-0120-2015</t>
  </si>
  <si>
    <t>17-0219-2016</t>
  </si>
  <si>
    <t>Diocesis Sonson Rio Negro</t>
  </si>
  <si>
    <t>STIFTUNG KINDRDIREKTHLFE KOLUMBIEN</t>
  </si>
  <si>
    <t xml:space="preserve">
SUBSANAR:
Del numeral 5.1.1.1. Reglas generales para la acreditación, de acuerdo al numeral 15, las certificaciones de experiencia deberán ser expedidas por quienes directamente los contrataron, es decir, por la entidad, o para la persona natural y/o jurídica para quien prestaron el servicio; las certificaciones allegadas se encuentran firmadas por el contratista contratado por la fundación crecer con éxito, quien es quien presenta la propuesta en el Banco de Oferentes.</t>
  </si>
  <si>
    <t xml:space="preserve">Acta liquidación de UT Presencia Pastoral </t>
  </si>
  <si>
    <t xml:space="preserve">SUBSANAR: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la certificación suministrada no hace claridad en el porcentaje de atención a NNA.
</t>
  </si>
  <si>
    <t>Fundación SURA</t>
  </si>
  <si>
    <t>COMPASSION INTERNATIONAL INCORPORATED</t>
  </si>
  <si>
    <t>Concilio de las Asambleas de Dios de Colombia</t>
  </si>
  <si>
    <t>Consejo Comunitario de Citronela</t>
  </si>
  <si>
    <t>La experiencia no cumple, de conformidad con el numeral 5.1.1.1.Reglas Generales para la acreditación de la experiencia, paragrafo A. item 1. "Los contratos deben estar suscritos con entidades públicas o privadas, dentro de los ultimos 6 años anteriores a la fecha del cierre del proceso, conformidad con el cronograma de la invitación.</t>
  </si>
  <si>
    <t>Subsanar de conformidad con el item 10, del numera l5.1.1.1.Reglas Generales para la acreditación de la experiencia. "Los contratos suscritos con  entidades privadas, deberan anexarse con copia simple deL contrato que se pretende hacer valer de la experiencia y constancias de los pagos realizados con ocasión de los contratos aportados.</t>
  </si>
  <si>
    <t>Subsanar: el proponente debera subsanar de conformidad con el item 10, del numera 5.1.1.1.Reglas Generales para la acreditación de la experiencia. "Los contratos suscritos con  entidades privadas, deberan anexarse con copia simple de contrato que se pretende hacer valer de la experiencia y constancias de los pagos realizados con ocasión de los contratos aportados.</t>
  </si>
  <si>
    <t>048-2017</t>
  </si>
  <si>
    <t>049-2017</t>
  </si>
  <si>
    <t>051-2017</t>
  </si>
  <si>
    <t>041-2015</t>
  </si>
  <si>
    <t>048-2015</t>
  </si>
  <si>
    <t>045-2015</t>
  </si>
  <si>
    <t>049-2015</t>
  </si>
  <si>
    <t>001-2014</t>
  </si>
  <si>
    <t>00011-2014</t>
  </si>
  <si>
    <t>050-2015</t>
  </si>
  <si>
    <t>048-2012</t>
  </si>
  <si>
    <t>012-2013</t>
  </si>
  <si>
    <t>0135-2016</t>
  </si>
  <si>
    <t>021-2016</t>
  </si>
  <si>
    <t>011- 2015</t>
  </si>
  <si>
    <t>005- 2012</t>
  </si>
  <si>
    <t>002- 2013</t>
  </si>
  <si>
    <t>003- 2016</t>
  </si>
  <si>
    <t>1021-2013</t>
  </si>
  <si>
    <t>068-2013</t>
  </si>
  <si>
    <t xml:space="preserve">Columna M (fecha de terminación del contrato: El contrato aportado no es válido en tanto que la fecha de terminación del mismo es el 15 de diciembre de 2017, en este sentido, no cumple con lo establecido en el numeral 5.1.1 de la IP 001 de 2017, donde se define que las certificaciones aportadas deben ser de contratos ejecutados y terminados a satisfacción dentro de los últimos 6 años contados a partir de la fecha del cierre del proceso, por lo anterior debe subsanar la certificación. </t>
  </si>
  <si>
    <t xml:space="preserve">Columna K (fecha de suscripción del contrato): Debe subsanar la certificación en tanto que fue suscrita en el año 2010, pero según el numeral 5.1.1 de la IP 001 de 2017, las certificaciones aportadas deben ser contratos ejecutados y terminados a satisfacción dentro de los últimos 6 años contados a partir de la fecha del cierre del proceso, es decir, se aceptan certificaciones desde el 24 de octubre de 2011. </t>
  </si>
  <si>
    <t>Para verificar porcentaje del objeto teniendo en cuenta que corresponde a a implementación de ENTORNOS PROTECTORES.
SUBSANAR: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t>
  </si>
  <si>
    <t>Columna I (objeto de la experiencia): Debe subsanar la experiencia aportada en tanto que el objeto no cumple con el numeral 5.1.1 de la Experiencia específica definido en la IP 001 de 2017. Las actividades que se realicen para acreditar experiencia deben ser "actividades de prevención de la vulneración de los derechos de los niños, las niñas y adolescentes y actividades de promoción y formación  en derechos con niños, niñas y adolescentes"</t>
  </si>
  <si>
    <t xml:space="preserve">Columna I (objeto de la experiencia): Debe subsanar la experiencia aportada en tanto que el objeto no es claro con respecto al numeral 5.1.1 de la Experiencia específica definido en la IP 001 de 2017. Las actividades que se realicen para acreditar experiencia deben ser "actividades de prevención de la vulneración de los derechos de los niños, las niñas y adolescentes y actividades de promoción y formación  en derechos con niños, niñas y adolescentes". De igual manera, si la atención estuvo dirigida a niños, jóvenes y adultos se debe discriminar a qué porcentaje equivale la atención a la población comprendida entre 6 y 17 años y 11 meses.
Según lo definido en el numeral 5.1.1.1 Reglas generales para la acreditación de la experiencia, Literal A, numeral 10, en caso que las certificaciones aportadas que acreditan experiencia sean expedidas por una entidad privada, junto con la respectiva certificación deberá anexarse copia del contrato que se pretende hacer valer como experiencia y constancias de los pagos realizados con ocasión de los contratos aportados. </t>
  </si>
  <si>
    <t>SUBSANAR:
Del numeral 5.1.1.1. Reglas generales para la acreditación, de acuerdo al item 3, para acreditar la experiencia especifica del interesado deberá aportar la certificación expedida por la entidad contratante y suscrita por el funcionario competente en la que se reflejen como mínimo los siguientes: Nombre de la empresa contratante, nombre del contratista, si se trata de consorcio o de una unión temporal, número del contrato, objeto del contrato, valor del contrato, estado del contrato, fecha de suscripción inicio y fecha de terminación, fecha de expedición certificación, nombre y firma de quien la expide, acreditación del cumplimiento a satisfacción del servicio, dirección y telefono del contratante, lugar de ejecución y actividades ejecutadas; teniendo en cuenta lo anterior la certificación suministrada no cuenta con la información solicitada
Adicionalmente, debe subsanar lo estipulado  en el item 10: el interesado debe presentar copia de los contratos suscritos con entidades privadas y los soportes de pagos de los mismos.</t>
  </si>
  <si>
    <t>725-2009</t>
  </si>
  <si>
    <t>1325/2009</t>
  </si>
  <si>
    <t>506-2009</t>
  </si>
  <si>
    <t>3115-2012</t>
  </si>
  <si>
    <t>1003-2015</t>
  </si>
  <si>
    <t>ICBF-REGIONAL VALLE DEL CAUCA</t>
  </si>
  <si>
    <t>ICBF-REGIONAL CHOCÓ</t>
  </si>
  <si>
    <t>ICBF-REGIONAL SANTANDER</t>
  </si>
  <si>
    <t>ICBF-REGIONAL NORTE DE SANTANDER</t>
  </si>
  <si>
    <t>ICBF- REGIONAL ARAUCA</t>
  </si>
  <si>
    <t>ICBF-REGIONAL BOYACA</t>
  </si>
  <si>
    <t>ICBF-REGIONAL RISARALDA</t>
  </si>
  <si>
    <t>ICBF-REGIONAL SUCRE</t>
  </si>
  <si>
    <t>ICBF-REGIONAL CAUCA</t>
  </si>
  <si>
    <t xml:space="preserve">Debe subsanar la certificacion aportada como experiencia teniendo en cuenta que no se especifica el % de atención de adolescentes de 14 a 17 años 11 meses.   </t>
  </si>
  <si>
    <t>Subsanar, el contrato se encuentra fuera de las fechas establecidas en la inivtación pública para el presente banco de oferentes</t>
  </si>
  <si>
    <t xml:space="preserve">Debe subsanar según el numeral 5.1.1 de la IP 001 de 2017 ya que las certificaciones aportadas deben ser contratos ejecutados y terminados a satisfacción dentro de los últimos 6 años contados a partir de la fecha del cierre del proceso, es decir, se aceptan certificaciones desde el 24 de octubre de 2011. </t>
  </si>
  <si>
    <t xml:space="preserve">Para el caso de certificaciones con entidades privadas se debe adjuntar las certificaciones, el contrato y las constancias de pagos. Para este caso faltó las constancias </t>
  </si>
  <si>
    <t>Se debe subsanar dado que la certificación no tiene en su objeto actividades relacionadas con la promoción y prevención para la protección integral de niños, niñas y adolescentes.</t>
  </si>
  <si>
    <t xml:space="preserve">Subsanar acciones especificas con niños, niñas y adolescentes y % de atención a niños, niñas y adolescentes. </t>
  </si>
  <si>
    <t>La certificación no cumple con los tiempos definidos en el numeral 5.1.1</t>
  </si>
  <si>
    <t>199-12</t>
  </si>
  <si>
    <t xml:space="preserve">Se debe subsanar la certificación donde se expecifique la fecha de inicio, la fecha de terminación y estado de ejecución (terminado o liquidado). La cerificación tiene fecha de inicio  01/01/2012 y la firma del contrato 31/03/2014. 
Teniendo en cuenta que la certificación es con una entidad privada se debe adjuntar ademas del contrato y la certificación, la cosntancia de los pagos realizados. </t>
  </si>
  <si>
    <t>23-009</t>
  </si>
  <si>
    <t>0058-2014</t>
  </si>
  <si>
    <t xml:space="preserve">Se debe subsanar la certificación donde se expecifique la fecha de inicio, la fecha de terminación y estado de ejecución (terminado o liquidado)
Se debe expecificar en el objeto la población beneficiaria de la acción y el porcentaje de atención a niños, niñas y adolescentes
Teniendo en cuenta que la certificación es con una entidad privada se debe adjuntar ademas del contrato y la certificación, la cosntancia de los pagos realizados. </t>
  </si>
  <si>
    <t>013-05-07</t>
  </si>
  <si>
    <t>Debe subsanar teniendo en cuenta que la certificación aportada no se encuentra dentro del tiempo estipulado a certificar según el numeral 5.1.1 de experiencia específica, dado que se reciben certificaciones a partir del 24 de octubre de 2011</t>
  </si>
  <si>
    <t>0178-11</t>
  </si>
  <si>
    <t>Debe subsanar en tanto que la certificación aportada no cumple con lo establecido en la Invitación pública IP001 - 2017, numeral 5.1.1 Experiencia específica. El convenio no incluye los otro sí para verificar en ellos las fechas, valores y plazo de ejecución. Tampoco cumple con lo establecido en el numeral 5.1.1.1 Reglas generales para la acreditación de la experiendcia, Literal A, numeral 10, donde se establece que en caso que las certificaciones aportadas sean de contratos suscritos con entidades privadas, además de la certificación se debe anexar copia simple del contrato que se pretende hacer valer como experiencia y constancias de los pagos realizados.
No se observa valor de contrato o convenio</t>
  </si>
  <si>
    <t>073-2013</t>
  </si>
  <si>
    <t>025-2013</t>
  </si>
  <si>
    <t>028-2014</t>
  </si>
  <si>
    <t xml:space="preserve">Debe subsanar ya que el objeto no cumple con el objeto definido en  numeral 5.1.1 Experiencia específica, cuyas actividades deben estar relacionadas con la promoción y prevención para la protección integral de niños, niñas y adolescentes.
</t>
  </si>
  <si>
    <t>325-12</t>
  </si>
  <si>
    <t>011-2014</t>
  </si>
  <si>
    <t>024-2015</t>
  </si>
  <si>
    <t>Debe subsanar en tanto que la certificación aportada no especifica valor ejecutado al igual que no cumple con lo establecido en el numeral 5.1.1.1 Reglas generales para la acreditación de la experiendcia, Literal A, numeral 10, donde se establece que en caso que las certificaciones aportadas sean de contratos suscritos con entidades privadas, además de la certificación se debe anexar copia simple del contrato que se pretende hacer valer como experiencia y constancias de los pagos realizados.
No se observa valor de contrato o convenio</t>
  </si>
  <si>
    <t>34-2013</t>
  </si>
  <si>
    <t>30-2015</t>
  </si>
  <si>
    <t>Debe subsanar indicando el porcentaje de atención a niños, niñas y  adolescentes y  actividades  relacionadas con la promoción y prevención para la protección integral de niños, niñas y adolescentes. No cumple con lo establecido en el numeral 5.1.1.1 Reglas generales para la acreditación de la experiendcia, Literal A, numeral 10, donde se establece que en caso que las certificaciones aportadas sean de contratos suscritos con entidades privadas, además de la certificación se debe anexar copia simple del contrato que se pretende hacer valer como experiencia y constancias de los pagos realizados.
No se observa valor de contrato o convenio</t>
  </si>
  <si>
    <t>Fundación País Esperanza</t>
  </si>
  <si>
    <t xml:space="preserve">De acuerdo con la Nota 1 del  numeral 18 del titulo V "Experiencia" dice: No se tendrá en cuenta para efectos de habilitación la experiencia relacionada con actividades cuyo objeto principal sea el componente nutricional, Programa de Alimentación Escolar PAE o atención a la primera infancia en cualquiera de sus modalidades
</t>
  </si>
  <si>
    <t>Debe subsanar teniendo en cuenta que la certificación aportada no cumple con lo establecido en el numeral 5.1.1 experiencia específica, donde se establece que (…) deben ser certificaciones de contratos ejecutados y terminados a satisfacción dentro de los últimos 6 años contados a partir de la fecha del cierre del proceso (...).</t>
  </si>
  <si>
    <t>Debe subsanar en tanto que el objeto no corresponde con actividades  relacionadas con la promoción y prevención para la protección integral de niños, niñas y adolescentes. No cumple con lo establecido en el numeral 5.1.1.1 Reglas generales para la acreditación de la experiencia, Literal A, numeral 10, donde se establece que en caso que las certificaciones aportadas sean de contratos suscritos con entidades privadas, además de la certificación se debe anexar copia simple del contrato que se pretende hacer valer como experiencia y constancias de los pagos realizados.</t>
  </si>
  <si>
    <t xml:space="preserve">Alcaldía de Novita </t>
  </si>
  <si>
    <t>Subsanar indicando el porcentaje de atención a niños, niñas y adolescentes.</t>
  </si>
  <si>
    <t xml:space="preserve">Subsanar en tanto que el objeto no especifica actividades de prevención de la vulneración de los derechos de los niños, niñas y adolescentes y actividades de promoción y formaicón de derechos con niños, niñas y adolescentes </t>
  </si>
  <si>
    <t>Secretaria de Educación- Alcaldía Municipal de Cúcuta</t>
  </si>
  <si>
    <t>Se debe subsanar la fecha de inicio y de terminación del contrato y el número del contrato</t>
  </si>
  <si>
    <t xml:space="preserve">Subsanar el objeto indicando el porcentaje de atención a NNA entre los 6 y 17 años y 11 meses
</t>
  </si>
  <si>
    <t>Subsanar ya que en el objeto se relacionan actividades de fortalecimiento a educadores pero no son claras las actividades relacionadas con la promoción y prevención para la protección integral de niños, niñas y adoescentes, dirigidas a esta población ni el porcentaje de atención a niños, niñas y adolescentes.</t>
  </si>
  <si>
    <t xml:space="preserve">Subsanar ya que en el objeto se relaciona la ocnstrucción de la Política pública de Infancia y Adolescencia pero no son claras las actividades dirigidas a la población de niños, niñas y adolescentes. </t>
  </si>
  <si>
    <t>Subsanar ya que la certificación aportada no cumple con el objeto de la IP 001 - 2017.</t>
  </si>
  <si>
    <t>Convalores</t>
  </si>
  <si>
    <t>Fundación para la comunicación integral y el cambio social FUNCOMICS</t>
  </si>
  <si>
    <t>Subsanar, se solicita adjuntar certificación o acta de liquidacion o documento equivalente donde conste la fecha de inicio, de  terminacion, valor total ejecutado y la población que participó en el proyecto de acuerdo con el No. 5.1.1 de la invitación.</t>
  </si>
  <si>
    <t>Subsanar, aportar constancias de pago del contrato.</t>
  </si>
  <si>
    <t>Secretraría de cultura y patrimonio Departamento del Atlántico</t>
  </si>
  <si>
    <t>Corporación Luis Eduardo Nieto Arteta</t>
  </si>
  <si>
    <t>Corporación Ideas del Caribe</t>
  </si>
  <si>
    <t>Corporación Educativa Niño Jesús</t>
  </si>
  <si>
    <t>Municipio de Sabanagrande Departamento de Atlántico</t>
  </si>
  <si>
    <t>10-14-08-553</t>
  </si>
  <si>
    <t>110-11-03-978</t>
  </si>
  <si>
    <t>SGMC 0011</t>
  </si>
  <si>
    <t>SGMC 005</t>
  </si>
  <si>
    <t>SGMC 010</t>
  </si>
  <si>
    <t>SA-039-2014</t>
  </si>
  <si>
    <t>SA-028-2014</t>
  </si>
  <si>
    <t>78-2013</t>
  </si>
  <si>
    <t>147-2014</t>
  </si>
  <si>
    <t>115-2011</t>
  </si>
  <si>
    <t>207-2014</t>
  </si>
  <si>
    <t>166-2012</t>
  </si>
  <si>
    <t>237-22.06</t>
  </si>
  <si>
    <t>Secretaría de Educación, Cultura y Deporte de San José de Ure</t>
  </si>
  <si>
    <t>Secretaría Distrital de Integración Social</t>
  </si>
  <si>
    <t>Gobierno Municipal de Ibagué</t>
  </si>
  <si>
    <t xml:space="preserve">Alcaldía de Barranquilla </t>
  </si>
  <si>
    <t>FUNDACION SOCIEDAD PORTURIA REGIONAL DE BUENAVENTURA "FABIO GRISALES BEJARANO"</t>
  </si>
  <si>
    <t xml:space="preserve">SUBSANAR:
Columna I: Del numeral 5.1.1. Experiencia específica, donde se enuncia los temas para efectos de acreditar la experiencia específica; teniendo en cuenta que en el objeto del contrato no son claras las actividades de prevención de la vulneración de los derechos de los niños, niñas y adolescentes y actividades de promoción y formación en derechos con niños, niñas y adolescentes.
Del numeral 5.1.1.1. Reglas generales para la acreditación, de acuerdo al numeral 10 en el item b informa que en caso de que los contratos sean suscritos con entidades privadas, deberá anexarse copia simple de: contrato que se prentende hacer valer como experiencia y constancia de pago de los mismos, esto con el fin de tener claridad de la fecha de inicio y terminación del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acta de liquidación suministrada no hace claridad en el porcentaje de atención a NNA.
</t>
  </si>
  <si>
    <t>Consejo Comunitario de la Soledad</t>
  </si>
  <si>
    <t>Será tenida en cuenta a partir del 24 de octubre de 2011</t>
  </si>
  <si>
    <t>Será tenida en cuenta a partir del 24 de octubre de 2012</t>
  </si>
  <si>
    <t>El contrato adjunto no será tenido en cuenta dado que no cumple el numeral 5.1.1 relacionado con la experiencia especifica en el rango de tiempo estipulado toda vez que fue suscrito en el año 2008,  subsanar.</t>
  </si>
  <si>
    <t>Debe subsanar ya que según lo establecido en el numeral 5.1.1 Experiencia Específica …las certificaciones aportadas deben ser de contratos ejecutados y terminados a satisfacicón dentro de los últimos 6 años contados a partir de la fecha del cierre del proceso, para este caso, el contrato finaliza el 31 de diciembre de 2017.</t>
  </si>
  <si>
    <t>El contrato no cumple con el objeto relacionado en el numeral 5.1.1 relacionado con la experiencia especifica, se solicita subsanar la experiencia haciendo enfasis en el trabajo realizado con niños, niñas y adolescentes en el marco de prevención de vulneraciones y promoción de derechos</t>
  </si>
  <si>
    <t>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experirencia correspondiente a la relacionada con los contratos a celebrarse. 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que corresponda.Se solicita acta de liquidacion y/o certificacion en la que se indique valor total ejecutado, fecha de finalización del contrato y porcentaje de las actividades relacionadas con el objeto establecido en la IP001-2017.</t>
  </si>
  <si>
    <t xml:space="preserve">Subsanar: La certificación no indica el porcentaje de atencion de niños, niñas y adolescentes, excluyendo primera infancia. Lo anterior de conformidad con el numeral 5.1.1.1.Reglas Generales para la acreditación de la experiencia, nota. 1, e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 </t>
  </si>
  <si>
    <t xml:space="preserve">Subsanar: La certificación no indica lugar de ejecución y  porcentaje de atención de niños, niñas y adolescentes, excluyendo primera infancia. Lo anterior de conformidad con el numeral 5.1.1.1.Reglas Generales para la acreditación de la experiencia, nota. 1, e item 16. Cuando las certificaciones mediante las cuales se pretende acreditar experiencia se encuentren tambien relacionados bienes o servicios de caracteristicas disímiles a las del objeto a contratar se tendra en cuenta unicamente la experiencia correspondiente a la relacionada con los contratos a celebrarse. </t>
  </si>
  <si>
    <t>Subsanar ya que el objeto del contrato no corresponde con el de la IP0012017, por ser de primera infancia</t>
  </si>
  <si>
    <r>
      <rPr>
        <b/>
        <sz val="11"/>
        <color theme="1"/>
        <rFont val="Calibri"/>
        <family val="2"/>
        <scheme val="minor"/>
      </rPr>
      <t xml:space="preserve">Columna I (objeto de la experiencia): </t>
    </r>
    <r>
      <rPr>
        <sz val="11"/>
        <color theme="1"/>
        <rFont val="Calibri"/>
        <family val="2"/>
        <scheme val="minor"/>
      </rPr>
      <t>Debe subsanar la experiencia ya que el objeto no cumple con el objeto de la IP 001 de 2017 ni tampoco cumple la fecha del contrato en tanto que es del 2009</t>
    </r>
  </si>
  <si>
    <t>001/2017</t>
  </si>
  <si>
    <t>MUNICIPIO DE BOJAYA/COORDINACION DE EDUCACION</t>
  </si>
  <si>
    <t>El objeto contractual no corresponde con el No 5.1.1.1 de acreditación de la experiencia A No 18 Nota 1.</t>
  </si>
  <si>
    <t>001/2016</t>
  </si>
  <si>
    <t>ASOCIACION USUARIOS DEL PROGRAMA HOGARES COMUNITARIOS DE BINESTAR GUAYABAL SUAZA</t>
  </si>
  <si>
    <t xml:space="preserve">Subsanar : De acuerdo al numeral 5.1.1.1 Reglas para la acreditacion de la experiencia , Item 18. Nota 1. No se tendra encuenta la experiencia relacionada a la primera infancia </t>
  </si>
  <si>
    <t>Subsanar : De acuerdo al numeral 5.1.1.1 Reglas para la acreditacion de la experiencia , Item 18. Nota 1. No se tendra encuenta la experiencia relacionada a la primera infancia y literal 10 las certificaciones deben cumplir con las condiciones a)contratos ejecutados y terminados a satisfaccion con entidades publicas o privadas.</t>
  </si>
  <si>
    <t>SN/2010</t>
  </si>
  <si>
    <t>FUNDACION SEMILLAS COLOMBIA</t>
  </si>
  <si>
    <t>El plazo de ejecucion del contrato fue en el año 2010, no corresponde de acuerdo al Numeral 5.1.1 Experiencia especifica, no tiene certificación y no anexa comprobantes de pagos, No 5 literal A No 5.1.1.1, no registra de acuerdo al No de 5.1.1.1, objeto contractual de la invitacion</t>
  </si>
  <si>
    <t>024/2010</t>
  </si>
  <si>
    <t>MUNICIPIO DE MAICAO</t>
  </si>
  <si>
    <t>El plazo de ejecucion del contrato fue en el año 2010, no corresponde de acuerdo al Numeral 5.1.1 Experiencia especifica.</t>
  </si>
  <si>
    <t>UNION TEMPORAL AYATALII WAYUU</t>
  </si>
  <si>
    <t>002/2012</t>
  </si>
  <si>
    <t>MUNICIPO DE MAICAO</t>
  </si>
  <si>
    <t>El plazo de ejecucion del contrato fue en el año 2011, de acuerdo al Numeral 5.1.1 experiencia especifica, se prorrateo el tiempo de ejecucion y el valor ejecutado. No se anexa el docuemnto de constitución de la unión temporal por lo tanto no se puede evidenciar el porcentaje de  ejecución del proponente, de acuerdo al numeral 3 literal c del 5.1.1.1, No registra de acuerdo al No de 5.1.1.1, objeto contractual de la invitacion.</t>
  </si>
  <si>
    <t>001/2011</t>
  </si>
  <si>
    <t>El plazo de ejecucion del contrato fue en el año 2011, de acuerdo al Numeral 5.1.1 experiencia especifica, se prorrateo el tiempo de ejecucion y el valor ejecutado. No se anexa el documento de constitución de la unión temporal por lo tanto no se puede evidenciar el porcentaje de  ejecución del proponente, de acuerdo al numeral 3 literal c del 5.1.1.1, no registra de acuerdo al No de 5.1.1.1, objeto contractual de la invitacion.</t>
  </si>
  <si>
    <t>SN/2012</t>
  </si>
  <si>
    <t>No tiene certificación y no anexa comprobantes de pagos, No 5 literal A No 5.1.1.1, el objeto contractual no corresponde al no 5.1.1.1 de la invitación.</t>
  </si>
  <si>
    <t>008/2015</t>
  </si>
  <si>
    <t>FUNDACION ACHAJAWA AMAA</t>
  </si>
  <si>
    <t>Anexar contrato y comprobantes de pagos conforme al No 5 literal A No 5.1.1.1, el objeto contractual no corresponde al no 5.1.1.1 de la invitación.</t>
  </si>
  <si>
    <t>013/2017</t>
  </si>
  <si>
    <t>005 de 2015</t>
  </si>
  <si>
    <t>Instituto Municipal de Deporte y Recreación - Municipio de Mitu</t>
  </si>
  <si>
    <t>Subsanable: la propuesta no contiene el Formato 4. Experiencia Habilitante, de la IP001/2017
Subsanable: de conformidad con el numeral 5.1.1.1.Reglas Generales para la acreditación de la experiencia, item 16. Cuando las certificaciones mediante las cuales se pretende acreditar experiencia se encuentren tambien relacionados bienes o servicios de caracteristicas disímiles a las del objeto a contratar se tendra en cuenta unicamente la experirencia correspondiente a la relacionada con los contratos a celebrarse. Para dicho efecto sera necesario que la certificación allegada establezca el valor o el porcentaje de las actividades o bienes relacionados con el objeto de la experiencia que se pretende acreditar del valor total del contrato que se certifique. Sobre dicho valor o porcentaje se acreditara la experiencia que corresponda.</t>
  </si>
  <si>
    <t>001 de 2014</t>
  </si>
  <si>
    <t>054 de 2016</t>
  </si>
  <si>
    <t>057 de 2016</t>
  </si>
  <si>
    <t>Consejo Comunitario de Bete</t>
  </si>
  <si>
    <t>2015-09</t>
  </si>
  <si>
    <t>Fundación Vida Mejor</t>
  </si>
  <si>
    <t>R-72015</t>
  </si>
  <si>
    <t>Corporación Social-Cultural Huellas de Sabiduría</t>
  </si>
  <si>
    <t>1062-06</t>
  </si>
  <si>
    <t>Asociación de Cabildos Indígenas del Valle del Cauca Región Pacifico</t>
  </si>
  <si>
    <t>112 de 2014</t>
  </si>
  <si>
    <t>117 de 2015</t>
  </si>
  <si>
    <t>35 de 2017</t>
  </si>
  <si>
    <t>Grupo Asociativo Afecto y Vida</t>
  </si>
  <si>
    <t>Prosperidad Social</t>
  </si>
  <si>
    <t>Fiduciaria Bogotá</t>
  </si>
  <si>
    <t>Alcaldia de Manizales</t>
  </si>
  <si>
    <t>Para validar la experiencia se solicita allegar el contrato con la especificación de las acciones con los niños, niñas y adolescentes.  Adicionalmente, se solicita certificación de la Alcaldia de Manizales donde especifiquen el porcentaje de atención con las acciones realizadas en promoción prevención con niños, niñas y adolescentes.</t>
  </si>
  <si>
    <t>Experiencia presentada en la quinta expeciancia relacionada.  Es decir, que se presentó la misma dos veces</t>
  </si>
  <si>
    <t>108-2012-000030</t>
  </si>
  <si>
    <t>ALCALDIA DE BARRANQUILLA</t>
  </si>
  <si>
    <t>0167*2012*000060</t>
  </si>
  <si>
    <t>MUNICIPIO DE SABANAGRANDE ATLANTICO</t>
  </si>
  <si>
    <t>Subsanable: Presentar el % de atencion a niños, niñas y adolescentes  debido a que  el contrato establece como objeto intervencion padres en el marco del proyecto escuela de Familias de las Instituciones educativas , no adjunto certificacion, pagos con ocasion  y  acta de liquidacion que permita  visualizar el inicio de la ejecucion y su finalizacion  , lo anterior sustentado bajo el numeral 5.1.1 y 5.1.1.1 las Reglas  Generales para la acreditacion de experiencia  literal 3 ,10 (contancias de pagos realizadas con ocasion del contrato aportado) y literal 17 .</t>
  </si>
  <si>
    <t>FENCO112202</t>
  </si>
  <si>
    <t>FUNDACION EDUCATIVA NUEVA CARIBE</t>
  </si>
  <si>
    <t>Subsanar: Allegar  las constancias de los pagos realizados con occasion del contrato presentado, conforme a lo establecido  en el numeral 5.1.1.1 Reglas para la acreditacion de experiencia literal 10.</t>
  </si>
  <si>
    <t>25-18-2015-350</t>
  </si>
  <si>
    <t>76.26.15.505</t>
  </si>
  <si>
    <t>76.26.16.561</t>
  </si>
  <si>
    <t>25-18-2016-232</t>
  </si>
  <si>
    <t>Subsanable: la certificacion presentada por el interesado no cumple con el numeral 5.1.1.1 Reglas para la acreditacion de la Experiencia , literal 18 Nota 1</t>
  </si>
  <si>
    <t>25-18-2016-231</t>
  </si>
  <si>
    <t>Instituto de turismo del meta</t>
  </si>
  <si>
    <t>subsanar</t>
  </si>
  <si>
    <t>SUBSANAR:
Del numeral 5.1.1.1. Reglas generales para la acreditación, en el item 8 que cuando en la certificación no se indique el porcentaje de participación, deberá adjuntarse certificación del oferente individual o del integrante del oferente plural que desea hacer valer la experiencia, y/o documento de constitución del consorcio o union temporal, en el cual conste dicho porcentaje de participación</t>
  </si>
  <si>
    <t>Departamento del Meta</t>
  </si>
  <si>
    <t>4600060303 DE 2015</t>
  </si>
  <si>
    <t>MUNICIPO DE MEDELLIN - SECRETARIA DE EDUCACION - PROGRAMA BUEN COMIENZO</t>
  </si>
  <si>
    <t>LA EXPERIENCIA RELACIONADA SE ASOCIA CON PRIMERA INFANCIA, POR LO CUAL NO APLICA Y SE SUGIERE SUBSANAR</t>
  </si>
  <si>
    <t>4600059147 DE 2015</t>
  </si>
  <si>
    <t>4600052532 DE 2014</t>
  </si>
  <si>
    <t>4600052541 DE 2014</t>
  </si>
  <si>
    <t>4600045103 DE 2013</t>
  </si>
  <si>
    <t>4600052507 DE 2014</t>
  </si>
  <si>
    <t>1201 DE 2011</t>
  </si>
  <si>
    <t>153-2011</t>
  </si>
  <si>
    <t>Alcaldia local de la Candelaria</t>
  </si>
  <si>
    <t xml:space="preserve">Se requiere certificar el porcentaje de la población atendida entre los 6 y 17 años 11 meses y 29 días, ya que son la población juvenil que esta en el rango de atención de esta población. </t>
  </si>
  <si>
    <t>ACR</t>
  </si>
  <si>
    <t>124-2013</t>
  </si>
  <si>
    <t>Alcaldia local de Bosa</t>
  </si>
  <si>
    <t>si aplica. Corfuturo- IWOKE</t>
  </si>
  <si>
    <t>492-2013</t>
  </si>
  <si>
    <t>Debe adjuntar la conformación de la union temporal en donde se indique el porcentaje de participación.</t>
  </si>
  <si>
    <t>66-26-2013-202</t>
  </si>
  <si>
    <t>147-2015</t>
  </si>
  <si>
    <t>alcaldia local de Rafael Uribe Uribe</t>
  </si>
  <si>
    <t xml:space="preserve">Se requiere certificar el porcentaje de la población atendida entre los 6 y 17 años 29 días, ya que son la población que esta en el rango de atención de esta población. </t>
  </si>
  <si>
    <t>138-2015</t>
  </si>
  <si>
    <t>alcaldia mayor de bogotá</t>
  </si>
  <si>
    <t>El proponente debera subsanar de conformidad con el item 10, del numeral 5.1.1.1.Reglas Generales para la acreditación de la experiencia. "Los contratos suscritos con entidades privadas, deberan anexar además de la certificación, copia simple del contrato que se pretende hacer valer como experiencia y constancias de los pagos realizados con ocasión de los contratos aportados. De igual manera se debe especificar en la certificación la atención a niños niñas y adolescentes a través de actividades de prevención de la vulneración de los derechos y actividades de promoción y formación en derechos con niños, niñas y adolescentes con su respectivo porcentaje.</t>
  </si>
  <si>
    <t>El proponente debera subsanar de conformidad con el item 10, del numeral 5.1.1.1.Reglas Generales para la acreditación de la experiencia. "Los contratos suscritos con entidades privadas, deberan anexar además de la certificación, copia simple del contrato que se pretende hacer valer como experiencia y constancias de los pagos realizados con ocasión de los contratos aportados. De igual manera se debe especificar en la certificación la fecha de terminación del mismo.</t>
  </si>
  <si>
    <t>Grupo de usuarios del Programa Hogares Comunitarios de Bienestar Guyabal Suaza</t>
  </si>
  <si>
    <t xml:space="preserve">Subsanable: de conformidad con el numeral 5.1.1.1.Reglas Generales para la acreditación de la experiencia, item 12. La experiencia a tener en cuenta serán contratos ejecutados y terminados a satisfacción. </t>
  </si>
  <si>
    <t>Subsanar certificación que especifique el porcentaje de atención a niños, niñas y adolescentes</t>
  </si>
  <si>
    <t>Subsanar, no hay certificación del contrato ni certificación de pagos realizados, sólo adjuntan la orden de servicio</t>
  </si>
  <si>
    <t>Se solicita allegar los soportes indicados en la IP 001 de 2017 numeral 5.1.1.1 Reglas Generales para la acreditación de la experiencia, Literal A, numeral 10, donde se indica que se para el caso de certificaciones de contratos con entidades privadas se debe anexar la certificación, el contrato y las constancias de los pagos realizados. En el formato de experiencia, no es claro el objeto.</t>
  </si>
  <si>
    <t>Subsanar : De acuerdo al numeral 5.1.1.1 Reglas para la acreditacion de la experiencia , Item 10 (b) debera aportar copia del contrato y constancias de pagos realizados</t>
  </si>
  <si>
    <t>Subsanable: La certificacion presentada por el interesado no cumple con los requisitos establecidos  el el nuemral 5.1.1.1 Reglas generales para la acreditacion de la experiencia , lietral 3 y 10, por lo que no se puede establcer el valor ejecutado y acreditacion del cumplimiento a satisfaccion del servicio y constancias  de pagos realizados con ocasion, por lo anterior, se solicita allegar la certificacion y las contancias de pagos con ocasion del mismo.</t>
  </si>
  <si>
    <t>DEPARTAMENTO DE LA PROSPERIDAD SOCIAL</t>
  </si>
  <si>
    <t xml:space="preserve">Subsanable: No cumple con lo establecido en el numeral 5.1.1  con relación del objeto en actividades de prevención y/o promoción y/o formación de los derechos de los niños, las niñas y los adolescentes. </t>
  </si>
  <si>
    <t>Subsanable: El tiempo de ejecución del contrato no cumple con lo requerido en el numeral 5.1.1.1 literal 1.</t>
  </si>
  <si>
    <t>SUBSANAR:
Del numeral 5.1.1.1. Reglas generales para la acreditación, se debe subsanar por parte del interesado, la certificación y/o acta de liquidación donde conste la ejecución del contrato suministrado; igualmente, la copia del contrato remitida no cuenta con las firmas y fecha de terminación (Columna M)</t>
  </si>
  <si>
    <t xml:space="preserve">
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Adicionalmente, se solicita allegar copia del cambio de la razón social de la entidad  avalada por la Cámara de Comercio</t>
  </si>
  <si>
    <t>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Adicionalmente, se solicita allegar copia del cambio de la razón social de la entidad  avalada por la Cámara de Comercio</t>
  </si>
  <si>
    <t>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Adicionalmente, se solicita allegar copia del cambio de la razón social de la entidad.</t>
  </si>
  <si>
    <t>SUBSANAR:
Columna K: Del numeral 5.1.1.1. Reglas generales para la acreditación, de acuerdo al numeral 1, la certificación presentada se encuentra por fuera de los últimos 6 años  anteriores al 24 de octubre de 2017, teniendo en cuenta que las certificaciones no pueden ser anteriores al 24 de octubre de 2011 (regla de los 6 años)
Columna I: Del numeral 5.1.1.1. Reglas generales para la acreditación en su nota 1, especifica que no se tendrán en cuenta para efectos de habilitacón actividades cuyo objeto sea el componente nutricional, PAE, o primera infancia; si bien el contrato y el acta de liquidación mencionan un objeto acorde con lo solicitado en la invitavión pública, la certificación remitida informa que la atención se brindo en primera infancia.
Adicionalmente, se solicita allegar copia del cambio de la razón social de la entidad.</t>
  </si>
  <si>
    <t>SUBSANAR:
Columna I: Del numeral 5.1.1.1. Reglas generales para la acreditación en su nota 1, especifica que no se tendrán en cuenta para efectos de habilitacón actividades cuyo objeto sea el componente nutricional, PAE, o primera infancia; si bien el contrato y el acta de liquidación mencionan un objeto acorde con lo solicitado en la invitavión pública; para mayor claridad allegar certificación donde contenga la población objetivo atendida durante la ejecución de este contrato.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contrato suministrado enuncia asistencia a docentes del contratantes es nececesario hacer claridad en el porcentaje de atención a NNA.
Adicionalmente, se solicita allegar copia del cambio de la razón social de la entidad.</t>
  </si>
  <si>
    <t xml:space="preserve">Subsanable: No cumple con lo establecido en el numeral 5.1.1  con relacion del objeto en actividades de prevención y/o promoción  y/o formación de los derechos de los niños, las niñas y los adolescentes. </t>
  </si>
  <si>
    <t>SUBSANAR:
Del numeral 5.1.1.1. Reglas generales para la acreditación, en el item 12 informa que todas las certificaciones que se tendrán en cuenta serán de contratos ejecutados y terminados a satisfacción. El Contrato 91  se encuentra en ejecución por tanto no se puede tener en cuenta.</t>
  </si>
  <si>
    <t>SUBSANAR:
Del numeral 5.1.1.1. Reglas generales para la acreditación, en el item 12 informa que todas las certificaciones que se tendrán en cuenta serán de contratos ejecutados y terminados a satisfacción. El Contrato 49  se encuentra en ejecución por tanto no se puede tener en cuenta.</t>
  </si>
  <si>
    <t>Jagua de Ibirico</t>
  </si>
  <si>
    <t>Departamento de la Guajira</t>
  </si>
  <si>
    <t>La paz - Cesar</t>
  </si>
  <si>
    <t>Chiriguana - Cesar</t>
  </si>
  <si>
    <t>Manaure balcón del Cesar</t>
  </si>
  <si>
    <t>SENA</t>
  </si>
  <si>
    <t>SE REQUIERE ESPECIFICAR CUAL FUE EL PORCENTAJE DE NIÑOS, NIÑAS Y ADOLESCENTES QUE SE ANTENDIO EN VIRTUD DE LA EJECUCIÓN DE ESTE CONTRATO Y EL LAS ACTIVIDADES QUE SE ADELANTARON EN ATENCIÓN A PROMOCIÓN DE DERECHOS Y PREVENCIÓN DE VULNERACIONES.</t>
  </si>
  <si>
    <t>SE REQUIERA ACLARAR QUE PORCENTAJE DEL CONTRATO SE EJECUTO CON NIÑOS, NIÑAS Y ADOLESCENTES</t>
  </si>
  <si>
    <t>SE REQUIERE ESPECIFICAR CUAL FUE EL PORCENTAJE DE NIÑOS, NIÑAS Y ADOLESCENTES QUE SE ANTENDIO EN VIRTUD DE LA EJECUCIÓN DE ESTE CONTRATO. ADICIONALMENTE DEBERA APORTAR COPIA DEL CONTRATO EN ATENCIÓN A LO ESTABLECIDO EN LA INVITACIÓN EN EL TITULO V CAPITULO 5.1.1.1. NUMERAL 5.</t>
  </si>
  <si>
    <t>Subsanar, se solicita allegar certificación de la entidad contratante donde se especifique la población atendida , y porcentaje de atención a niños, niñas y adolescentes. Ademas allegar copia de las constacias de pago del contrato con las que se pretende acreditar la experiencia.</t>
  </si>
  <si>
    <t>Subsanar, se solicita allegar certificación de la entidad contratante donde se especifique la población atendida , y porcentaje de atención a niños, niñas y adolescentes</t>
  </si>
  <si>
    <t>El oferente debe allegar certificado con la especificación porcentual de atención a niños, niñas y adolescentes mayores de 6 años.
De acuerdo al numeral 5.1.1.1 reglas generales para la acreditación de la experiencia items 10 los contatos ejecutados con entidades privadas deben anexar las constancias del contrato</t>
  </si>
  <si>
    <t>356-2015</t>
  </si>
  <si>
    <t>Subsanar especificando en la certificación actividades de prevención de la vulneración de los derechos de niños, niñas y adolescentes y actividades de promoción y formación en derechos de niños, niñas y adolescentes. Especificar porcentaje que ocupan estas actividades dentro del currículum</t>
  </si>
  <si>
    <t>NIT</t>
  </si>
  <si>
    <t xml:space="preserve">Teniendo en cuenta que esta certificación se traslapa con la No. 1072, solo se tendrá en cuenta el valor del contrato más no el tiempo de experiencia según numeral 5.1.1.1 reglas generales para la acreditación de la experiencia literal A numeral 18. </t>
  </si>
  <si>
    <t xml:space="preserve">Teniendo en cuenta que esta certificación se traslapa con la No. 985, solo se tendrá en cuenta el valor del contrato más no el tiempo de experiencia según numeral 5.1.1.1 reglas generales para la acreditación de la experiencia literal A numeral 18. </t>
  </si>
  <si>
    <t>SOCIEDAD NACIONAL DE LA CRUZ ROJA COLOMBIANA</t>
  </si>
  <si>
    <t>No se adjunta certificación o  acta de liquidación, por favor subsanar.</t>
  </si>
  <si>
    <t xml:space="preserve">SUBSANAR - LA CERTIFICACIÓN APORTADA POR EL PROPONENTE NO CUMPLE CON LA TOTALIDAD DE LOS REQUISITOS ESTABLECIDOS EN EL NUMERAL 5 DEL CAPITULO 5.1.1.1.  LITERAL A, NUMERAL 5. APORTAR COPIA DEL CONTRATO Y CONSTANCIAS DE PAGO </t>
  </si>
  <si>
    <t xml:space="preserve">SUBSANAR - NO CUMPLE CON LOS ESTABLECIDO EN EL NUMERAL 5 DEL TITULO V CAPITULO 5.1.1.1 APORTAR CERTIFICACION DE LA ENTIDAD CONTRATANTE, COPIA DEL CONTRATO Y CONSTANCIAS DE PAGO. </t>
  </si>
  <si>
    <t xml:space="preserve">Subsanar ya que la experiencia relacionada tiene como objeto la atención a primera infancia, lo anterior de conformidad a la nota 1 del numeral 5.1.1.1 de la invitacion publica. </t>
  </si>
  <si>
    <t>La experiencia no cumple dentro de los terminos del tiempo establecido en la IP Nº 001/2017. Contrato en ejecución actualmente</t>
  </si>
  <si>
    <t xml:space="preserve">Teniendo en cuenta que esta certificación se traslapa con la No. 1564, solo se tendrá en cuenta el valor del contrato más no el tiempo de experiencia según numeral 5.1.1.1 reglas generales para la acreditación de la experiencia literal A numeral 18. </t>
  </si>
  <si>
    <t>SUBSANAR SEGÚN LO ESTABLECIDO EN EL NUMERAL 5,1,1,1, LITERAL A, NUMERAL 10 . ADJUNTAR CONSTANCIAS DE  LOS PAGOS REALIZADOS.</t>
  </si>
  <si>
    <t xml:space="preserve">La certificación debe evidenciar el valor total del contrato en donde se incluya las adiciones presupuestales
Revisar porcentaje población de atención, niños niñas y Adolescentes </t>
  </si>
  <si>
    <t>SUBSANAR:
Columna J: Del numeral 5.1.1.1. Reglas generales para la acreditación, de acuerdo al numeral 14 cuando las certificaciones mediante las cuales se pretende acreditar experiencia se encuentren también relacionados bienes y/o servicios de características disímiles a las del objeto a contratar, se tendrá en cuenta únicamente la experiencia correspondiente a la relacionada con el objeto del programa; para tal efecto, debe discriminarse claramente el(los) valor(es) de los diferentes bienes o servicios incluidos en dicha certificación; por lo anterior, teniendo en cuenta que el contrato suministrado enuncia atención a educadores familiares, adultos mayores, mujeres y construcción de kioscos entre otros es nececesario hacer claridad en el porcentaje de atención a NNA.</t>
  </si>
  <si>
    <t xml:space="preserve">Revisar porcentaje población de atención, niños niñas y Adolescentes </t>
  </si>
  <si>
    <t>Columna M (fecha de terminación del contrato): El contrato aportado no es válido en tanto que la fecha de terminación del mismo es el 15 de diciembre de 2017, en este sentido, no cumple con lo establecido en el numeral 5.1.1 de la IP 001 de 2017, donde se define que las certificaciones aportadas deben ser de contratos ejecutados y terminados a satisfacción dentro de los últimos 6 años contados a partir de la fecha del cierre del proceso, por lo anterior debe subsanar la certificación. Contrato vigente.</t>
  </si>
  <si>
    <t>Subsanable: No cumple con los requisitos establecidos en el numeral 5.1.1.1  lietral A No. 10. Contrato vigente</t>
  </si>
  <si>
    <t xml:space="preserve">Cumple de acuerdo al numeral 5,1,1,1. Literal A, Numeral 18. Periodos traslapados </t>
  </si>
  <si>
    <t xml:space="preserve"> Se debe subsanar la certificación donde se expecifique la fecha de inicio, la fecha de terminación y estado de ejecución (terminado o liquidado), de igual manera se debe especificar el valor final ejecutado.
Teniendo en cuenta que la certificación es con una entidad privada se debe adjuntar ademas del contrato y la certificación, la constancia de los pagos realizados. </t>
  </si>
  <si>
    <t>Cumple - Se tendrá en cuenta el tiempo del contrato  a partir del 24 de octubre de 2011 así como lo establece el tiempo de la experiencia en el numeral 5.1.1</t>
  </si>
  <si>
    <t xml:space="preserve">Subsanar porcentaje de atencion para los niños y niñas entre los 6 y 12 años </t>
  </si>
  <si>
    <t xml:space="preserve">Las certificaciones aportadas deben ser de contratos ejecutados y terminados a satisfación dentro de los ultimos 6 años contados a partir de la fecha del cierre del proceso. </t>
  </si>
  <si>
    <t>COLEGIO SEMILLAS DE PAZ CAEPA</t>
  </si>
  <si>
    <t>FUNDACION ISANA</t>
  </si>
  <si>
    <t>Subsanable:Se presenta que la informacion presentada en el formato No. 4 no coicide con las certificaciones aportadas , se revisa  la certificacion presentada por el interesado  el no cumple con el numeral 5.1.1.1 Reglas para la acreditacion de la Experiencia , literal 18 Nota 1.</t>
  </si>
  <si>
    <t xml:space="preserve">Subsanable: No cumple con lo establecido en el numeral 5.1.1  con relación del objeto en actividades de prevención y/o promoción y/o formación de los derechos de los niños, las niñas y los adolescentes. Subsanar indicando el porcentaje de atención a niños, niñas y adolescentes </t>
  </si>
  <si>
    <t xml:space="preserve">Subsanar: La certificación presentada no cumple del numeral 5.1.1.1. literal A, Nota 1. 
</t>
  </si>
  <si>
    <t>Subsanar: El objeto del contrato no cumple con lo estipulado en la invitación pública, según numeral 5.1.1.1 Literal A Nota 1.</t>
  </si>
  <si>
    <t xml:space="preserve">Subsanar: El operador debe anexar acta de liquidación en la que se evidencie la fecha de finalización del contrato, para poder acreditar el tiempo </t>
  </si>
  <si>
    <t>SUBSANAR - APORTAR COPIA COMPLETA DEL CONVENIO NAJ-752 NAJ-731, YA QUE EL CONVENIO APORTADO NO SE ENCUENTRA COMPLETO Y NO SE PUEDE VERIFICAR LA FIRMA DEL CONVENIO.</t>
  </si>
  <si>
    <t>2002-2012</t>
  </si>
  <si>
    <t xml:space="preserve">El contrato que anexa está incompleto. Falta acta de liquidación o certificación </t>
  </si>
  <si>
    <t>900225567-5</t>
  </si>
  <si>
    <t>FUNDACIÓN SAN JUAN BOSCO</t>
  </si>
  <si>
    <t>815004482-1</t>
  </si>
  <si>
    <t xml:space="preserve">FUNDACIÓN PARA LA COOPERACION Y EL DESARROLLO SOCIAL - FUNCODE </t>
  </si>
  <si>
    <t>900623725-1</t>
  </si>
  <si>
    <t>FUNDACIÓN EMANUEL NIÑOS FELICES</t>
  </si>
  <si>
    <t>900745755-4</t>
  </si>
  <si>
    <t>FUNDACIÓN CHRISTOGOL</t>
  </si>
  <si>
    <t>900065588-2</t>
  </si>
  <si>
    <t>FUNDACIÓN CENTRO DE APOYO INTEGRAL - LA LUZ DEL MUNDO</t>
  </si>
  <si>
    <t>900707173-6</t>
  </si>
  <si>
    <t>FUNDACIÓN SOCIAL PARA EL DESARROLLO INTEGRAL MANOS AMIGAS</t>
  </si>
  <si>
    <t>900583801-9</t>
  </si>
  <si>
    <t>FUNDACIÓN HAZ TU CORAZÓN MICAYSEÑO</t>
  </si>
  <si>
    <t>821001831-7</t>
  </si>
  <si>
    <t>FUNDACIÓN ONG LA RED</t>
  </si>
  <si>
    <t>828001706-1</t>
  </si>
  <si>
    <t>FUNDACIÓN PARA EL DESARROLLO LOCAL COMUNITARIO - FUNDACOMUNIDAD</t>
  </si>
  <si>
    <t>840000903-3</t>
  </si>
  <si>
    <t>ASOCIACIÓN MUJER Y GÉNERO</t>
  </si>
  <si>
    <t>890980041-5</t>
  </si>
  <si>
    <t>DIÓCESIS DE SONSÓN RIONEGRO</t>
  </si>
  <si>
    <t>900959874-1</t>
  </si>
  <si>
    <t>FUNDACIÓN INTEGRAL PARA LA INCLUSIÓN SOCIAL - FUNISOL</t>
  </si>
  <si>
    <t>807004124-0</t>
  </si>
  <si>
    <t>CORPORACIÓN PROPULSORA DE EMPRESAS DE NORTE DE SANTANDER PROEMPRESAS</t>
  </si>
  <si>
    <t>900394860-2</t>
  </si>
  <si>
    <t>FUNDACIÓN SEPRAES</t>
  </si>
  <si>
    <t>822007470-2</t>
  </si>
  <si>
    <t>FUNDACIÓN SOCIAL DEL ORIENTE - FUNSORI</t>
  </si>
  <si>
    <t>804003003-2</t>
  </si>
  <si>
    <t>CORPORACIÓN DE PROFESIONALES PARA EL DESARROLLO INTEGRAL COMUNITARIO - CORPRODINCO</t>
  </si>
  <si>
    <t>900280725-6</t>
  </si>
  <si>
    <t>FUNDACIÓN PARA EL DESARROLLO INTEGRAL DE LA FAMILIA - FUNDIFAMILIA</t>
  </si>
  <si>
    <t>900118412-4</t>
  </si>
  <si>
    <t>CORPORACIÓN PARA EL DESARROLLO SOCIAL INDÍGENA DE COLOMBIA CODESOIN - PANURE</t>
  </si>
  <si>
    <t>900391300-6</t>
  </si>
  <si>
    <t>FUNDACIÓN GENIOS MAESTROS</t>
  </si>
  <si>
    <t>POSITIVOS POR LA VIDA</t>
  </si>
  <si>
    <t>900762346-7</t>
  </si>
  <si>
    <t>CORPORACIÓN DIGNIFICAR</t>
  </si>
  <si>
    <t>900153698-1</t>
  </si>
  <si>
    <t>CORPORACIÓN ABRAHAM LINCOLN</t>
  </si>
  <si>
    <t>900434829-6</t>
  </si>
  <si>
    <t>FUNDACIÓN PARA EL DESARROLLO DEL HÁBITAT SOCIAL- FUNDHABITAS</t>
  </si>
  <si>
    <t>900034676-1</t>
  </si>
  <si>
    <t>FUNDACIÓN FORJANDO FUTURO</t>
  </si>
  <si>
    <t>830107985-1</t>
  </si>
  <si>
    <t>ASOCIACIÓN PROFESIONALES DE COLOMBIA</t>
  </si>
  <si>
    <t>825003721-9</t>
  </si>
  <si>
    <t>FUNDACIÓN PROGUAJIRA POSITIVA</t>
  </si>
  <si>
    <t>900067446-4</t>
  </si>
  <si>
    <t>CORPORACIÓN SOCIAL PARA EL DESARROLLO - CORSODE</t>
  </si>
  <si>
    <t>800181166-4</t>
  </si>
  <si>
    <t>FUNDACIÓN DAR AMOR - FUNDAMOR</t>
  </si>
  <si>
    <t>900573093-8</t>
  </si>
  <si>
    <t>FUNDACIÓN AMBIENTAL PROVIDA - FUNAPROM</t>
  </si>
  <si>
    <t>900545238-1</t>
  </si>
  <si>
    <t>CORPORACION FORJAR PARA EL FUTURO- CORFUTURO</t>
  </si>
  <si>
    <t>800184332-1</t>
  </si>
  <si>
    <t>FUNDACIÓN PARA EL DESARROLLO INTEGRAL DE LA MUJER Y LA NIÑEZ  "FUNDIMUR</t>
  </si>
  <si>
    <t>900196560-9</t>
  </si>
  <si>
    <t>FUNDACIÓN PAÍS ESPERANZA</t>
  </si>
  <si>
    <t>900217392-1</t>
  </si>
  <si>
    <t>FUNDACIÓN SAN JORGE EN ACCIÓN</t>
  </si>
  <si>
    <t>900123224-6</t>
  </si>
  <si>
    <t>ASOCIACIÓN MUTUAL AVANZAR - ASOAVANZAR</t>
  </si>
  <si>
    <t>900126291- 3</t>
  </si>
  <si>
    <t>FUNDACION JARDINES LUMINOSOS</t>
  </si>
  <si>
    <t>900001991-3</t>
  </si>
  <si>
    <t>FUNDACIÓN ESPERANZA VIVA</t>
  </si>
  <si>
    <t>900509527-0</t>
  </si>
  <si>
    <t>ASOCIACIÓN CAMPO VERDE DEL CHOCÓ</t>
  </si>
  <si>
    <t>900826992-1</t>
  </si>
  <si>
    <t>DIÓCESIS DE QUIBDO CENTRO MISIONAL PASTORAL NUESTRA SEÑORA DE LA CANDELARIA DE BETÉ</t>
  </si>
  <si>
    <t>890807898-0</t>
  </si>
  <si>
    <t>GOTA DE LECHE HERMANITAS DE LOS POBRES DE SAN PEDRO CLAVER</t>
  </si>
  <si>
    <t>900740992-0</t>
  </si>
  <si>
    <t>GRUPO ASOCIATIVO SAN FELIPE</t>
  </si>
  <si>
    <t>900567989-7</t>
  </si>
  <si>
    <t>GRUPO ASOCIATIVO AFECTO Y VIDA</t>
  </si>
  <si>
    <t>900416708-7</t>
  </si>
  <si>
    <t>CORPORACION GAIA AQUA</t>
  </si>
  <si>
    <t>900136903-5</t>
  </si>
  <si>
    <t>FUNDACIÓN MIL SEMILLAS</t>
  </si>
  <si>
    <t>802007313-1</t>
  </si>
  <si>
    <t>FUNDACIÓN PROCEDER SIGLO XXI</t>
  </si>
  <si>
    <t>900509399-4</t>
  </si>
  <si>
    <t>FUNDACIÓN PARA EL DESARROLLO INTEGRAL Y EL MEJORAMIENTO DE LA CALIDAD DE VIDA DEL DEPARTAMENTOS DEL VAUPÉS - FUNDAVIDA</t>
  </si>
  <si>
    <t>900550203-2</t>
  </si>
  <si>
    <t>FUNDACIÓN NUEVOS KAMINOS</t>
  </si>
  <si>
    <t>813007459-8</t>
  </si>
  <si>
    <t>FUNDACIÓN PARA EL PROGRESO Y DESARROLLO SOCIAL - FUNDESARROLLO</t>
  </si>
  <si>
    <t>900254067-8</t>
  </si>
  <si>
    <t>FUNDACIÓN DEPORTIVA PAÍZ PAZÍFICO - PAIZPAZ</t>
  </si>
  <si>
    <t>860036754-0</t>
  </si>
  <si>
    <t xml:space="preserve">BENPOSTA NACIÓN DE MUCHACHOS COLOMBIA </t>
  </si>
  <si>
    <t>800176112-4</t>
  </si>
  <si>
    <t>FUNDACIÓN PAZ Y VIDA</t>
  </si>
  <si>
    <t>860070301-1</t>
  </si>
  <si>
    <t>CRUZ ROJA COLOMBIANA SECCIONAL CUNDINAMARCA Y BOGOTÁ</t>
  </si>
  <si>
    <t>830075085-9</t>
  </si>
  <si>
    <t>CORPORACIÓN JUEGO Y NIÑEZ</t>
  </si>
  <si>
    <t>900666427-4</t>
  </si>
  <si>
    <t>FUNDACION PARA EL DESARROLLO SOCIAL Y AGROAMBIENTAL DEL CHOCÓ</t>
  </si>
  <si>
    <t>891780111-8</t>
  </si>
  <si>
    <t>UNIVERSIDAD DEL MAGDALENA</t>
  </si>
  <si>
    <t>818000937-3</t>
  </si>
  <si>
    <t>DIOCESIS DE QUIBDO PARROQUIA DE SAN FRACISCO DE ASIS</t>
  </si>
  <si>
    <t>FUNDACIÓN PARA EL PROGRESO SOCIAL FAMILIAR DEL CHOCÓ</t>
  </si>
  <si>
    <t>807000358-9</t>
  </si>
  <si>
    <t>CORPORACIÓN ESPIRITU SANTO - CORPOCES</t>
  </si>
  <si>
    <t>891501766-6</t>
  </si>
  <si>
    <t>CORPORACIÓN UNIVERSITARIA AUTONOMA DEL CAUCA</t>
  </si>
  <si>
    <t>900088061-2</t>
  </si>
  <si>
    <t>ASOCIACIÓN MEGASALUD - ASOMEGASALUD</t>
  </si>
  <si>
    <t>822006932-9</t>
  </si>
  <si>
    <t>CORPORACIÓN PARA EL CRECIMIENTO Y GESTIÓN HUMANA - GESTA</t>
  </si>
  <si>
    <t>900037636-9</t>
  </si>
  <si>
    <t>CORPORACIÓN SISTEMAS Y ASESORIAS GERENCIALES - CORPOSAGER</t>
  </si>
  <si>
    <t>800055599-8</t>
  </si>
  <si>
    <t>FUNDACIÓN APOYAR - FUNDAP</t>
  </si>
  <si>
    <t>800040208-8</t>
  </si>
  <si>
    <t>ASOCIACIÓN PRODEFENSA DEL NIÑO Y LA NIÑA DEL BARRIO VILLA NIDIA</t>
  </si>
  <si>
    <t>812004257-1</t>
  </si>
  <si>
    <t>FUNDACIÓN PARA LA GESTIÓN DE PROYECTOS INTEGRALES EN CÓRDOBA-GEPIC</t>
  </si>
  <si>
    <t>830093333-7</t>
  </si>
  <si>
    <t>FUNDASET</t>
  </si>
  <si>
    <t>900098908-8</t>
  </si>
  <si>
    <t>FUNDACIÓN LAUDES</t>
  </si>
  <si>
    <t>891501542-3</t>
  </si>
  <si>
    <t>HOGAR JUVENIL CAMPESINO DE SUCRE CAUCA</t>
  </si>
  <si>
    <t>802022940-2</t>
  </si>
  <si>
    <t>FUNDACIÓN CONSTRUYENDO CAMINOS</t>
  </si>
  <si>
    <t>804011576-4</t>
  </si>
  <si>
    <t>FUNDACIÓN COLOMBO ALEMANA VOLVER A SONREIR</t>
  </si>
  <si>
    <t>828000775-3</t>
  </si>
  <si>
    <t>FUNDACIÓN HUELLA DE AFECTO Y FELICIDAD  - FUNDAHAF</t>
  </si>
  <si>
    <t>800139799-6</t>
  </si>
  <si>
    <t>FUNDACIÓN CRECER CON ÉXITO</t>
  </si>
  <si>
    <t>891102721-3</t>
  </si>
  <si>
    <t>ASOCIACION DE  PROFESIONALES EN TRABAJO SOCIAL DEL HUILA - ATHSU</t>
  </si>
  <si>
    <t>800251628-3</t>
  </si>
  <si>
    <t>ASOCIACIÓN MUNDOS HERMANOS</t>
  </si>
  <si>
    <t>891200796-5</t>
  </si>
  <si>
    <t>CORPORACIÓN CENTRO COMUNITARIO LA ROSA</t>
  </si>
  <si>
    <t>823005361-2</t>
  </si>
  <si>
    <t xml:space="preserve">FUNDACIÓN PARA EL DESARROLLO DE LA POBLACIÓN CON NECESIDADES EDUCATIVAS  ESPECIALES DEL DEPARTAMENTO DE SUCRE  - TALENTOS </t>
  </si>
  <si>
    <t>800011894-7</t>
  </si>
  <si>
    <t>FUNDACIÓN ESTRUCTURAR</t>
  </si>
  <si>
    <t>900310029-8</t>
  </si>
  <si>
    <t>FUNDACIÓN COMPARTIR PARA EL DESARROLLO INTEGRAL DE LA INFANCIA, NIÑEZ, ADOLESCENCIA Y FAMILIA -  FUNDACOMPARTIR</t>
  </si>
  <si>
    <t>FUNDACIÓN SOCIAL NEIRA CECILIA - FUNDACECILIA</t>
  </si>
  <si>
    <t>891680186-0/900482496-1</t>
  </si>
  <si>
    <t>CONSORCIO DIÓCESIS DE ITSMINA TADÓ</t>
  </si>
  <si>
    <t>806002258-6</t>
  </si>
  <si>
    <t>ASOCIACIÓN JUVENIL VISIÓN FUTURA</t>
  </si>
  <si>
    <t>890984938-4</t>
  </si>
  <si>
    <t>PRESENCIA COLOMBO SUIZA</t>
  </si>
  <si>
    <t>804000939-7</t>
  </si>
  <si>
    <t>CORPORACIÓN PARA LA INVESTIGACIÓN Y EL DESARROLLO DE LA DEMOCRACIA - CIDEMOS</t>
  </si>
  <si>
    <t>900064245-7</t>
  </si>
  <si>
    <t>FUNDACIÓN LABRIEGOS POR LA PAZ</t>
  </si>
  <si>
    <t>900812373-1</t>
  </si>
  <si>
    <t>ASOCIACIÓN DE ESTUDIANTES AFRODESCENDIENTES DE NARIÑO</t>
  </si>
  <si>
    <t>890310770-2</t>
  </si>
  <si>
    <t>FUNDACIÓN PARA LA ORIENTACION FAMILIAR  - FUNOF</t>
  </si>
  <si>
    <t>806016595-4</t>
  </si>
  <si>
    <t>CORPORACIÓN SOCIOCULTURAL DE AFRODESCENDIENTES</t>
  </si>
  <si>
    <t>809010580-8</t>
  </si>
  <si>
    <t>CORPORACION JUNTOS CONSTRUYAMOS FUTURO METETE EN EL CUENTO</t>
  </si>
  <si>
    <t>900076257-7</t>
  </si>
  <si>
    <t>FUNDACION SOCIAL PARA LA COMUNIDAD</t>
  </si>
  <si>
    <t>900305127-1</t>
  </si>
  <si>
    <t>FUNDACIÓN VILLA SOÑADA</t>
  </si>
  <si>
    <t>805027243-0</t>
  </si>
  <si>
    <t>FUNDACIÓN SOCIAL Y CULTURAL SAN ANTONIO DE PADUA</t>
  </si>
  <si>
    <t>900204851-2</t>
  </si>
  <si>
    <t>CORPORACION COLOMBIA VERDE - COLVERDE</t>
  </si>
  <si>
    <t>811033687-3</t>
  </si>
  <si>
    <t>CORPORACIÓN PROYECTO DE EMPUJE PARA LA COLABORACIÓN Y AYUDA SOCIAL  - PECAS</t>
  </si>
  <si>
    <t>811026258-8</t>
  </si>
  <si>
    <t>CORPORACION LATINA</t>
  </si>
  <si>
    <t>900400705-5</t>
  </si>
  <si>
    <t>ASOCIACION DE PROFESIONALES PARA EL DESARROLLO SOCIAL - APDS</t>
  </si>
  <si>
    <t>822002132-5</t>
  </si>
  <si>
    <t>FUNDACION PARA EL PROGRESO DE LA ORINOQUIA - 'FUNDEPRO"</t>
  </si>
  <si>
    <t>900273706-7</t>
  </si>
  <si>
    <t>CORPORACION COMUNIDAD INTELIGENTE - CORPOCI</t>
  </si>
  <si>
    <t>900065856-1</t>
  </si>
  <si>
    <t>FUNDACION RUTH MARIA</t>
  </si>
  <si>
    <t>900861067-1</t>
  </si>
  <si>
    <t>FUNDACION TE ABRAZO CHOCÓ</t>
  </si>
  <si>
    <t>900987530-2</t>
  </si>
  <si>
    <t>FUNDACION SOCIAL VIDA</t>
  </si>
  <si>
    <t>8060090116/8060088962</t>
  </si>
  <si>
    <t>UT JUVENTUD COLOMBIA</t>
  </si>
  <si>
    <t>817003251-1</t>
  </si>
  <si>
    <t>FUNDACION LLEVANT EN MARXA POR LOS NIÑOS MARGINADOS CONSTRUCTORES DE PAZ</t>
  </si>
  <si>
    <t>900896160-1</t>
  </si>
  <si>
    <t>FUNDACION COLOMBIA FLORECE</t>
  </si>
  <si>
    <t>900237637-4</t>
  </si>
  <si>
    <t>CORPORACIÓN CERES - CORPOCERES</t>
  </si>
  <si>
    <t>825002112-9</t>
  </si>
  <si>
    <t>FUNDACION GUAJIRA NACIENTE</t>
  </si>
  <si>
    <t>828000312-7</t>
  </si>
  <si>
    <t>FUNDACION PICACHOS</t>
  </si>
  <si>
    <t>800180234-1</t>
  </si>
  <si>
    <t>CENTRO DE DESARROLLO COMUNITARIO VERSALLES</t>
  </si>
  <si>
    <t>900774178-8/900245024-3</t>
  </si>
  <si>
    <t xml:space="preserve">UT GENERACIONES FUTURAS </t>
  </si>
  <si>
    <t>800220054-3</t>
  </si>
  <si>
    <t>FUNDACION DESARROLLO Y VIDA - FUDESAVI</t>
  </si>
  <si>
    <t>800179753-9</t>
  </si>
  <si>
    <t>CORPORACION PARA EL DESARROLLO SOCIAL COMUNITARIO</t>
  </si>
  <si>
    <t>900133071-9</t>
  </si>
  <si>
    <t xml:space="preserve">CORPORACIPON INTEGRAL DE INNOVACIÓN SOCIAL -INNOVAR </t>
  </si>
  <si>
    <t>805021199-7</t>
  </si>
  <si>
    <t>FUNDACION SEMBRADOR SEMILLAS PARA EL FUTURO</t>
  </si>
  <si>
    <t>805023177-4</t>
  </si>
  <si>
    <t>FUNDECOBA</t>
  </si>
  <si>
    <t>900845309-6</t>
  </si>
  <si>
    <t>CORPORACION PARA LA PROSPERIDAD DE NUESTRA GENTE</t>
  </si>
  <si>
    <t>822005122-5</t>
  </si>
  <si>
    <t>CORPORACION AGROEMPRESARIAL DE LOS LLANOS"CORPALLANOS</t>
  </si>
  <si>
    <t>816006359-6</t>
  </si>
  <si>
    <t xml:space="preserve">CONTRUYAMOS COLOMBIA </t>
  </si>
  <si>
    <t>900399581-5/900264607-8</t>
  </si>
  <si>
    <t>UNION TEMPORAL NUEVA VISION</t>
  </si>
  <si>
    <t>800181797-9</t>
  </si>
  <si>
    <t>FUNDACION LICEO COMERCIAL CIUDAD DEL BORDO</t>
  </si>
  <si>
    <t>830125802-9</t>
  </si>
  <si>
    <t>FUNDACION POR UN MUNDO NUEVO</t>
  </si>
  <si>
    <t>8230007311/9000720945</t>
  </si>
  <si>
    <t>UT GENERACIONES CON BIENESTAR DEL FUTURO</t>
  </si>
  <si>
    <t>830054757-1</t>
  </si>
  <si>
    <t>FUNDACIÓN CENTRO DE ASESORIA, CONSULTORIA E INTERVENTORIA COMUNITARIA - CENAINCO</t>
  </si>
  <si>
    <t>819005064-5</t>
  </si>
  <si>
    <t>FUNDALIZANZA</t>
  </si>
  <si>
    <t>823004236-5/900414584-1</t>
  </si>
  <si>
    <t>UT ALIANZA ERA NUEVA</t>
  </si>
  <si>
    <t>830123253-6</t>
  </si>
  <si>
    <t>ASOCIACION EDUCATIVA SAN IGNACIO DE OYOLA</t>
  </si>
  <si>
    <t>800116835-4</t>
  </si>
  <si>
    <t>CAMARA JUNIOR DE COLOMBIA CAPITULO WAYMA</t>
  </si>
  <si>
    <t>802024757-1</t>
  </si>
  <si>
    <t>FUNDACION SOCIAL METROPOLITANA SAN VICENTE-  FUNSOMET</t>
  </si>
  <si>
    <t>890500516-3</t>
  </si>
  <si>
    <t>CAJA DE COMPENSACION FAMILIAR DEL NORTE DE SANTANDER-CONFANORTE</t>
  </si>
  <si>
    <t>900253606-3</t>
  </si>
  <si>
    <t>FUNDACION SERVIR EMPRENDER  Y HACER</t>
  </si>
  <si>
    <t>900169325-1</t>
  </si>
  <si>
    <t>FUNDACION VIVAN LOS NIÑOS</t>
  </si>
  <si>
    <t>813013497-2</t>
  </si>
  <si>
    <t>FUNDACION SOCIAL AMOR Y VIDA</t>
  </si>
  <si>
    <t>900017160-1</t>
  </si>
  <si>
    <t>CORPORACIÓN FUTURO DE COLOMBIA - CORFUTURO</t>
  </si>
  <si>
    <t>900039579-6</t>
  </si>
  <si>
    <t>FUNDACIÓN PARA EL BIENESTAR DE LA COMUNIDAD PROYECTANDO AMOR - FUBIPROAM</t>
  </si>
  <si>
    <t>819002346-1</t>
  </si>
  <si>
    <t>PARROQUIA SAN FRANCISCO SOLANO</t>
  </si>
  <si>
    <t>830143202-6</t>
  </si>
  <si>
    <t>ESCUELA GALAN PARA EL DESARROLLO DE LA DEMOCRACIA</t>
  </si>
  <si>
    <t>800007932-3</t>
  </si>
  <si>
    <t>CORPORACION SEDECOM</t>
  </si>
  <si>
    <t>900021885-6</t>
  </si>
  <si>
    <t>ASOCIACION DE MUJERES MADRES CABEZA DE FAMILIA DEL MUNICIPIO DE MITÚ VAUPÉS</t>
  </si>
  <si>
    <t>830073291-0</t>
  </si>
  <si>
    <t>FUNDACION SOCIAL CRECER</t>
  </si>
  <si>
    <t>830144521-5</t>
  </si>
  <si>
    <t>CORPORACION JUNTOS CONSTRUYENDO FUTURO</t>
  </si>
  <si>
    <t>900208443-9</t>
  </si>
  <si>
    <t xml:space="preserve">FUNDACION BIENESTAR </t>
  </si>
  <si>
    <t>9003180968-9006695290</t>
  </si>
  <si>
    <t>UT GENERACIONES CON VALORES</t>
  </si>
  <si>
    <t>900504806-8</t>
  </si>
  <si>
    <t>ASOCIACION CAMINOS DE PAZ Y PROSPERIDAD - ASOPAZPRO</t>
  </si>
  <si>
    <t>824006443-6</t>
  </si>
  <si>
    <t>FUNDACION BIENESTAR Y FUTURO</t>
  </si>
  <si>
    <t>900534661-5</t>
  </si>
  <si>
    <t>ONG FUNDACION GESTION SOCIAL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</si>
</sst>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0.00_);_(* \(#,##0.00\);_(* &quot;-&quot;??_);_(@_)"/>
    <numFmt numFmtId="166" formatCode="_(* #,##0_);_(* \(#,##0\);_(* &quot;-&quot;??_);_(@_)"/>
    <numFmt numFmtId="167" formatCode="_(&quot;$&quot;\ * #,##0_);_(&quot;$&quot;\ * \(#,##0\);_(&quot;$&quot;\ * &quot;-&quot;??_);_(@_)"/>
    <numFmt numFmtId="168" formatCode="_-* #,##0\ _€_-;\-* #,##0\ _€_-;_-* &quot;-&quot;??\ _€_-;_-@_-"/>
    <numFmt numFmtId="169"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9">
    <xf numFmtId="0" fontId="0" fillId="0" borderId="0" xfId="0"/>
    <xf numFmtId="0" fontId="0" fillId="0" borderId="1" xfId="0" applyBorder="1" applyAlignment="1">
      <alignment horizontal="center" vertical="center" wrapText="1"/>
    </xf>
    <xf numFmtId="167" fontId="0" fillId="0" borderId="1" xfId="0" applyNumberFormat="1" applyBorder="1"/>
    <xf numFmtId="0" fontId="0" fillId="0" borderId="1" xfId="0" applyBorder="1" applyAlignment="1">
      <alignment horizontal="left"/>
    </xf>
    <xf numFmtId="0" fontId="2" fillId="2" borderId="1" xfId="0" applyFont="1" applyFill="1" applyBorder="1" applyAlignment="1">
      <alignment horizontal="center" vertical="center" wrapText="1"/>
    </xf>
    <xf numFmtId="3" fontId="0" fillId="0" borderId="1" xfId="0" applyNumberFormat="1" applyBorder="1"/>
    <xf numFmtId="0" fontId="0" fillId="0" borderId="1" xfId="0" pivotButton="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167" fontId="0" fillId="0" borderId="1" xfId="3" applyNumberFormat="1" applyFont="1" applyBorder="1" applyAlignment="1">
      <alignment horizontal="center" vertical="center"/>
    </xf>
    <xf numFmtId="3" fontId="0" fillId="0" borderId="0" xfId="0" applyNumberFormat="1"/>
    <xf numFmtId="3" fontId="0" fillId="0" borderId="1" xfId="0" applyNumberFormat="1" applyBorder="1" applyAlignment="1">
      <alignment horizontal="center"/>
    </xf>
    <xf numFmtId="167" fontId="0" fillId="0" borderId="1" xfId="0" applyNumberFormat="1" applyBorder="1" applyAlignment="1">
      <alignment horizontal="center"/>
    </xf>
    <xf numFmtId="168" fontId="0" fillId="0" borderId="1" xfId="1" applyNumberFormat="1" applyFont="1" applyBorder="1"/>
    <xf numFmtId="0" fontId="0" fillId="0" borderId="1" xfId="0" applyFill="1" applyBorder="1" applyAlignment="1">
      <alignment horizontal="center" vertical="center"/>
    </xf>
    <xf numFmtId="0" fontId="6" fillId="0" borderId="1" xfId="0" applyFont="1" applyBorder="1" applyAlignment="1">
      <alignment horizontal="center"/>
    </xf>
    <xf numFmtId="0" fontId="6" fillId="0" borderId="0" xfId="0" applyNumberFormat="1"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center" vertical="center"/>
    </xf>
    <xf numFmtId="1" fontId="6" fillId="0" borderId="1" xfId="0" applyNumberFormat="1" applyFont="1" applyBorder="1" applyAlignment="1">
      <alignment horizontal="center"/>
    </xf>
    <xf numFmtId="10" fontId="6" fillId="0" borderId="0" xfId="0" applyNumberFormat="1" applyFont="1" applyBorder="1" applyAlignment="1">
      <alignment horizontal="center"/>
    </xf>
    <xf numFmtId="0" fontId="6" fillId="0" borderId="0" xfId="0" applyFont="1" applyFill="1" applyBorder="1" applyAlignment="1">
      <alignment horizontal="center"/>
    </xf>
    <xf numFmtId="14" fontId="6" fillId="0" borderId="0" xfId="0" applyNumberFormat="1" applyFont="1" applyBorder="1" applyAlignment="1">
      <alignment horizontal="center"/>
    </xf>
    <xf numFmtId="0" fontId="6" fillId="0" borderId="0" xfId="0" applyFont="1" applyAlignment="1">
      <alignment horizontal="center"/>
    </xf>
    <xf numFmtId="164" fontId="6" fillId="0" borderId="0" xfId="3" applyFont="1" applyBorder="1" applyAlignment="1">
      <alignment horizontal="center"/>
    </xf>
    <xf numFmtId="49" fontId="8" fillId="0" borderId="0" xfId="1" applyNumberFormat="1" applyFont="1" applyFill="1" applyBorder="1" applyAlignment="1">
      <alignment horizontal="center"/>
    </xf>
    <xf numFmtId="9" fontId="8" fillId="0" borderId="1" xfId="0" applyNumberFormat="1"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Fill="1" applyAlignment="1">
      <alignment horizontal="center"/>
    </xf>
    <xf numFmtId="0" fontId="6" fillId="0" borderId="0" xfId="0" applyFont="1" applyFill="1" applyBorder="1" applyAlignment="1">
      <alignment horizontal="left"/>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4" fontId="5" fillId="0" borderId="1" xfId="3"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Font="1" applyAlignment="1">
      <alignment horizontal="center" vertical="center" wrapText="1"/>
    </xf>
    <xf numFmtId="49" fontId="5" fillId="0" borderId="1" xfId="0" applyNumberFormat="1" applyFont="1" applyFill="1" applyBorder="1" applyAlignment="1">
      <alignment horizontal="center" vertical="center" wrapText="1"/>
    </xf>
    <xf numFmtId="9" fontId="5" fillId="0" borderId="1" xfId="2"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169" fontId="6" fillId="0" borderId="0" xfId="0" applyNumberFormat="1" applyFont="1" applyFill="1" applyBorder="1" applyAlignment="1">
      <alignment horizontal="center"/>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9" fontId="6" fillId="0" borderId="1" xfId="2"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64" fontId="8" fillId="0" borderId="1" xfId="3"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66" fontId="8" fillId="0" borderId="1" xfId="1"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169" fontId="6" fillId="0" borderId="1" xfId="0"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64" fontId="6" fillId="0" borderId="1" xfId="3" applyFont="1" applyFill="1" applyBorder="1" applyAlignment="1">
      <alignment horizontal="center" vertical="center" wrapText="1"/>
    </xf>
    <xf numFmtId="0" fontId="0" fillId="0" borderId="1" xfId="0"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4" fontId="3" fillId="0" borderId="1" xfId="3" applyFont="1" applyFill="1" applyBorder="1" applyAlignment="1">
      <alignment horizontal="center" vertical="center" wrapText="1"/>
    </xf>
    <xf numFmtId="10" fontId="3" fillId="0" borderId="1" xfId="1"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3" fillId="0" borderId="1" xfId="1" applyNumberFormat="1" applyFont="1" applyFill="1" applyBorder="1" applyAlignment="1">
      <alignment vertical="center" wrapText="1"/>
    </xf>
    <xf numFmtId="9" fontId="3"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1" applyNumberFormat="1" applyFont="1" applyFill="1" applyBorder="1" applyAlignment="1">
      <alignment horizontal="left" vertical="center" wrapText="1"/>
    </xf>
    <xf numFmtId="10"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164" fontId="0" fillId="0" borderId="1" xfId="3" applyFont="1" applyFill="1" applyBorder="1" applyAlignment="1">
      <alignment horizontal="center" vertical="center" wrapText="1"/>
    </xf>
    <xf numFmtId="9" fontId="8"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14" fontId="4"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9" fontId="0" fillId="0" borderId="1" xfId="2" applyFont="1" applyFill="1" applyBorder="1" applyAlignment="1">
      <alignment vertical="center" wrapText="1"/>
    </xf>
    <xf numFmtId="10" fontId="0" fillId="0" borderId="1" xfId="0" applyNumberFormat="1" applyFill="1" applyBorder="1" applyAlignment="1">
      <alignment vertical="center" wrapText="1"/>
    </xf>
    <xf numFmtId="166" fontId="3" fillId="0" borderId="1" xfId="1" applyNumberFormat="1" applyFont="1" applyFill="1" applyBorder="1" applyAlignment="1">
      <alignment vertical="center" wrapText="1"/>
    </xf>
    <xf numFmtId="165" fontId="3" fillId="0" borderId="1" xfId="1" applyNumberFormat="1" applyFont="1" applyFill="1" applyBorder="1" applyAlignment="1">
      <alignment vertical="center" wrapText="1"/>
    </xf>
    <xf numFmtId="14" fontId="0" fillId="0" borderId="1" xfId="0" applyNumberFormat="1" applyFill="1" applyBorder="1" applyAlignment="1">
      <alignment vertical="center" wrapText="1"/>
    </xf>
    <xf numFmtId="169" fontId="0" fillId="0" borderId="1" xfId="0" applyNumberFormat="1" applyFill="1" applyBorder="1" applyAlignment="1">
      <alignment vertical="center" wrapText="1"/>
    </xf>
    <xf numFmtId="14" fontId="0" fillId="0" borderId="1" xfId="0" applyNumberFormat="1" applyFill="1" applyBorder="1" applyAlignment="1">
      <alignment horizontal="right" vertical="center" wrapText="1"/>
    </xf>
    <xf numFmtId="0" fontId="1" fillId="0" borderId="1" xfId="0" applyFont="1" applyFill="1" applyBorder="1" applyAlignment="1">
      <alignment horizontal="left" vertical="center" wrapText="1"/>
    </xf>
    <xf numFmtId="164" fontId="1" fillId="0" borderId="1" xfId="3"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 fontId="6" fillId="0" borderId="1" xfId="0" applyNumberFormat="1" applyFont="1" applyFill="1" applyBorder="1" applyAlignment="1">
      <alignment horizontal="center" vertical="center" wrapText="1"/>
    </xf>
  </cellXfs>
  <cellStyles count="4">
    <cellStyle name="Millares" xfId="1" builtinId="3"/>
    <cellStyle name="Moneda" xfId="3" builtinId="4"/>
    <cellStyle name="Normal" xfId="0" builtinId="0"/>
    <cellStyle name="Porcentaje" xfId="2" builtinId="5"/>
  </cellStyles>
  <dxfs count="18">
    <dxf>
      <alignment horizontal="center" readingOrder="0"/>
    </dxf>
    <dxf>
      <alignment vertical="center" readingOrder="0"/>
    </dxf>
    <dxf>
      <alignment wrapText="1" readingOrder="0"/>
    </dxf>
    <dxf>
      <numFmt numFmtId="167" formatCode="_(&quot;$&quot;\ * #,##0_);_(&quot;$&quot;\ * \(#,##0\);_(&quot;$&quot;\ * &quot;-&quot;??_);_(@_)"/>
    </dxf>
    <dxf>
      <numFmt numFmtId="3" formatCode="#,##0"/>
    </dxf>
    <dxf>
      <numFmt numFmtId="170" formatCode="0.000E+00"/>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center" vertical="center" wrapText="1" readingOrder="0"/>
    </dxf>
    <dxf>
      <alignment horizontal="center" readingOrder="0"/>
    </dxf>
    <dxf>
      <alignment vertical="center" readingOrder="0"/>
    </dxf>
    <dxf>
      <alignment wrapText="1" readingOrder="0"/>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VALUACION\Evaluacion%20Carolina%20Cuevas%20y%20Janet%20Santiago%20148,%20143%20y%20134%20Formulario_Evaluaci&#243;n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VALUACION%20DIA%202\Formulario_Evaluaci&#243;n_Componente_Experiencia%20CRISTINA%20H%20MAYO%2014%20+%20traslap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Femenina\Desktop\VIERNES%20YAN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refreshError="1"/>
      <sheetData sheetId="1">
        <row r="14">
          <cell r="Q14">
            <v>2013</v>
          </cell>
        </row>
      </sheetData>
      <sheetData sheetId="2">
        <row r="5">
          <cell r="C5">
            <v>566700</v>
          </cell>
        </row>
      </sheetData>
      <sheetData sheetId="3" refreshError="1"/>
      <sheetData sheetId="4">
        <row r="4">
          <cell r="A4" t="str">
            <v>NIT</v>
          </cell>
          <cell r="J4" t="str">
            <v>Amazonas</v>
          </cell>
          <cell r="L4" t="str">
            <v>Cumple</v>
          </cell>
          <cell r="O4" t="str">
            <v>Publica</v>
          </cell>
        </row>
        <row r="5">
          <cell r="A5" t="str">
            <v>CC</v>
          </cell>
          <cell r="J5" t="str">
            <v>Antioquia</v>
          </cell>
          <cell r="O5" t="str">
            <v>Privada</v>
          </cell>
        </row>
        <row r="6">
          <cell r="A6" t="str">
            <v>RUT</v>
          </cell>
          <cell r="J6" t="str">
            <v>Arauca</v>
          </cell>
          <cell r="L6" t="str">
            <v>Subsanable</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 val="Hoja1"/>
    </sheetNames>
    <sheetDataSet>
      <sheetData sheetId="0"/>
      <sheetData sheetId="1">
        <row r="114">
          <cell r="N114">
            <v>0</v>
          </cell>
        </row>
      </sheetData>
      <sheetData sheetId="2">
        <row r="3">
          <cell r="C3">
            <v>515000</v>
          </cell>
        </row>
      </sheetData>
      <sheetData sheetId="3"/>
      <sheetData sheetId="4">
        <row r="4">
          <cell r="A4" t="str">
            <v>NIT</v>
          </cell>
          <cell r="J4" t="str">
            <v>Amazonas</v>
          </cell>
          <cell r="O4" t="str">
            <v>Publica</v>
          </cell>
        </row>
        <row r="5">
          <cell r="A5" t="str">
            <v>CC</v>
          </cell>
          <cell r="J5" t="str">
            <v>Antioquia</v>
          </cell>
          <cell r="O5" t="str">
            <v>Privada</v>
          </cell>
        </row>
        <row r="6">
          <cell r="A6" t="str">
            <v>RUT</v>
          </cell>
          <cell r="J6" t="str">
            <v>Arauca</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sheetData sheetId="1" refreshError="1"/>
      <sheetData sheetId="2" refreshError="1"/>
      <sheetData sheetId="3" refreshError="1"/>
      <sheetData sheetId="4">
        <row r="4">
          <cell r="A4" t="str">
            <v>NIT</v>
          </cell>
          <cell r="O4" t="str">
            <v>Publica</v>
          </cell>
        </row>
        <row r="5">
          <cell r="A5" t="str">
            <v>CC</v>
          </cell>
          <cell r="O5" t="str">
            <v>Privada</v>
          </cell>
        </row>
        <row r="6">
          <cell r="A6" t="str">
            <v>RUT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tiana Patricia Gomez Garcia" refreshedDate="42143.689311111113" createdVersion="5" refreshedVersion="5" minRefreshableVersion="3" recordCount="926">
  <cacheSource type="worksheet">
    <worksheetSource ref="A1:U2" sheet="Matriz Detallada"/>
  </cacheSource>
  <cacheFields count="46">
    <cacheField name="# de Propuesta" numFmtId="0">
      <sharedItems containsString="0" containsBlank="1" containsNumber="1" containsInteger="1" minValue="1" maxValue="164" count="159">
        <n v="1"/>
        <n v="2"/>
        <n v="3"/>
        <n v="4"/>
        <n v="5"/>
        <n v="6"/>
        <n v="7"/>
        <n v="8"/>
        <n v="9"/>
        <n v="10"/>
        <n v="11"/>
        <n v="12"/>
        <n v="13"/>
        <n v="14"/>
        <n v="15"/>
        <n v="16"/>
        <n v="17"/>
        <n v="18"/>
        <n v="19"/>
        <n v="20"/>
        <n v="21"/>
        <n v="22"/>
        <n v="23"/>
        <n v="24"/>
        <n v="26"/>
        <n v="27"/>
        <n v="28"/>
        <n v="29"/>
        <n v="30"/>
        <n v="31"/>
        <n v="32"/>
        <n v="34"/>
        <n v="35"/>
        <n v="36"/>
        <n v="37"/>
        <n v="38"/>
        <n v="39"/>
        <n v="40"/>
        <n v="41"/>
        <n v="42"/>
        <n v="43"/>
        <n v="44"/>
        <n v="45"/>
        <n v="46"/>
        <n v="48"/>
        <n v="49"/>
        <n v="51"/>
        <n v="52"/>
        <n v="53"/>
        <n v="54"/>
        <n v="55"/>
        <n v="56"/>
        <n v="57"/>
        <n v="58"/>
        <n v="59"/>
        <n v="60"/>
        <n v="61"/>
        <n v="62"/>
        <n v="63"/>
        <n v="64"/>
        <n v="65"/>
        <n v="66"/>
        <n v="67"/>
        <n v="68"/>
        <n v="69"/>
        <n v="70"/>
        <n v="71"/>
        <n v="72"/>
        <n v="73"/>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2"/>
        <n v="163"/>
        <n v="164"/>
        <m/>
      </sharedItems>
    </cacheField>
    <cacheField name="Tipo de identificación" numFmtId="0">
      <sharedItems containsBlank="1"/>
    </cacheField>
    <cacheField name="Número de identificación" numFmtId="0">
      <sharedItems containsBlank="1" containsMixedTypes="1" containsNumber="1" containsInteger="1" minValue="809010580" maxValue="9003948602"/>
    </cacheField>
    <cacheField name="Nombre del Proponente" numFmtId="0">
      <sharedItems containsBlank="1" count="161">
        <s v="FUNDACION PARA LA EDUCACION INTEGRAL Y EL MEJORAMIENTO DE LA CALIDAD DE VDIA-FUNDAVIDA"/>
        <s v="CORPORACION DE MUJERES EMPRENDEDORAS DESAFIANDO LA POBREZA"/>
        <s v="PASTORAL SOCIAL DIOCESIS MOCOA SIBUNDOY"/>
        <s v="CORPORACION LENGUAJE CIUDADANO"/>
        <s v="FUNDACION PARA EL DESARROLLO CULTURAL Y SOCIAL TALENTOS"/>
        <s v="FUNDACION PARA LA EDUCACION Y DESARROLLO SOCIAL-FES"/>
        <s v="COOPERATIVA MULTIACTIVA DE ASICIACIONES DE HOGARES COMUNITARIOS DE LOS ANDES (COASOANDES)"/>
        <s v="FUNDACION DE TEATRO Y CULTURA"/>
        <s v="ASOCIACION POPULAR DE MUJERES DEL CESAR"/>
        <s v="FUNDACION PARA EL DESARROLLO DE LA RAZA NEGRA FEDEPRAN"/>
        <s v="CAJA DE COMPENSACION FAMILIAR DEL NORTE DE SANTANDER"/>
        <s v="FUNDACION LLEVANT EN MARXA"/>
        <s v="FUNDACION EMSSANAR SIGLA: FUNDAEMSSANAR"/>
        <s v="CORPORACIÓN SURGIR"/>
        <s v="BENPOSTA NACION DE MUCHACHOS"/>
        <s v="CORPORACION DIA DE LA NINEZ"/>
        <s v="U.T. VIVIR MEJOR CON HORIZONTE AZUL"/>
        <s v="ESE HOSPITAL SAN JUAN DE DIOS - SONSÓN ANTIOQUIA"/>
        <s v="FUNDACION CRISTIANA LAZOS DE AMOR"/>
        <s v="CORPORACION VIDA ONG"/>
        <s v="FUNDACION CAMINOS DE AMOR FUNCAM"/>
        <s v="FUNDACION CENTRO DE APOYO A LA NIÑEZ DESPLAZADA Y VULNERABLE LO LOGRE"/>
        <s v="FUNDACION PARA EL DESARROLLO DE LAS ZONAS PALMERAS DE COLOMBIA - FUNDEPALMA"/>
        <s v="DUNDACION QUIERO DESARROLLO HUMANO"/>
        <s v="CORPORACIÓN CENTRO EDUCATIVO MARÍA DE NAZARETH"/>
        <s v="WORLD COACH COLOMBIA"/>
        <s v="CENTRO DE DESARROLLO HUMANO INTEGRAL CEDHI"/>
        <s v="CORPORACION DE AMOR AL NIÑO CARIÑO"/>
        <s v="ASOMUAVIF"/>
        <s v="CORPORACION INFANCIA Y DESARROLLO"/>
        <s v="ASOESPERANZA"/>
        <s v="U.T. JEKETA WAKUAIPA"/>
        <s v="CRUZ ROJA COLOMBIANA SECCIONAL LA GUAJIRA UNIDAD MUNICIPAL MAICAO"/>
        <s v="FUNDACION INSTITUCION EDUCATIVO NUEVA AMERICA AMOR, CIENCIA Y TRABAJO"/>
        <s v="LIVING IN ENGLISH CORPORATION"/>
        <s v="CORPORACION COLEGIO TRIGAL DEL NORTE"/>
        <s v="ASOCIACION DE PADRES DE FAMILIA BOSA"/>
        <s v="FUNDACION SOCIAL GESTAR FUTURO"/>
        <s v="FUNDACION SOLIDARIDAD POR COLOMBIA"/>
        <s v="U.T. AVANZAR"/>
        <s v="GRUPO CANTATIERRA"/>
        <s v="CORPORACION YRAKA"/>
        <s v="FUNDACION EL ENCUENTRO"/>
        <s v="FUNDACION PARA EL DESARROLLO INTEGRAL DE LA MUJER Y LA NIÑEZ"/>
        <s v="CORPORACION CONSTRUYENDO AMOR CON AMOR"/>
        <s v="FUNDACIÓN PROCEDER SIGLO XXI"/>
        <s v="U.T. COLOMBIA CON BIENESTAR U.T."/>
        <s v="FUNDACION DEL ALTO MAGDALENA"/>
        <s v="FUNDACION SEPREAES"/>
        <s v="FUNDACION PARA EL DESARROLLO DE LA POBLACION CON NECESIDADES EDUCATIVAS ESPECIALES DEL DEPARTAMENTO DE SUCRE TALENTOS"/>
        <s v="ASOCIACION MUJER Y GENERO"/>
        <s v="ASOCIACION JUVENIL VISION FUTURA"/>
        <s v="ASOCIACION PROFESIONALES DE COLOMBIA"/>
        <s v="U.T. CONSTRUYENDO UN FUTURO CON BIENESTAR"/>
        <s v="UNIVERSIDAD DEL MAGDALENA"/>
        <s v="CORPORACION PARA LA PROMOCION Y EL FOMENTO DE DERECHOS"/>
        <s v="FUNDACION GESTION POR COLOMBIA FUNGESCOL"/>
        <s v="CORPORACION UNIVERSIDAD DE LA COSTA"/>
        <s v="CORPORACION DE PROFESIONALES PARA EL DESARROLLO INTEGRAL COMUNITARIO CORPRODINCO"/>
        <s v="FUNDACION PARA LA PROMOCION DE LA TECNOLOGIA Y LA CULTURA&quot;FUNDACION PROCIENCIA"/>
        <s v="FUNDACION SAN CLEMENTE"/>
        <s v="UNIVERSIDAD DEL QUINDIO"/>
        <s v="CORPORACION CONSTRUYAMOS FUTURO &quot;METETE EN EL CUENTO&quot;"/>
        <s v="ASOCIACION DE JOVENES INDIGENAS WAYUU - ASIWA"/>
        <s v="FUNDACION CLUB JUVENIL DEL SUR"/>
        <s v="CORPORACION EDUCATIVA PARA EL DESARROLLO INTEGRAL COREDI"/>
        <s v="CONSORCIO AC"/>
        <s v="CORPORACION JUNTAS CONSTRUYENTO FUTURO"/>
        <s v="CORPORACION JUNTOS CONSTRUYENTO FUTURO"/>
        <s v="FUNDACION PARA EL PROGRESO DE LA ORINOQUIA"/>
        <s v="CORPORACION COMUNIDAD INTELIGENTE CORPOCI"/>
        <s v="CORPORACION PARA LA INVESTIGACION Y DESARROLLO DE LA DEMOCRACIA CIDEMOS"/>
        <s v="U.T. PROSERVIGER &quot;GENERACIONES FUTURAS&quot;"/>
        <s v="CORPORACIÓN ENSEÑANZA Y DESARROLLO CEDA"/>
        <s v="FUNDACION BIEN ESTAR"/>
        <s v="U.T. DINAMISMO Y JUVENTUD"/>
        <s v="RED NACIONAL EN DEMOCRACIA Y PAZ"/>
        <s v="CAMARA JUNIOR DE COLOMBIA CAPITOLIO WAYMA"/>
        <s v="FUNDACION DESARROLLO SOCIAL FUNDESOCIAL"/>
        <s v="FUNDACION HUELLAS DE AFECTO Y FELICIDAD"/>
        <s v="CORPORACION INTEGRAL DE INNOVACION SOCIAL &quot;INNOVAR&quot;"/>
        <s v="CORPORACION AGROEMPRESARIAL DE LOS LLANOS"/>
        <s v="ASOCIACIÓN DE PROFESIONALES PARA EL DESARROLLO SOCIAL"/>
        <s v=" ASOCIACION MUNDOS HERMANOS ONG"/>
        <s v="ASOCIACION DE PROFESIONALES EN TRABAJO SOCIAL DEL HUILA"/>
        <s v="CENTRO DE DESARROLLO COMUNITARIO VERSALLES"/>
        <s v="FUNDACION ESTRUCTURAR"/>
        <s v="FUNDACION HACIA EL DESARROLLO SOCIAL"/>
        <s v="CORPORACION PARA EL DESARROLLO SOCIAL Y DEL MEDIO AMBIENTE COLORES DE VIDA"/>
        <s v="ESCUELA GALAN PARA EL DESARROLLO DE LA DEMOCRACIA"/>
        <s v="U.T. CONSTRUYENDO PAIS"/>
        <s v="CONSORCIO DIOCESIS ISTMINA TADO"/>
        <s v="CORPORACION SOCIOCULTURAL DE AFRODECENDIENTES ATAOLE"/>
        <s v="CORPORACION PARA LA PAZ YEL DESARROLLO SOCIAL DE COLOMBIA-CORPAZ"/>
        <s v="FUNDACION DESARROLLO Y VIDA"/>
        <s v="FUNDACION DAR AMOR"/>
        <s v="CORPORACION ESPIRITU SANTO &quot;CORPORCES&quot;"/>
        <s v="CORPORACION COLOMBIA VERDE"/>
        <s v="CORPORACION JUVENTUD RAIZES"/>
        <s v="U.T. PROGRESAR"/>
        <s v="FUNDACION AINJISHI WAYA"/>
        <s v="FUNDACION DE PROMOCION INTEGRAL Y TRABAJO COMUNITARIO CORAZON DE MARIA"/>
        <s v="FUNDACION CHOCO SOCIAL"/>
        <s v="PRESENCIA COLOMBO SUIZA"/>
        <s v="U.T. PRESENCIA PASTORAL"/>
        <s v="CORPORACIÓN PROYECTO DE EMPUJE PARA COLABORACIÓN Y AYUDA SOCIAL PECAS"/>
        <s v="FUNDACION PARA LA DEFENSA DE LOS DERECHOS HUMANOS Y CONSTITUCIONALES DE COLOMBIA FUDEHU"/>
        <s v="FUNDACION EL SEMBRADOR SEMILLAS PARA EL FUTURO"/>
        <s v="FUNDACION JUVENIL SIGLO XXI"/>
        <s v="EXPERTOS PROFESIONALES EN SERVICIOS SOCIALES INTEGRALES EPSI"/>
        <s v="CORPORACION MULTIACTIVA REVIVE TU ESPERANZA"/>
        <s v="ASOCIACION EDUCATIVA SAN IGNACIO DEL OYOLA "/>
        <s v="U.T. JUVENTUD CARIBE"/>
        <s v="COOPERATIVA DE PROFESIONALES AL SERVICIO DE ARAUCA COOPROSAR"/>
        <s v="CENTRO DE ASESORIA, CONSULTORIA E INTERVENTORIA COMUNITARIA CENAINCO"/>
        <s v="ASOCIACION CRISTIANA DE JOVENES DE BOGOTA Y CUNDINAMARCA YMCA"/>
        <s v="FUNDACION SOCIAL PARA LA RECREACION LA CULTURA Y EL DEPORTE FUNIDEP"/>
        <s v="ASOCIACION HOGARES SI A LA VIDA"/>
        <s v="UT GENERACIONES CARIBE 2015"/>
        <s v="FUNDACION BETEL CASA DE DIOS"/>
        <s v="FUNDACION PLAN"/>
        <s v="FUNDECAR FUNDACION EDUCATIVA PARA EL DESARROLLO DE CARTAGENA Y REGION CARIBE"/>
        <s v="FUNDACION SOLIDARIA LA VISITACION "/>
        <s v="CORPORACION EDUCATIVA ESPARRO"/>
        <s v="CORPORACIÓN PROPULSORA DE EMPRESAS DEL NORTE DE SANTANDER"/>
        <s v="COOPERATIVA DE SERVICIOS DE MADRES COMUNITARIAS DE CERETE COOTRADEMACOC"/>
        <s v="ASOCIACION DE BACHILLERES DE LA COMUNIDAD PARROQUIAL SAN NICOLAS DE TOLENTINO"/>
        <s v="FUNDACION PARA EL FOMENTO, DESARROLLO Y BIENESTAR DE LA COMUNIDAD &quot;FUNDESTAR&quot;"/>
        <s v="U.T. BIENESTAR SOCIAL 2015"/>
        <s v="DIOCESIS DE BUENAVENTURA"/>
        <s v="U.T. GENERACIONES DEL FUTURO 2015"/>
        <s v="CORPORACION INTEGRANDO AMIGOS DE VIDA - COINAV"/>
        <s v="CORPORACION SEDECOM"/>
        <s v="U.T  JOVENES SEMBRANDO VALORES  2015"/>
        <s v="U.T  JOVENES SEMBRANDO VALORES 2015"/>
        <s v="FUNDACION MUJER DEL NUEVO MILENIO"/>
        <s v="FUNDACION PARA EL DESARROLLO NACIONAL &quot;FUNDENAL&quot;"/>
        <s v="FUNDACION PARA LA ORIENTACION FAMILIAR FUNOF"/>
        <s v="CORPORACIÓN LATINA"/>
        <s v="ASOCIACIÓN AGROECOLOGICA DEL TOLIMA (AETOL)"/>
        <s v="UNION TEMPORAL GENERANDO UN MEJOR VIVIR"/>
        <s v="CORPORACION PROYECTOS Y ESTRATEGIAS 3000-CORPROES 3000"/>
        <s v="FUNDACION SUEÑOS Y VIVENCIAS"/>
        <s v="CORPORACION CULTURAL NUEVA TIBABUYES CULTIBA"/>
        <s v="FUNDACION SOCIAL METROPOLITANA SAN VICENTE (FUNSOMET)"/>
        <s v="FUNDACION FRATERNIDAD"/>
        <s v="UNION TEMPORAL FORMACION Y PROYECCION"/>
        <s v="UNION TEMPORAL GENERACION ACTIVA"/>
        <s v="FUNDACION INNTERNACIONAL DE PEDAGOGIA CONCEPTUAL ALBERTO MERANI"/>
        <s v="FUNDACION INTEGRAL PARA EL DESARROLLO JSG - FUNDAR JSG"/>
        <s v="FUNDACION BARRANCAS SIGLO XXI"/>
        <s v="FUNDACION ITACA"/>
        <s v="FUNDACION HAZ TU CORAZON MICAYSEÑO"/>
        <s v="CENTRO DE CAPACITACION E INTEGRACION INDIGENA INGRUMA"/>
        <s v="CORPORACION UNIVERSITARIA AUTONOMA DEL CAUCA"/>
        <s v="CAJA DE COMPENSACION DEL HUILA COMFAMILIAR"/>
        <s v="FUNDACION VILLA SOÑADA"/>
        <s v="CORPORACION CORPOSOCIAL"/>
        <s v="FUNDACIÓN PARA EL DESARROLLO SOCIAL"/>
        <s v="ASOCIACION DE APOYO COMUNITARIO AL COMEDOR JUVENIL DEL BARRIO VILLA SUAITA LA PAZ"/>
        <m/>
      </sharedItems>
    </cacheField>
    <cacheField name="Nombre del miembros que comforman UT / Consorcio " numFmtId="0">
      <sharedItems containsBlank="1"/>
    </cacheField>
    <cacheField name="Sede Administrativa" numFmtId="0">
      <sharedItems containsBlank="1"/>
    </cacheField>
    <cacheField name="Departamento " numFmtId="0">
      <sharedItems containsBlank="1"/>
    </cacheField>
    <cacheField name="Zona Ofertada " numFmtId="0">
      <sharedItems containsBlank="1" containsMixedTypes="1" containsNumber="1" containsInteger="1" minValue="1" maxValue="6"/>
    </cacheField>
    <cacheField name="# de la experiencia a certificar" numFmtId="0">
      <sharedItems containsBlank="1" containsMixedTypes="1" containsNumber="1" containsInteger="1" minValue="1" maxValue="6"/>
    </cacheField>
    <cacheField name="Nombre de la Entidad Contratante" numFmtId="0">
      <sharedItems containsBlank="1"/>
    </cacheField>
    <cacheField name="Número del Contrato" numFmtId="0">
      <sharedItems containsBlank="1" containsMixedTypes="1" containsNumber="1" containsInteger="1" minValue="1" maxValue="701820130398"/>
    </cacheField>
    <cacheField name="El objeto de la experiencia corresponde a la del presente proceso en su totalidad" numFmtId="0">
      <sharedItems containsBlank="1"/>
    </cacheField>
    <cacheField name="% del objeto de la experiencia certificada" numFmtId="0">
      <sharedItems containsBlank="1" containsMixedTypes="1" containsNumber="1" minValue="0" maxValue="1"/>
    </cacheField>
    <cacheField name="Valor del objeto de la experiencia certificada" numFmtId="0">
      <sharedItems containsBlank="1" containsMixedTypes="1" containsNumber="1" minValue="0" maxValue="8175365710"/>
    </cacheField>
    <cacheField name="% de Participación para proponente Plural " numFmtId="0">
      <sharedItems containsBlank="1" containsMixedTypes="1" containsNumber="1" minValue="9.4500000000000001E-2" maxValue="1"/>
    </cacheField>
    <cacheField name="Fecha de suscripción del contrato (DD/MM/YYYY)" numFmtId="0">
      <sharedItems containsDate="1" containsBlank="1" containsMixedTypes="1" minDate="2009-09-15T00:00:00" maxDate="2015-04-21T00:00:00"/>
    </cacheField>
    <cacheField name="Año de suscripción del contrato" numFmtId="0">
      <sharedItems containsBlank="1" containsMixedTypes="1" containsNumber="1" containsInteger="1" minValue="2010" maxValue="2015"/>
    </cacheField>
    <cacheField name="Fecha de terminación del contrato_x000a_(DD/MM/YYYY)" numFmtId="0">
      <sharedItems containsDate="1" containsBlank="1" containsMixedTypes="1" minDate="2010-04-30T00:00:00" maxDate="2015-05-05T00:00:00"/>
    </cacheField>
    <cacheField name="Departamento donde se ejecutó la experiencia" numFmtId="0">
      <sharedItems containsBlank="1"/>
    </cacheField>
    <cacheField name="Tiempo de experiencia en meses " numFmtId="0">
      <sharedItems containsBlank="1" containsMixedTypes="1" containsNumber="1" minValue="0" maxValue="241.4"/>
    </cacheField>
    <cacheField name="Tiempo de experiencia en meses 2" numFmtId="0">
      <sharedItems containsBlank="1" containsMixedTypes="1" containsNumber="1" minValue="0" maxValue="42.06666666666667"/>
    </cacheField>
    <cacheField name="Entidad Pública o Privada" numFmtId="0">
      <sharedItems containsBlank="1"/>
    </cacheField>
    <cacheField name="Certificación de experiencia cumple con todos los requisitos solicitados" numFmtId="0">
      <sharedItems containsBlank="1"/>
    </cacheField>
    <cacheField name="Valor Total del Contrato" numFmtId="0">
      <sharedItems containsBlank="1" containsMixedTypes="1" containsNumber="1" minValue="0" maxValue="8848905468"/>
    </cacheField>
    <cacheField name="Valor Total del Contrato En Salarios Mínimos " numFmtId="0">
      <sharedItems containsBlank="1" containsMixedTypes="1" containsNumber="1" minValue="0" maxValue="260850370"/>
    </cacheField>
    <cacheField name="Valor Total del Contrato En Salarios Mínimos 2" numFmtId="0">
      <sharedItems containsBlank="1" containsMixedTypes="1" containsNumber="1" minValue="0" maxValue="18610.951091776424"/>
    </cacheField>
    <cacheField name="Rango Financiero " numFmtId="0">
      <sharedItems containsNonDate="0" containsString="0" containsBlank="1"/>
    </cacheField>
    <cacheField name="Variable 1 " numFmtId="0">
      <sharedItems containsBlank="1"/>
    </cacheField>
    <cacheField name=" Variable 2" numFmtId="0">
      <sharedItems containsBlank="1"/>
    </cacheField>
    <cacheField name="Variable 3" numFmtId="0">
      <sharedItems containsBlank="1"/>
    </cacheField>
    <cacheField name="Variable 4" numFmtId="0">
      <sharedItems containsBlank="1"/>
    </cacheField>
    <cacheField name="Variable 5" numFmtId="0">
      <sharedItems containsBlank="1"/>
    </cacheField>
    <cacheField name="Variable 6" numFmtId="0">
      <sharedItems containsBlank="1"/>
    </cacheField>
    <cacheField name="Variable 7" numFmtId="0">
      <sharedItems containsBlank="1"/>
    </cacheField>
    <cacheField name="Variable 8" numFmtId="0">
      <sharedItems containsBlank="1"/>
    </cacheField>
    <cacheField name="Variable 9" numFmtId="0">
      <sharedItems containsBlank="1"/>
    </cacheField>
    <cacheField name="Variable 10" numFmtId="0">
      <sharedItems containsBlank="1"/>
    </cacheField>
    <cacheField name="Variable 11" numFmtId="0">
      <sharedItems containsBlank="1"/>
    </cacheField>
    <cacheField name="Dos cupos adicionales " numFmtId="0">
      <sharedItems containsBlank="1"/>
    </cacheField>
    <cacheField name="Actividades Comunitarias " numFmtId="0">
      <sharedItems containsBlank="1"/>
    </cacheField>
    <cacheField name="En especie " numFmtId="0">
      <sharedItems containsBlank="1"/>
    </cacheField>
    <cacheField name="Valor final a Acreditar  " numFmtId="0">
      <sharedItems containsBlank="1" containsMixedTypes="1" containsNumber="1" minValue="0" maxValue="8175365710"/>
    </cacheField>
    <cacheField name="Valor final a Acreditar Final   " numFmtId="0">
      <sharedItems containsBlank="1" containsMixedTypes="1" containsNumber="1" minValue="0" maxValue="8175365710"/>
    </cacheField>
    <cacheField name="TRASLAPE" numFmtId="0">
      <sharedItems containsBlank="1" containsMixedTypes="1" containsNumber="1" containsInteger="1" minValue="121088508" maxValue="121088508"/>
    </cacheField>
    <cacheField name="Observaciones" numFmtId="0">
      <sharedItems containsBlank="1" longText="1"/>
    </cacheField>
    <cacheField name="Persona evaluado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6">
  <r>
    <x v="0"/>
    <s v="NIT"/>
    <s v="900509399-4"/>
    <x v="0"/>
    <s v="N/A"/>
    <s v="SI"/>
    <s v="Vaupés"/>
    <n v="1"/>
    <n v="1"/>
    <s v="ICBF"/>
    <s v="078-2013"/>
    <s v="SI"/>
    <n v="1"/>
    <n v="236426200"/>
    <s v="N/A"/>
    <d v="2013-12-19T00:00:00"/>
    <n v="2013"/>
    <d v="2014-08-19T00:00:00"/>
    <s v="Vaupés"/>
    <n v="8"/>
    <n v="8.1"/>
    <s v="Publica"/>
    <s v="CUMPLE"/>
    <n v="236426200"/>
    <m/>
    <n v="401.06225614927905"/>
    <m/>
    <s v="Subsanable"/>
    <s v="Subsanable"/>
    <s v="Subsanable"/>
    <s v="Subsanable"/>
    <s v="Subsanable"/>
    <s v="Subsanable"/>
    <s v="Subsanable"/>
    <s v="Subsanable"/>
    <s v="Subsanable"/>
    <s v="Subsanable"/>
    <s v="Subsanable"/>
    <s v="Subsanable"/>
    <s v="Subsanable"/>
    <s v="Subsanable"/>
    <n v="236426200"/>
    <n v="236426200"/>
    <m/>
    <s v="LOS CONTRATOS 068-2013; 017-2012;025-2012;006-2012 NO CUMPLEN CON EL  OBJETO  SOLICITADO  EN LA  INVITACIÓN PÚBLICA,  POR  LO  TANTO  NO  SON  TENIDOS  EN  CUENTA  EN LA EVALUACIÓN. _x000a_LOS  CONTRATOS 065 Y 064 DE  2014 SE  TRASLAPAN, SOLO  SERÁ VALIDADO  UNO PARA  ACREDITAR  EXPERIENCIA, ES  NECESARIO ESPECIFICAR SI LAS ACTIVIDADES  CORRESPONDEN AL OBJETO SOLICITADO EN LA INVITACIÓN ALLEGANDO EL CONTRATO. _x000a__x000a__x000a_DEBE PRESENTAR PROPUESTA PEDAGOGICA."/>
    <s v="AUGUSTO DIAZ"/>
  </r>
  <r>
    <x v="0"/>
    <s v="NIT"/>
    <s v="900509399-4"/>
    <x v="0"/>
    <s v="N/A"/>
    <s v="SI"/>
    <s v="Vaupés"/>
    <n v="1"/>
    <n v="2"/>
    <s v="ICBF"/>
    <s v="065-2014"/>
    <s v="NO CUMBLE EL OBJETO"/>
    <s v="NO CUMBLE EL OBJETO"/>
    <s v="NO CUMBLE EL OBJETO"/>
    <m/>
    <m/>
    <m/>
    <m/>
    <m/>
    <n v="0"/>
    <n v="0"/>
    <s v="Publica"/>
    <s v="NO CUMPLE"/>
    <n v="0"/>
    <m/>
    <s v=""/>
    <m/>
    <m/>
    <m/>
    <m/>
    <m/>
    <m/>
    <m/>
    <m/>
    <m/>
    <m/>
    <m/>
    <m/>
    <m/>
    <m/>
    <m/>
    <s v="SUSCEPTIBLE DE SUBSANACION"/>
    <n v="0"/>
    <m/>
    <m/>
    <s v="AUGUSTO DIAZ"/>
  </r>
  <r>
    <x v="0"/>
    <s v="NIT"/>
    <s v="900509399-4"/>
    <x v="0"/>
    <s v="N/A"/>
    <s v="SI"/>
    <s v="Vaupés"/>
    <n v="1"/>
    <n v="3"/>
    <s v="ICBF"/>
    <s v="064-2014"/>
    <s v="NO CUMBLE EL OBJETO"/>
    <s v="NO CUMBLE EL OBJETO"/>
    <s v="NO CUMBLE EL OBJETO"/>
    <m/>
    <m/>
    <m/>
    <m/>
    <m/>
    <n v="0"/>
    <n v="0"/>
    <s v="Publica"/>
    <s v="NO CUMPLE"/>
    <n v="0"/>
    <m/>
    <s v=""/>
    <m/>
    <m/>
    <m/>
    <m/>
    <m/>
    <m/>
    <m/>
    <m/>
    <m/>
    <m/>
    <m/>
    <m/>
    <m/>
    <m/>
    <m/>
    <s v="SUSCEPTIBLE DE SUBSANACION"/>
    <n v="0"/>
    <m/>
    <s v="EN VALIDACION DEL CONTRATO . A ESTE CONTRATO NO SE LE VALE LA EXPERIENCIA PORQUE SE TRASLAPA CON EL CONTRATO NO. 65"/>
    <s v="AUGUSTO DIAZ"/>
  </r>
  <r>
    <x v="1"/>
    <s v="NIT"/>
    <m/>
    <x v="1"/>
    <s v="N/A"/>
    <s v="SI"/>
    <s v="Valle del Cauca"/>
    <n v="1"/>
    <n v="1"/>
    <s v="ALCALDIA DISTRITAL DE BUENAVENTU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 36) EL PROPONENTE DEBE SUBSANAR ESTOS FACTORES DE LA PROPUESTA METODOLOGICA."/>
    <s v="MARIA CRISTINA HENAO AGUILAR"/>
  </r>
  <r>
    <x v="1"/>
    <s v="NIT"/>
    <m/>
    <x v="1"/>
    <s v="N/A"/>
    <s v="SI"/>
    <s v="Valle del Cauca"/>
    <n v="1"/>
    <n v="2"/>
    <s v="ALCALDIA DISTRITAL DE BUENAVENTURA"/>
    <n v="130094"/>
    <s v="SI"/>
    <n v="1"/>
    <n v="180000000"/>
    <s v="N/A"/>
    <s v="SUSCEPTIBLE DE SUBSANACION"/>
    <s v="SUSCEPTIBLE DE SUBSANACION"/>
    <s v="SUSCEPTIBLE DE SUBSANACION"/>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3"/>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4"/>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5"/>
    <s v="CONSEJO COMUNITARIO COMUNIDAD NEG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2"/>
    <s v="NIT"/>
    <s v="846001702-6"/>
    <x v="2"/>
    <s v="N/A"/>
    <s v="SI"/>
    <s v="Putumayo"/>
    <n v="1"/>
    <n v="1"/>
    <s v="FONDO DE LAS NACIONES UNIDAS PARA LA INFANCIA -  UNICEF"/>
    <s v="COL/2012/001"/>
    <s v="SI"/>
    <n v="1"/>
    <n v="887571000"/>
    <s v="N/A"/>
    <d v="2012-03-05T00:00:00"/>
    <n v="2012"/>
    <d v="2013-01-05T00:00:00"/>
    <s v="Putumayo"/>
    <n v="10"/>
    <n v="10.199999999999999"/>
    <s v="Publica"/>
    <s v="CUMPLE"/>
    <n v="887571000"/>
    <m/>
    <n v="1566.2096347273689"/>
    <m/>
    <s v="Cumple"/>
    <s v="Subsanable"/>
    <s v="Cumple"/>
    <s v="Cumple"/>
    <s v="Subsanable"/>
    <s v="Cumple"/>
    <s v="Subsanable"/>
    <s v="Subsanable"/>
    <s v="Cumple"/>
    <s v="Cumple"/>
    <s v="Cumple"/>
    <s v="Subsanable"/>
    <s v="Subsanable"/>
    <s v="Subsanable"/>
    <n v="887571000"/>
    <n v="887571000"/>
    <m/>
    <s v="(27)(30)(32)(33) lA PROPUESTA METODOLOGICA NO ANALIZA CLARAMENTE LAS PROBLEMATICAS QUE AFECTAN LOS NNA EN EL TERRITORIO, NO INCLUYE INDICADORES PUNTUALES, NO DESCRIBE CLARAMENTE EL CONTENIDO Y PRINCIPALES REFERENCIAS DE LECTURAS, VIDEOS O MATERIALES QUE UTILIZARIA PARA EL DESARROLLO DE LOS ENCUENTROS, NO DEFINE CLARAMENTE LOS INSTRUMENTOS PARA EVIDENCIAR LA PARTICIPACION ACTIVA DE LOS NNA._x000a_(37)(38) NO ADJUNTO EL FORMATO 9 DE LA INVITACION PUBLICA OFERTA DE CUPOS ADICIONALES EN ELOS ENCUENTROS VIVENCIALES Y NUMERO DE ACTIVIDADES COMUNITARIAS ADICIONALES._x000a_(39) LA CONTRAPARTIDA EN ESPECIE NO CUMPLE CON LO EXPERESADO EN EL NUMERAL 4.1.1. LOTERIAL A. CONTRAPARTIDA EN ESPECIE, YA QUE LA CONTRATACION DEL RECURSO HUMANO Y LAS AULAS Y SALONES NO HACEN PARTE DEL APORTE QUE SE DEBE CUANTIFICAR EN LA CONTRAPARTIDA."/>
    <s v="GLORIA CRISTINA ZULETA R."/>
  </r>
  <r>
    <x v="2"/>
    <s v="NIT"/>
    <s v="846001702-6"/>
    <x v="2"/>
    <s v="N/A"/>
    <s v="SI"/>
    <s v="Putumayo"/>
    <n v="1"/>
    <n v="2"/>
    <s v="FONDO DE LAS NACIONES UNIDAS PARA LA INFANCIA -  UNICEF"/>
    <n v="43144422"/>
    <s v="SI"/>
    <n v="1"/>
    <n v="540519999"/>
    <s v="N/A"/>
    <d v="2013-07-15T00:00:00"/>
    <n v="2013"/>
    <d v="2014-07-14T00:00:00"/>
    <s v="Putumayo"/>
    <n v="12"/>
    <n v="12.133333333333333"/>
    <s v="Publica"/>
    <s v="CUMPLE"/>
    <n v="540519999"/>
    <m/>
    <n v="916.91263613231547"/>
    <m/>
    <m/>
    <m/>
    <m/>
    <m/>
    <m/>
    <m/>
    <m/>
    <m/>
    <m/>
    <m/>
    <m/>
    <m/>
    <m/>
    <m/>
    <n v="540519999"/>
    <n v="540519999"/>
    <m/>
    <m/>
    <s v="GLORIA CRISTINA ZULETA R."/>
  </r>
  <r>
    <x v="2"/>
    <s v="NIT"/>
    <s v="846001702-6"/>
    <x v="2"/>
    <s v="N/A"/>
    <s v="SI"/>
    <s v="Putumayo"/>
    <n v="2"/>
    <m/>
    <m/>
    <m/>
    <m/>
    <m/>
    <m/>
    <m/>
    <m/>
    <m/>
    <m/>
    <m/>
    <n v="0"/>
    <n v="0"/>
    <m/>
    <m/>
    <m/>
    <m/>
    <s v=""/>
    <m/>
    <s v="Cumple"/>
    <s v="Subsanable"/>
    <s v="Cumple"/>
    <s v="Cumple"/>
    <s v="Subsanable"/>
    <s v="Cumple"/>
    <s v="Subsanable"/>
    <s v="Subsanable"/>
    <s v="Cumple"/>
    <s v="Cumple"/>
    <s v="Cumple"/>
    <s v="Subsanable"/>
    <s v="Subsanable"/>
    <s v="Subsanable"/>
    <m/>
    <m/>
    <m/>
    <m/>
    <s v="ANGELICA LORENA LONDOÑO"/>
  </r>
  <r>
    <x v="3"/>
    <s v="NIT"/>
    <s v="900204863-0"/>
    <x v="3"/>
    <s v="N/A"/>
    <s v="SI"/>
    <s v="META"/>
    <n v="1"/>
    <n v="1"/>
    <s v="GOBERNACION DEL META"/>
    <n v="471"/>
    <s v="NO"/>
    <n v="0.7"/>
    <n v="483000000"/>
    <s v="N/A"/>
    <d v="2014-07-04T00:00:00"/>
    <n v="2014"/>
    <d v="2014-12-10T00:00:00"/>
    <s v="META"/>
    <n v="5"/>
    <n v="5.3"/>
    <s v="Publica"/>
    <s v="CUMPLE"/>
    <n v="690000000"/>
    <e v="#REF!"/>
    <n v="784.09090909090901"/>
    <m/>
    <s v="Cumple"/>
    <s v="Cumple"/>
    <s v="Cumple"/>
    <s v="Cumple"/>
    <s v="Cumple"/>
    <s v="Cumple"/>
    <s v="Cumple"/>
    <s v="Cumple"/>
    <s v="Cumple"/>
    <s v="Cumple"/>
    <s v="Cumple"/>
    <s v="Cumple"/>
    <s v="Cumple"/>
    <s v="Cumple"/>
    <n v="482999999.99999994"/>
    <n v="482999999.99999994"/>
    <m/>
    <m/>
    <s v="LORENA PAOLA MARTINEZ"/>
  </r>
  <r>
    <x v="3"/>
    <s v="NIT"/>
    <s v="900204863-0"/>
    <x v="3"/>
    <s v="N/A"/>
    <s v="SI"/>
    <s v="META"/>
    <n v="1"/>
    <n v="2"/>
    <s v="FUNDACION ARMONIA Y VIDA LLANERA"/>
    <s v="PA-01"/>
    <s v="SI"/>
    <n v="1"/>
    <n v="140000000"/>
    <s v="N/A"/>
    <d v="2013-02-17T00:00:00"/>
    <n v="2013"/>
    <d v="2014-07-01T00:00:00"/>
    <s v="META"/>
    <n v="16"/>
    <n v="16.633333333333333"/>
    <s v="Publica"/>
    <s v="CUMPLE"/>
    <n v="140000000"/>
    <e v="#REF!"/>
    <n v="237.48939779474131"/>
    <m/>
    <m/>
    <m/>
    <m/>
    <m/>
    <m/>
    <m/>
    <m/>
    <m/>
    <m/>
    <m/>
    <m/>
    <m/>
    <m/>
    <m/>
    <n v="140000000"/>
    <n v="140000000"/>
    <m/>
    <m/>
    <m/>
  </r>
  <r>
    <x v="3"/>
    <s v="NIT"/>
    <s v="900204863-0"/>
    <x v="3"/>
    <s v="N/A"/>
    <s v="SI"/>
    <s v="META"/>
    <n v="1"/>
    <n v="3"/>
    <s v="INSTITUTO DE TURISMO DEL META"/>
    <n v="376"/>
    <s v="NO"/>
    <n v="1"/>
    <n v="100000000"/>
    <s v="N/A"/>
    <d v="2012-09-13T00:00:00"/>
    <n v="2012"/>
    <d v="2013-01-15T00:00:00"/>
    <s v="META"/>
    <n v="4"/>
    <n v="4.1333333333333337"/>
    <s v="Publica"/>
    <s v="CUMPLE"/>
    <n v="100000000"/>
    <e v="#REF!"/>
    <n v="176.4602082230457"/>
    <m/>
    <m/>
    <m/>
    <m/>
    <m/>
    <m/>
    <m/>
    <m/>
    <m/>
    <m/>
    <m/>
    <m/>
    <m/>
    <m/>
    <m/>
    <n v="100000000"/>
    <n v="100000000"/>
    <m/>
    <m/>
    <m/>
  </r>
  <r>
    <x v="3"/>
    <s v="NIT"/>
    <s v="900204863-0"/>
    <x v="3"/>
    <s v="N/A"/>
    <s v="SI"/>
    <s v="META"/>
    <n v="1"/>
    <n v="4"/>
    <s v="SECRETARIA SECCIONAL DE SALUD GOBERNACION DEL META"/>
    <n v="950"/>
    <s v="SI"/>
    <n v="1"/>
    <n v="72427628"/>
    <s v="N/A"/>
    <d v="2011-05-20T00:00:00"/>
    <n v="2011"/>
    <d v="2011-11-19T00:00:00"/>
    <s v="META"/>
    <n v="6"/>
    <n v="6.1"/>
    <s v="Publica"/>
    <s v="CUMPLE"/>
    <n v="72427628"/>
    <e v="#REF!"/>
    <n v="135.22708737864079"/>
    <m/>
    <m/>
    <m/>
    <m/>
    <m/>
    <m/>
    <m/>
    <m/>
    <m/>
    <m/>
    <m/>
    <m/>
    <m/>
    <m/>
    <m/>
    <n v="72427628"/>
    <n v="72427628"/>
    <m/>
    <m/>
    <m/>
  </r>
  <r>
    <x v="3"/>
    <s v="NIT"/>
    <s v="900204863-0"/>
    <x v="3"/>
    <s v="N/A"/>
    <s v="SI"/>
    <s v="META"/>
    <n v="1"/>
    <n v="5"/>
    <s v="CORPORACION BATUTA META"/>
    <s v="CSS-005"/>
    <s v="SI"/>
    <n v="1"/>
    <n v="12000000"/>
    <s v="N/A"/>
    <d v="2010-05-12T00:00:00"/>
    <n v="2010"/>
    <d v="2010-09-30T00:00:00"/>
    <s v="META"/>
    <n v="4"/>
    <n v="4.7"/>
    <s v="Publica"/>
    <s v="CUMPLE"/>
    <n v="12000000"/>
    <e v="#REF!"/>
    <n v="23.300970873786408"/>
    <m/>
    <m/>
    <m/>
    <m/>
    <m/>
    <m/>
    <m/>
    <m/>
    <m/>
    <m/>
    <m/>
    <m/>
    <m/>
    <m/>
    <m/>
    <n v="12000000"/>
    <n v="12000000"/>
    <m/>
    <m/>
    <m/>
  </r>
  <r>
    <x v="3"/>
    <s v="NIT"/>
    <s v="900204863-0"/>
    <x v="3"/>
    <s v="N/A"/>
    <s v="SI"/>
    <s v="Quindío"/>
    <n v="1"/>
    <m/>
    <m/>
    <m/>
    <m/>
    <m/>
    <m/>
    <m/>
    <m/>
    <m/>
    <m/>
    <m/>
    <n v="0"/>
    <n v="0"/>
    <m/>
    <m/>
    <m/>
    <e v="#REF!"/>
    <s v=""/>
    <m/>
    <s v="Cumple"/>
    <s v="Cumple"/>
    <s v="Cumple"/>
    <s v="Cumple"/>
    <s v="Cumple"/>
    <s v="Cumple"/>
    <s v="Cumple"/>
    <s v="Cumple"/>
    <s v="Cumple"/>
    <s v="Cumple"/>
    <s v="Cumple"/>
    <s v="Cumple"/>
    <s v="Cumple"/>
    <s v="Cumple"/>
    <m/>
    <m/>
    <m/>
    <m/>
    <m/>
  </r>
  <r>
    <x v="3"/>
    <s v="NIT"/>
    <s v="900204863-0"/>
    <x v="3"/>
    <s v="N/A"/>
    <s v="SI"/>
    <s v="CASANARE"/>
    <n v="1"/>
    <m/>
    <m/>
    <m/>
    <m/>
    <m/>
    <m/>
    <m/>
    <m/>
    <m/>
    <m/>
    <m/>
    <n v="0"/>
    <n v="0"/>
    <m/>
    <m/>
    <m/>
    <e v="#REF!"/>
    <s v=""/>
    <m/>
    <s v="Cumple"/>
    <s v="Cumple"/>
    <s v="Cumple"/>
    <s v="Cumple"/>
    <s v="Cumple"/>
    <s v="Cumple"/>
    <s v="Cumple"/>
    <s v="Cumple"/>
    <s v="Cumple"/>
    <s v="Cumple"/>
    <s v="Cumple"/>
    <s v="Cumple"/>
    <s v="Cumple"/>
    <s v="Cumple"/>
    <m/>
    <m/>
    <m/>
    <m/>
    <m/>
  </r>
  <r>
    <x v="4"/>
    <s v="NIT"/>
    <s v="817005764-5"/>
    <x v="4"/>
    <s v="N/A"/>
    <s v="SI"/>
    <s v="Valle del Cauca"/>
    <n v="4"/>
    <n v="1"/>
    <s v="UNICEF"/>
    <s v="COL-2009-043"/>
    <s v="SI"/>
    <n v="1"/>
    <n v="515052000"/>
    <s v="N/A"/>
    <d v="2009-09-15T00:00:00"/>
    <n v="2010"/>
    <d v="2010-12-15T00:00:00"/>
    <s v="Cauca"/>
    <n v="15"/>
    <n v="15.2"/>
    <s v="Privada"/>
    <s v="CUMPLE"/>
    <n v="515052000"/>
    <m/>
    <n v="1000.1009708737864"/>
    <m/>
    <s v="Subsanable"/>
    <s v="Cumple"/>
    <s v="Cumple"/>
    <s v="Cumple"/>
    <s v="Cumple"/>
    <s v="Subsanable"/>
    <s v="Subsanable"/>
    <s v="Subsanable"/>
    <s v="Subsanable"/>
    <s v="Subsanable"/>
    <s v="Subsanable"/>
    <s v="Cumple"/>
    <s v="Cumple"/>
    <s v="Cumple"/>
    <n v="515052000"/>
    <n v="515052000"/>
    <m/>
    <s v="EL OFERENTE DEBE SUBSANARR  LA CARTA DE PRESENTACION YA QUE  NO INDICA EL DEPARTAMENTO A PRESENTARSE._x000a_ALLEGAR EL ACTA DE LIQUIDACION O CERTIFICACION DEL CONTRATO N° 041 _x000a_ALLEGAR EL CERTIFICADO DEL CONTRATO N° CO112/2013 DONDE SE INDIQUE EL OBJETO DEL CONVENIO E INDICANDO EL VALOR TOTAL DEL CONTRATO INCLYENDO EL OTRO SI QUE SE CELEBRO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SE TRASLAPA LA EXPERIENCIA 1, 2 Y 3 POR TANTO SE TENDRA EN CUENTA SOLO EL CONTRATO N° COL-2009-043 QUE CORRESPONDE A LA EXPERIENCIA 1, CON EL SIGUIENTE PERIODO: 15/09/2009 AL 15/12/2010,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_x000a__x000a_"/>
    <s v="YANETH RUIZ BUSTAMANTE"/>
  </r>
  <r>
    <x v="4"/>
    <s v="NIT"/>
    <s v="817005764-5"/>
    <x v="4"/>
    <s v="N/A"/>
    <s v="SI"/>
    <s v="Valle del Cauca"/>
    <m/>
    <n v="2"/>
    <s v="OIM"/>
    <s v="NAJ-490"/>
    <s v="SI"/>
    <n v="1"/>
    <n v="30000000"/>
    <s v="N/A"/>
    <d v="2010-09-15T00:00:00"/>
    <n v="2010"/>
    <d v="2010-12-15T00:00:00"/>
    <s v="Cauca"/>
    <n v="3"/>
    <n v="3.0333333333333332"/>
    <s v="Privada"/>
    <s v="CUMPLE"/>
    <n v="30000000"/>
    <m/>
    <n v="58.252427184466022"/>
    <m/>
    <m/>
    <m/>
    <m/>
    <m/>
    <m/>
    <m/>
    <m/>
    <m/>
    <m/>
    <m/>
    <m/>
    <m/>
    <m/>
    <m/>
    <n v="30000000"/>
    <n v="30000000"/>
    <m/>
    <m/>
    <s v="YANETH RUIZ BUSTAMANTE"/>
  </r>
  <r>
    <x v="4"/>
    <s v="NIT"/>
    <s v="817005764-5"/>
    <x v="4"/>
    <s v="N/A"/>
    <s v="SI"/>
    <s v="Valle del Cauca"/>
    <m/>
    <n v="3"/>
    <s v="MUNICIPIO DE CORINTO CAUCA"/>
    <n v="33"/>
    <s v="SI"/>
    <n v="1"/>
    <n v="14000000"/>
    <s v="N/A"/>
    <d v="2010-01-23T00:00:00"/>
    <n v="2010"/>
    <d v="2010-06-22T00:00:00"/>
    <s v="Cauca"/>
    <n v="5"/>
    <n v="5"/>
    <s v="Publica"/>
    <s v="CUMPLE"/>
    <n v="14000000"/>
    <m/>
    <n v="27.184466019417474"/>
    <m/>
    <m/>
    <m/>
    <m/>
    <m/>
    <m/>
    <m/>
    <m/>
    <m/>
    <m/>
    <m/>
    <m/>
    <m/>
    <m/>
    <m/>
    <n v="14000000"/>
    <n v="14000000"/>
    <m/>
    <m/>
    <s v="YANETH RUIZ BUSTAMANTE"/>
  </r>
  <r>
    <x v="4"/>
    <s v="NIT"/>
    <s v="817005764-5"/>
    <x v="4"/>
    <s v="N/A"/>
    <s v="SI"/>
    <s v="Valle del Cauca"/>
    <m/>
    <n v="4"/>
    <s v="INDEPORTES"/>
    <n v="41"/>
    <s v="SI"/>
    <s v="SUSCEPTIBLE DE SUBSANACION"/>
    <s v="SUSCEPTIBLE DE SUBSANACION"/>
    <s v="N/A"/>
    <d v="2014-10-07T00:00:00"/>
    <n v="2014"/>
    <d v="2014-11-30T00:00:00"/>
    <s v="Cauca"/>
    <n v="1"/>
    <n v="1.8"/>
    <s v="Publica"/>
    <s v="SUSCEPTIBLE DE SUBSANACION"/>
    <n v="0"/>
    <m/>
    <s v="SUSCEPTIBLE DE SUBSANACION"/>
    <m/>
    <m/>
    <m/>
    <m/>
    <m/>
    <m/>
    <m/>
    <m/>
    <m/>
    <m/>
    <m/>
    <m/>
    <m/>
    <m/>
    <m/>
    <s v="SUSCEPTIBLE DE SUBSANACION"/>
    <s v="SUSCEPTIBLE DE SUBSANACION"/>
    <m/>
    <m/>
    <s v="YANETH RUIZ BUSTAMANTE"/>
  </r>
  <r>
    <x v="4"/>
    <s v="NIT"/>
    <s v="817005764-5"/>
    <x v="4"/>
    <s v="N/A"/>
    <s v="SI"/>
    <s v="Valle del Cauca"/>
    <m/>
    <n v="5"/>
    <s v="WARCHILD"/>
    <s v="CO112/2013"/>
    <s v="SUSCEPTIBLE DE SUBSANACION"/>
    <s v="SUSCEPTIBLE DE SUBSANACION"/>
    <s v="SUSCEPTIBLE DE SUBSANACION"/>
    <s v="N/A"/>
    <d v="2013-06-15T00:00:00"/>
    <n v="2013"/>
    <d v="2013-12-15T00:00:00"/>
    <s v="Cauca"/>
    <n v="6"/>
    <n v="6.1"/>
    <s v="Privada"/>
    <s v="SUSCEPTIBLE DE SUBSANACION"/>
    <s v="SUSCEPTIBLE DE SUBSANACION"/>
    <m/>
    <s v="SUSCEPTIBLE DE SUBSANACION"/>
    <m/>
    <m/>
    <m/>
    <m/>
    <m/>
    <m/>
    <m/>
    <m/>
    <m/>
    <m/>
    <m/>
    <m/>
    <m/>
    <m/>
    <m/>
    <s v="SUSCEPTIBLE DE SUBSANACION"/>
    <s v="SUSCEPTIBLE DE SUBSANACION"/>
    <m/>
    <m/>
    <s v="YANETH RUIZ BUSTAMANTE"/>
  </r>
  <r>
    <x v="5"/>
    <s v="NIT"/>
    <s v="890303666-5"/>
    <x v="5"/>
    <s v="N/A"/>
    <s v="SI"/>
    <s v="Valle del Cauca"/>
    <n v="2"/>
    <n v="1"/>
    <s v="OIM"/>
    <s v="NAJ-621-NAJ-584"/>
    <s v="SI"/>
    <n v="1"/>
    <n v="42200000"/>
    <s v="N/A"/>
    <d v="2011-03-31T00:00:00"/>
    <n v="2011"/>
    <d v="2011-11-30T00:00:00"/>
    <s v="Atlántico"/>
    <n v="8"/>
    <n v="8.1333333333333329"/>
    <m/>
    <s v="CUMPLE"/>
    <n v="42200000"/>
    <m/>
    <n v="78.79014189693801"/>
    <m/>
    <m/>
    <m/>
    <m/>
    <m/>
    <m/>
    <m/>
    <m/>
    <m/>
    <m/>
    <m/>
    <m/>
    <m/>
    <m/>
    <m/>
    <m/>
    <n v="42200000"/>
    <m/>
    <m/>
    <s v="AUGUSTO DIAZ"/>
  </r>
  <r>
    <x v="5"/>
    <s v="NIT"/>
    <s v="890303666-5"/>
    <x v="5"/>
    <s v="N/A"/>
    <s v="SI"/>
    <s v="Valle del Cauca"/>
    <n v="2"/>
    <n v="2"/>
    <s v="0IM"/>
    <s v="NAJ-701-NAJ-661"/>
    <s v="SI"/>
    <n v="1"/>
    <n v="36000000"/>
    <s v="N/A"/>
    <d v="2012-06-25T00:00:00"/>
    <n v="2012"/>
    <d v="2012-12-31T00:00:00"/>
    <s v="ValleDelCauca "/>
    <n v="6"/>
    <n v="6.3"/>
    <s v="Privada"/>
    <s v="CUMPLE"/>
    <n v="36000000"/>
    <n v="67"/>
    <n v="63.525674960296456"/>
    <m/>
    <m/>
    <m/>
    <m/>
    <m/>
    <m/>
    <m/>
    <m/>
    <m/>
    <m/>
    <m/>
    <m/>
    <m/>
    <m/>
    <m/>
    <m/>
    <n v="36000000"/>
    <m/>
    <m/>
    <s v="AUGUSTO DIAZ"/>
  </r>
  <r>
    <x v="5"/>
    <s v="NIT"/>
    <s v="890303666-5"/>
    <x v="5"/>
    <s v="N/A"/>
    <s v="SI"/>
    <s v="Valle del Cauca"/>
    <n v="2"/>
    <n v="3"/>
    <s v="OIM"/>
    <s v="NAJ-702-NAJ-661"/>
    <s v="SI"/>
    <n v="1"/>
    <n v="153459244"/>
    <s v="N/A"/>
    <d v="2012-06-25T00:00:00"/>
    <n v="2012"/>
    <d v="2012-12-31T00:00:00"/>
    <s v="CHOCO"/>
    <n v="6"/>
    <n v="6.3"/>
    <m/>
    <s v="CUMPLE"/>
    <n v="153459244"/>
    <m/>
    <n v="270.79450149991175"/>
    <m/>
    <m/>
    <m/>
    <m/>
    <m/>
    <m/>
    <m/>
    <m/>
    <m/>
    <m/>
    <m/>
    <m/>
    <m/>
    <m/>
    <m/>
    <m/>
    <n v="153459244"/>
    <m/>
    <m/>
    <s v="AUGUSTO DIAZ"/>
  </r>
  <r>
    <x v="5"/>
    <s v="NIT"/>
    <s v="890303666-5"/>
    <x v="5"/>
    <s v="N/A"/>
    <s v="SI"/>
    <s v="Valle del Cauca"/>
    <n v="2"/>
    <n v="4"/>
    <s v="ICBF"/>
    <n v="500"/>
    <s v="NO"/>
    <n v="0.6"/>
    <n v="614731712"/>
    <m/>
    <d v="2014-04-30T00:00:00"/>
    <n v="2014"/>
    <d v="2014-12-31T00:00:00"/>
    <s v="ValleDelCauca "/>
    <n v="8"/>
    <n v="8.1666666666666661"/>
    <s v="Publica"/>
    <s v="CUMPLE"/>
    <n v="614731712"/>
    <n v="598"/>
    <n v="598.7646545454545"/>
    <m/>
    <m/>
    <m/>
    <m/>
    <m/>
    <m/>
    <m/>
    <m/>
    <m/>
    <m/>
    <m/>
    <m/>
    <m/>
    <m/>
    <m/>
    <n v="368839027.19999999"/>
    <n v="368839027.19999999"/>
    <m/>
    <m/>
    <s v="AUGUSTO DIAZ"/>
  </r>
  <r>
    <x v="5"/>
    <s v="NIT"/>
    <s v="890303666-5"/>
    <x v="5"/>
    <s v="N/A"/>
    <s v="SI"/>
    <s v="Valle del Cauca"/>
    <n v="2"/>
    <n v="5"/>
    <s v="MINISTERIO DE EDUCACON NACIONAL"/>
    <s v="148-2010"/>
    <s v="NO CUMBLE EL OBJETO"/>
    <s v="NO CUMBLE EL OBJETO"/>
    <s v="NO CUMBLE EL OBJETO"/>
    <m/>
    <m/>
    <m/>
    <m/>
    <m/>
    <n v="0"/>
    <n v="0"/>
    <m/>
    <s v="NO CUMPLE"/>
    <s v="NO CUMBLE EL OBJETO"/>
    <m/>
    <s v=""/>
    <m/>
    <m/>
    <m/>
    <m/>
    <m/>
    <m/>
    <m/>
    <m/>
    <m/>
    <m/>
    <m/>
    <m/>
    <m/>
    <m/>
    <m/>
    <n v="0"/>
    <n v="0"/>
    <m/>
    <s v="NO SE TIENE EN CUENTA TITULO lll LITERAL A DEL PLIELGO DE CONDICIONES"/>
    <s v="AUGUSTO DIAZ"/>
  </r>
  <r>
    <x v="6"/>
    <s v="NIT"/>
    <s v="814000597-8"/>
    <x v="6"/>
    <s v="N/A"/>
    <s v="SI"/>
    <s v="Nariño"/>
    <n v="2"/>
    <n v="1"/>
    <s v="ICBF"/>
    <n v="8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2"/>
    <s v="ICBF"/>
    <n v="6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3"/>
    <s v="ICBF"/>
    <n v="169"/>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4"/>
    <s v="ICBF"/>
    <n v="122"/>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5"/>
    <s v="ICBF"/>
    <n v="637"/>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7"/>
    <s v="NIT"/>
    <s v="827000413-9"/>
    <x v="7"/>
    <s v="N/A"/>
    <s v="SI"/>
    <s v="San Andrés"/>
    <n v="1"/>
    <n v="1"/>
    <s v="GOBERNACION DEPARTAMENTAL  DE SAN ANDRES"/>
    <n v="76"/>
    <s v="SI"/>
    <n v="1"/>
    <n v="225000000"/>
    <s v="N/A"/>
    <d v="2012-09-26T00:00:00"/>
    <n v="2012"/>
    <d v="2012-12-26T00:00:00"/>
    <s v="SanAndrés"/>
    <n v="3"/>
    <n v="3.0333333333333332"/>
    <s v="Publica"/>
    <s v="CUMPLE"/>
    <n v="225000000"/>
    <m/>
    <n v="397.03546850185285"/>
    <m/>
    <s v="Subsanable"/>
    <s v="Subsanable"/>
    <s v="Cumple"/>
    <s v="Cumple"/>
    <s v="Subsanable"/>
    <s v="Cumple"/>
    <s v="Subsanable"/>
    <s v="Subsanable"/>
    <s v="Subsanable"/>
    <s v="Cumple"/>
    <s v="Subsanable"/>
    <s v="Cumple"/>
    <s v="Cumple"/>
    <s v="Cumple"/>
    <n v="225000000"/>
    <n v="225000000"/>
    <m/>
    <s v="(26 - 27, 30, 32- 34, 36) EL PROPONENTE DEBE SUBSANAR ESTOS FACTORES DE LA PROPUESTA METODOLOGICA._x000a_(13) LA QUINTA EXPERIENCIAS RELACIONADA DEBE ESPECIFICAR EN QUE PORCENTAJE LA ATENCION ESTUVO ORIENTADA A NIÑOS, NIÑAS Y ADOLESCENTES._x000a_(20) LA CUARTA EXPERIENCIA RELACIONADA TIENE TIEMPOS TRASLAPADOS CON LAS EXPERIENCIAS 1 Y 3. POR LO CUAL SE TENDA EN CUENTA SOLO LOS SIGUIENTES PERIODOS DE TIEMPO: DEL 27/12/2012  AL 29/03/2013_x000a_PARA UN TOTAL DE 3 MESES COMO TIEMPO DE EXPERIENCIA A CERTIFICAR."/>
    <s v="MARIA CRISTINA HENAO AGUILAR"/>
  </r>
  <r>
    <x v="7"/>
    <s v="NIT"/>
    <s v="827000413-9"/>
    <x v="7"/>
    <s v="N/A"/>
    <s v="SI"/>
    <s v="San Andrés"/>
    <n v="1"/>
    <n v="2"/>
    <s v="ICBF"/>
    <n v="49"/>
    <s v="SI"/>
    <n v="1"/>
    <n v="135736029"/>
    <s v="N/A"/>
    <d v="2011-03-25T00:00:00"/>
    <n v="2011"/>
    <d v="2011-12-30T00:00:00"/>
    <s v="SanAndrés"/>
    <n v="9"/>
    <n v="9.3333333333333339"/>
    <s v="Publica"/>
    <s v="CUMPLE"/>
    <n v="135736029"/>
    <m/>
    <n v="253.42798543689321"/>
    <m/>
    <m/>
    <m/>
    <m/>
    <m/>
    <m/>
    <m/>
    <m/>
    <m/>
    <m/>
    <m/>
    <m/>
    <m/>
    <m/>
    <m/>
    <n v="135736029"/>
    <n v="135736029"/>
    <m/>
    <m/>
    <s v="MARIA CRISTINA HENAO AGUILAR"/>
  </r>
  <r>
    <x v="7"/>
    <s v="NIT"/>
    <s v="827000413-9"/>
    <x v="7"/>
    <s v="N/A"/>
    <s v="SI"/>
    <s v="San Andrés"/>
    <n v="1"/>
    <n v="3"/>
    <s v="GOBERNACION DEPARTAMENTAL  DE SAN ANDRES"/>
    <n v="20"/>
    <s v="SI"/>
    <n v="1"/>
    <n v="39000000"/>
    <s v="N/A"/>
    <d v="2013-03-30T00:00:00"/>
    <n v="2013"/>
    <d v="2013-12-30T00:00:00"/>
    <s v="SanAndrés"/>
    <n v="9"/>
    <n v="9.1666666666666661"/>
    <s v="Publica"/>
    <s v="CUMPLE"/>
    <n v="39000000"/>
    <m/>
    <n v="66.157760814249357"/>
    <m/>
    <m/>
    <m/>
    <m/>
    <m/>
    <m/>
    <m/>
    <m/>
    <m/>
    <m/>
    <m/>
    <m/>
    <m/>
    <m/>
    <m/>
    <n v="39000000"/>
    <n v="39000000"/>
    <m/>
    <m/>
    <s v="MARIA CRISTINA HENAO AGUILAR"/>
  </r>
  <r>
    <x v="7"/>
    <s v="NIT"/>
    <s v="827000413-9"/>
    <x v="7"/>
    <s v="N/A"/>
    <s v="SI"/>
    <s v="San Andrés"/>
    <n v="1"/>
    <n v="4"/>
    <s v="CORALINA"/>
    <n v="6"/>
    <s v="SI"/>
    <n v="1"/>
    <n v="122567163"/>
    <s v="N/A"/>
    <d v="2012-12-27T00:00:00"/>
    <n v="2012"/>
    <d v="2013-03-29T00:00:00"/>
    <s v="SanAndrés"/>
    <n v="3"/>
    <n v="3.0666666666666669"/>
    <s v="Publica"/>
    <s v="CUMPLE"/>
    <n v="122567163"/>
    <m/>
    <n v="129.76936262572789"/>
    <m/>
    <m/>
    <m/>
    <m/>
    <m/>
    <m/>
    <m/>
    <m/>
    <m/>
    <m/>
    <m/>
    <m/>
    <m/>
    <m/>
    <m/>
    <n v="73540297.799999997"/>
    <n v="73540297.799999997"/>
    <m/>
    <m/>
    <s v="MARIA CRISTINA HENAO AGUILAR"/>
  </r>
  <r>
    <x v="7"/>
    <s v="NIT"/>
    <s v="827000413-9"/>
    <x v="7"/>
    <s v="N/A"/>
    <s v="SI"/>
    <s v="San Andrés"/>
    <n v="1"/>
    <n v="5"/>
    <s v="SENA"/>
    <n v="549"/>
    <s v="NO"/>
    <s v="SUSCEPTIBLE DE SUBSANACION"/>
    <s v="SUSCEPTIBLE DE SUBSANACION"/>
    <s v="N/A"/>
    <d v="2014-03-04T00:00:00"/>
    <n v="2014"/>
    <d v="2014-12-04T00:00:00"/>
    <s v="SanAndrés"/>
    <n v="9"/>
    <n v="9.1666666666666661"/>
    <s v="Publica"/>
    <s v="CUMPLE"/>
    <n v="53724335"/>
    <m/>
    <s v="SUSCEPTIBLE DE SUBSANACION"/>
    <m/>
    <m/>
    <m/>
    <m/>
    <m/>
    <m/>
    <m/>
    <m/>
    <m/>
    <m/>
    <m/>
    <m/>
    <m/>
    <m/>
    <m/>
    <s v="SUSCEPTIBLE DE SUBSANACION"/>
    <s v="SUSCEPTIBLE DE SUBSANACION"/>
    <m/>
    <m/>
    <s v="MARIA CRISTINA HENAO AGUILAR"/>
  </r>
  <r>
    <x v="8"/>
    <s v="NIT"/>
    <s v="824002211-6"/>
    <x v="8"/>
    <s v="N/A"/>
    <s v="SI"/>
    <s v="Cesar"/>
    <n v="1"/>
    <n v="1"/>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s v="Subsanable"/>
    <s v="Subsanable"/>
    <s v="Subsanable"/>
    <s v="Cumple"/>
    <s v="Subsanable"/>
    <s v="Cumple"/>
    <s v="Subsanable"/>
    <s v="Subsanable"/>
    <s v="Subsanable"/>
    <s v="Subsanable"/>
    <s v="Subsanable"/>
    <s v="Subsanable"/>
    <s v="Cumple"/>
    <s v="Cumple"/>
    <s v="SUSCEPTIBLE DE SUBSANACION"/>
    <s v="SUSCEPTIBLE DE SUBSANACION"/>
    <m/>
    <s v="(11) LAS CERTIFICACIONES RELACIONADAS NO CUMPLEN EN SU TOTALIDAD CON LO SOLICITADO EN LAS REGLAS  GENERALES PARA LA VALORACION DE EXPERIENCIA DEL APARTE 3.3 VERIFICACION DE EXPERIENCIA._x000a_(26 - 28, 30, 32- 36) EL PROPONENTE DEBE SUBSANAR ESTOS FACTORES DE LA PROPUESTA METODOLOGICA._x000a_(37) NO CUMPLE LA REGLA DE CONTRAPARTIDA EN CUPOS ADICIONALES."/>
    <s v="MARIA CRISTINA HENAO AGUILAR"/>
  </r>
  <r>
    <x v="8"/>
    <s v="NIT"/>
    <s v="824002211-6"/>
    <x v="8"/>
    <s v="N/A"/>
    <s v="SI"/>
    <s v="Cesar"/>
    <n v="1"/>
    <n v="2"/>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3"/>
    <s v="MINISTERIO DE CULTURA"/>
    <n v="20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4"/>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5"/>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9"/>
    <s v="NIT"/>
    <s v="900285741-7"/>
    <x v="9"/>
    <s v="N/A"/>
    <s v="SI"/>
    <s v="Valle del Cauca"/>
    <n v="1"/>
    <n v="1"/>
    <s v="ICBF"/>
    <n v="762614595"/>
    <s v="NO"/>
    <n v="0.6"/>
    <n v="1002000000"/>
    <s v="N/A"/>
    <d v="2014-10-06T00:00:00"/>
    <n v="2014"/>
    <d v="2015-03-31T00:00:00"/>
    <s v="ValleDelCauca "/>
    <n v="5"/>
    <n v="5.8666666666666663"/>
    <s v="Publica"/>
    <s v="CUMPLE"/>
    <n v="1002000000"/>
    <n v="1626.6233766233765"/>
    <n v="975.97402597402595"/>
    <m/>
    <s v="Cumple"/>
    <s v="Subsanable"/>
    <s v="Subsanable"/>
    <s v="Subsanable"/>
    <s v="Cumple"/>
    <s v="Cumple"/>
    <s v="Subsanable"/>
    <s v="Subsanable"/>
    <s v="Subsanable"/>
    <s v="Subsanable"/>
    <s v="Subsanable"/>
    <s v="Cumple"/>
    <s v="Cumple"/>
    <s v="Cumple"/>
    <m/>
    <n v="601200000"/>
    <m/>
    <s v="PROPUESTA METODOLOGICA:  LA PROPUESTA NO CUMPLE LOS PARAMETROS ESTABLECIDOS EN LA CONVOCATORIA - FORMATO 7"/>
    <s v="ALBA NURY MARTINEZ"/>
  </r>
  <r>
    <x v="9"/>
    <s v="NIT"/>
    <s v="900285741-7"/>
    <x v="9"/>
    <s v="N/A"/>
    <s v="SI"/>
    <s v="Valle del Cauca"/>
    <n v="1"/>
    <n v="2"/>
    <s v="ICBF"/>
    <n v="762614413"/>
    <s v="NO"/>
    <n v="0.6"/>
    <n v="82537868.098159507"/>
    <s v="N/A"/>
    <d v="2014-01-23T00:00:00"/>
    <n v="2014"/>
    <d v="2014-10-05T00:00:00"/>
    <s v="ValleDelCauca "/>
    <n v="8"/>
    <n v="8.5"/>
    <s v="Publica"/>
    <s v="CUMPLE"/>
    <n v="82537868.098159507"/>
    <n v="133.99004561389529"/>
    <n v="80.394027368337177"/>
    <m/>
    <m/>
    <m/>
    <m/>
    <m/>
    <m/>
    <m/>
    <m/>
    <m/>
    <m/>
    <m/>
    <m/>
    <m/>
    <m/>
    <m/>
    <m/>
    <n v="49522720.858895704"/>
    <m/>
    <m/>
    <s v="ALBA NURY MARTINEZ"/>
  </r>
  <r>
    <x v="9"/>
    <s v="NIT"/>
    <s v="900285741-7"/>
    <x v="9"/>
    <s v="N/A"/>
    <s v="SI"/>
    <s v="Valle del Cauca"/>
    <n v="2"/>
    <m/>
    <m/>
    <m/>
    <m/>
    <m/>
    <m/>
    <m/>
    <m/>
    <m/>
    <m/>
    <m/>
    <n v="0"/>
    <n v="0"/>
    <m/>
    <m/>
    <m/>
    <s v=""/>
    <s v=""/>
    <m/>
    <m/>
    <m/>
    <m/>
    <m/>
    <m/>
    <m/>
    <m/>
    <m/>
    <m/>
    <m/>
    <m/>
    <m/>
    <m/>
    <m/>
    <m/>
    <m/>
    <m/>
    <m/>
    <s v="ALBA NURY MARTINEZ"/>
  </r>
  <r>
    <x v="9"/>
    <s v="NIT"/>
    <s v="900285741-7"/>
    <x v="9"/>
    <s v="N/A"/>
    <s v="SI"/>
    <s v="Valle del Cauca"/>
    <n v="2"/>
    <m/>
    <m/>
    <m/>
    <m/>
    <m/>
    <m/>
    <m/>
    <m/>
    <m/>
    <m/>
    <m/>
    <n v="0"/>
    <n v="0"/>
    <m/>
    <m/>
    <m/>
    <s v=""/>
    <s v=""/>
    <m/>
    <s v="Cumple"/>
    <s v="Subsanable"/>
    <s v="Subsanable"/>
    <s v="Subsanable"/>
    <s v="Cumple"/>
    <s v="Cumple"/>
    <s v="Subsanable"/>
    <s v="Subsanable"/>
    <s v="Subsanable"/>
    <s v="Subsanable"/>
    <s v="Subsanable"/>
    <s v="Cumple"/>
    <s v="Cumple"/>
    <s v="Cumple"/>
    <m/>
    <m/>
    <m/>
    <m/>
    <s v="ALBA NURY MARTINEZ"/>
  </r>
  <r>
    <x v="10"/>
    <s v="NIT"/>
    <s v="890500516-3"/>
    <x v="10"/>
    <s v="N/A"/>
    <s v="SI"/>
    <s v="Norte de Santander"/>
    <n v="2"/>
    <n v="1"/>
    <s v="ICBF"/>
    <n v="282"/>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2"/>
    <s v="ICBF"/>
    <n v="245"/>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3"/>
    <s v="ICBF"/>
    <n v="32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4"/>
    <s v="ICBF"/>
    <n v="44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5"/>
    <s v="ICBF"/>
    <n v="448"/>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1"/>
    <s v="NIT"/>
    <s v="817003251-1"/>
    <x v="11"/>
    <s v="N/A"/>
    <s v="SI"/>
    <s v="Cauca"/>
    <n v="5"/>
    <n v="1"/>
    <s v="SECRETARIA DE EDUCACION DISTRITAL"/>
    <n v="706"/>
    <s v="SUSCEPTIBLE DE SUBSANACION"/>
    <s v="SUSCEPTIBLE DE SUBSANACION"/>
    <s v="SUSCEPTIBLE DE SUBSANACION"/>
    <s v="N/A"/>
    <d v="2011-08-31T00:00:00"/>
    <n v="2011"/>
    <d v="2011-12-31T00:00:00"/>
    <s v="Cauca"/>
    <n v="4"/>
    <n v="4.0666666666666664"/>
    <s v="Publica"/>
    <s v="SUSCEPTIBLE DE SUBSANACION"/>
    <s v="SUSCEPTIBLE DE SUBSANACION"/>
    <m/>
    <s v="SUSCEPTIBLE DE SUBSANACION"/>
    <m/>
    <s v="Subsanable"/>
    <s v="Subsanable"/>
    <s v="Subsanable"/>
    <s v="Subsanable"/>
    <s v="Subsanable"/>
    <s v="Subsanable"/>
    <s v="Subsanable"/>
    <s v="Subsanable"/>
    <s v="Subsanable"/>
    <s v="Cumple"/>
    <s v="Subsanable"/>
    <s v="Cumple"/>
    <s v="Cumple"/>
    <s v="Cumple"/>
    <s v="SUSCEPTIBLE DE SUBSANACION"/>
    <s v="SUSCEPTIBLE DE SUBSANACION"/>
    <m/>
    <s v="(11) LAS CERTIFICACIONES RELACIONADAS DE LA PRIMERA A LA CUARTA NO CUMPLEN EN SU TOTALIDAD CON LO SOLICITADO EN LAS REGLAS  GENERALES PARA LA VALORACION DE EXPERIENCIA DEL APARTE 3.3 VERIFICACION DE EXPERIENCIA._x000a_LAS EXPERIENCIAS QUINTA Y SEXTA RELACIONADAS SON CONTRATOS VIGENTES, POR LO CUAL NO SON TENIDOS EN CUENTA PARA LA PRESENTE INVITACION._x000a_(26 - 34, 36) EL PROPONENTE DEBE SUBSANAR ESTOS FACTORES DE LA PROPUESTA METODOLOGICA._x000a_NO PRESENTA PROPUESTA PARA CADA ZONA."/>
    <s v="MARIA CRISTINA HENAO AGUILAR"/>
  </r>
  <r>
    <x v="11"/>
    <s v="NIT"/>
    <s v="817003251-1"/>
    <x v="11"/>
    <s v="N/A"/>
    <s v="SI"/>
    <s v="Cauca"/>
    <n v="5"/>
    <n v="2"/>
    <s v="SECRETARIA DE EDUCACION DISTRITAL"/>
    <n v="176"/>
    <s v="SUSCEPTIBLE DE SUBSANACION"/>
    <s v="SUSCEPTIBLE DE SUBSANACION"/>
    <s v="SUSCEPTIBLE DE SUBSANACION"/>
    <s v="N/A"/>
    <d v="2012-03-15T00:00:00"/>
    <n v="2012"/>
    <d v="2012-12-31T00:00:00"/>
    <s v="Cauca"/>
    <n v="9"/>
    <n v="9.6999999999999993"/>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3"/>
    <s v="SECRETARIA DE EDUCACION DISTRITAL"/>
    <n v="157"/>
    <s v="SUSCEPTIBLE DE SUBSANACION"/>
    <s v="SUSCEPTIBLE DE SUBSANACION"/>
    <s v="SUSCEPTIBLE DE SUBSANACION"/>
    <s v="N/A"/>
    <d v="2013-02-28T00:00:00"/>
    <n v="2013"/>
    <d v="2013-12-31T00:00:00"/>
    <s v="Cauca"/>
    <n v="10"/>
    <n v="10.199999999999999"/>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4"/>
    <s v="SECRETARIA DE EDUCACION DISTRITAL"/>
    <n v="567"/>
    <s v="SUSCEPTIBLE DE SUBSANACION"/>
    <s v="SUSCEPTIBLE DE SUBSANACION"/>
    <s v="SUSCEPTIBLE DE SUBSANACION"/>
    <s v="N/A"/>
    <d v="2014-02-21T00:00:00"/>
    <n v="2014"/>
    <d v="2014-12-12T00:00:00"/>
    <s v="Cauca"/>
    <n v="9"/>
    <n v="9.8000000000000007"/>
    <s v="Publica"/>
    <s v="SUSCEPTIBLE DE SUBSANACION"/>
    <s v="SUSCEPTIBLE DE SUBSANACION"/>
    <m/>
    <s v="SUSCEPTIBLE DE SUBSANACION"/>
    <m/>
    <m/>
    <m/>
    <m/>
    <m/>
    <m/>
    <m/>
    <m/>
    <m/>
    <m/>
    <m/>
    <m/>
    <m/>
    <m/>
    <m/>
    <s v="SUSCEPTIBLE DE SUBSANACION"/>
    <s v="SUSCEPTIBLE DE SUBSANACION"/>
    <m/>
    <m/>
    <s v="MARIA CRISTINA HENAO AGUILAR"/>
  </r>
  <r>
    <x v="12"/>
    <s v="NIT"/>
    <s v="814006325-9"/>
    <x v="12"/>
    <s v="N/A"/>
    <s v="SI"/>
    <m/>
    <n v="2"/>
    <n v="1"/>
    <s v="ICBF - REGIONAL NARIÑO"/>
    <s v="509 DE 2013"/>
    <s v="SI"/>
    <n v="1"/>
    <n v="824876575"/>
    <s v="N/A"/>
    <d v="2013-12-20T00:00:00"/>
    <n v="2013"/>
    <d v="2014-08-14T00:00:00"/>
    <s v="Nariño"/>
    <n v="19.75"/>
    <n v="7.9"/>
    <s v="Publica"/>
    <s v="SI"/>
    <n v="824876575"/>
    <e v="#DIV/0!"/>
    <n v="1399.281721798134"/>
    <m/>
    <s v="Cumple"/>
    <s v="Cumple"/>
    <s v="Cumple"/>
    <s v="Cumple"/>
    <s v="Subsanable"/>
    <s v="Cumple"/>
    <s v="Cumple"/>
    <s v="Cumple"/>
    <s v="Cumple"/>
    <s v="Cumple"/>
    <s v="Cumple"/>
    <s v="Subsanable"/>
    <s v="Cumple"/>
    <s v="Subsanable"/>
    <s v="Subsanable"/>
    <n v="824876575"/>
    <m/>
    <s v="EN EL FORMATO 1. CARTA DE PRESENTACION, EL PROPONENTE NO INDICA PARA QUE DEPARTAMENTO PRESENTA DOCUMENTACION (36 Y 37) FOLIO 89. SE REQUIERE ACLARAR EL DEPARTAMENTO AL QUE SE PRESENTA EL PROPONENTE , PARA DETERMINAR SI CUMPLE CON LA CONTRAPARTIDA EN CUPOS Y ESPECIE."/>
    <s v="LIZ ANGELICA ACOSTA CASTRO"/>
  </r>
  <r>
    <x v="12"/>
    <s v="NIT"/>
    <s v="814006325-9"/>
    <x v="12"/>
    <s v="N/A"/>
    <s v="SI"/>
    <m/>
    <n v="2"/>
    <n v="2"/>
    <s v="ICBF - REGIONAL NARIÑO"/>
    <s v="510 DE 2013"/>
    <s v="SI"/>
    <n v="1"/>
    <n v="0"/>
    <s v="N/A"/>
    <m/>
    <m/>
    <m/>
    <s v="Nariño"/>
    <n v="0"/>
    <n v="0"/>
    <s v="Publica"/>
    <s v="SI"/>
    <n v="0"/>
    <s v=""/>
    <s v=""/>
    <m/>
    <m/>
    <m/>
    <m/>
    <m/>
    <m/>
    <m/>
    <m/>
    <m/>
    <m/>
    <m/>
    <m/>
    <m/>
    <m/>
    <m/>
    <s v="LIZ ANGELICA ACOSTA CASTRO"/>
    <n v="0"/>
    <s v="X"/>
    <s v="LOS CONTRATOS 509 Y 510 FUERON SUSCRITOS Y TERMINADOS EN LAS MISMAS FECHAS, POR LO CUAL EL CONTRATO 510 NO SE TENDRA EN CUENTA PARA LA VALIDACION DE EXPERIENCIA, ATENDIENDO AL NUMERAL 3.3. NOTA 3. ITEM 7. PARA EFECTOS DE CONTABILIZAR LOS TIEMPOS REQUERIDOS, SE CONTARAN UNA SOLA VEZ AQUELLOS PERIODOS TRASLAPADOS, ES DECIR, AQUELLOS QUE SE SOBREPONGAN O QUE SE HAYAN DESARROLLADO EN UN MISMO LAPSO DE TIEMPO POR LA MISMA PERSONA JURIDICA CON LA MISMA O CON DIFERENTES ENTIDADES CONTRATANTES."/>
    <s v="LIZ ANGELICA ACOSTA CASTRO"/>
  </r>
  <r>
    <x v="12"/>
    <s v="NIT"/>
    <s v="814006325-9"/>
    <x v="12"/>
    <s v="N/A"/>
    <s v="SI"/>
    <m/>
    <n v="2"/>
    <n v="3"/>
    <s v="ASOCIACION MUTUAL EMPRESA SOLIDARIA DE SALUD "/>
    <s v="061-1CT132"/>
    <s v="NO"/>
    <n v="0"/>
    <n v="0"/>
    <s v="N/A"/>
    <m/>
    <m/>
    <m/>
    <s v="Nariño"/>
    <n v="0"/>
    <n v="0"/>
    <s v="Privada"/>
    <s v="NO"/>
    <n v="0"/>
    <s v=""/>
    <s v=""/>
    <m/>
    <m/>
    <m/>
    <m/>
    <m/>
    <m/>
    <m/>
    <m/>
    <m/>
    <m/>
    <m/>
    <m/>
    <m/>
    <m/>
    <m/>
    <s v="LIZ ANGELICA ACOSTA CASTRO"/>
    <n v="0"/>
    <m/>
    <s v="(12)EN CONFORMIDAD CON EL NUMERAL 3.3. VERIFICACION DE EXPERIENCIA. EL OBJETO DE LAS CERTIFICACIONES DE LOS CONTRATOS DEBERA CORRESPONDER A LA REALIZACION DE ACTIVIDADES DE PREVENCION O PROMOCION O FORMACION DE LOS DERECHOS DE LOS NIÑOS, LAS NIÑAS Y LOS ADOLESCENTES...&quot; EL OBJETO DEL CONTRATO 061-1CT132 NO ATIENDE ESTE CRITERIO. (FOLIO 59-A) "/>
    <s v="LIZ ANGELICA ACOSTA CASTRO"/>
  </r>
  <r>
    <x v="12"/>
    <s v="NIT"/>
    <s v="814006325-9"/>
    <x v="12"/>
    <s v="N/A"/>
    <s v="SI"/>
    <m/>
    <n v="2"/>
    <n v="4"/>
    <s v="ASOCIACION MUTUAL EMPRESA SOLIDARIA DE SALUD "/>
    <s v="CONVENIO DE COOPERACION, CELEBRADO ENTRE LA ASOCIACION MUTUAL EMPRESA SOLIDARIA DE SALUD EMSSANAR ESS Y LA FUNDACION EMSSANAR"/>
    <s v="NO"/>
    <n v="0"/>
    <n v="0"/>
    <s v="N/A"/>
    <m/>
    <m/>
    <m/>
    <s v="Nariño"/>
    <n v="0"/>
    <n v="0"/>
    <s v="Privada"/>
    <s v="NO"/>
    <n v="0"/>
    <s v=""/>
    <s v=""/>
    <m/>
    <m/>
    <m/>
    <m/>
    <m/>
    <m/>
    <m/>
    <m/>
    <m/>
    <m/>
    <m/>
    <m/>
    <m/>
    <m/>
    <m/>
    <s v="LIZ ANGELICA ACOSTA CASTRO"/>
    <n v="0"/>
    <m/>
    <s v="(12) EN CONFORMIDAD CON EL NUMERAL 3.3. VERIFICACION DE EXPERIENCIA. EL OBJETO DE LAS CERTIFICACIONES DE LOS CONTRATOS DEBERA CORRESPONDER A LA REALIZACION DE ACTIVIDADES DE PREVENCION O PROMOCION O FORMACION DE LOS DERECHOS DE LOS NIÑOS, LAS NIÑAS Y LOS ADOLESCENTES...&quot; Y EL OBJETO DEL CONVENIO  DE COOPERACION CELEBRADO ENTRE LA ASOCIACION MUTUAL EMPRESA SOLIDARIA DE SALUD EMSSANAR ESS  Y LA FUNDACION EMSSANAR...&quot;(FOLIO 61-B) NO ATIENDE ESTE CRITERIO."/>
    <s v="LIZ ANGELICA ACOSTA CASTRO"/>
  </r>
  <r>
    <x v="12"/>
    <s v="NIT"/>
    <s v="814006325-9"/>
    <x v="12"/>
    <s v="N/A"/>
    <s v="SI"/>
    <m/>
    <n v="2"/>
    <n v="5"/>
    <s v="FIDUCIARIA BOGOTA"/>
    <s v="M-0021-2011"/>
    <s v="NO"/>
    <s v="SUSCEPTIBLE DE SUBSANACION"/>
    <s v="SUSCEPTIBLE DE SUBSANACION"/>
    <s v="N/A"/>
    <m/>
    <m/>
    <m/>
    <s v="Nariño"/>
    <n v="0"/>
    <m/>
    <s v="Privada"/>
    <s v="Subsanable"/>
    <s v="SUSCEPTIBLE DE SUBSANACION"/>
    <s v=""/>
    <s v="SUSCEPTIBLE DE SUBSANACION"/>
    <m/>
    <m/>
    <m/>
    <m/>
    <m/>
    <m/>
    <m/>
    <m/>
    <m/>
    <m/>
    <m/>
    <m/>
    <m/>
    <m/>
    <m/>
    <s v="LIZ ANGELICA ACOSTA CASTRO"/>
    <s v="SUSCEPTIBLE DE SUBSANACION"/>
    <m/>
    <s v="(12) EXPERIENCIA 5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 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4. SUBSANAR. PRESENTAR CERTIFICACION EN LA QUE SE DEFINA EL PORCENTAJE EN RECURSOS Y TIEMPO DE LAS ACTIVIDADES RELACIONADAS CON  LOS CONTRATOS A CELEBRARSE."/>
    <s v="LIZ ANGELICA ACOSTA CASTRO"/>
  </r>
  <r>
    <x v="13"/>
    <s v="NIT"/>
    <s v="890984181-6"/>
    <x v="13"/>
    <s v="N/A"/>
    <s v="SI"/>
    <s v="Antioquia"/>
    <n v="1"/>
    <n v="1"/>
    <s v="SECRETARIA DE SALUD - MUNICIPIO DE MEDELLÍN"/>
    <n v="4600024429"/>
    <s v="SI"/>
    <n v="1"/>
    <n v="199440192"/>
    <s v="N/A"/>
    <m/>
    <n v="2010"/>
    <m/>
    <s v="Antioquia"/>
    <n v="0"/>
    <n v="0"/>
    <s v="Publica"/>
    <s v="SUSCEPTIBLE DE SUBSANACION"/>
    <n v="199440192"/>
    <e v="#DIV/0!"/>
    <s v="SUSCEPTIBLE DE SUBSANACION"/>
    <m/>
    <s v="Subsanable"/>
    <s v="Cumple"/>
    <s v="Cumple"/>
    <s v="Subsanable"/>
    <s v="Cumple"/>
    <s v="Subsanable"/>
    <s v="Subsanable"/>
    <s v="Cumple"/>
    <s v="Cumple"/>
    <s v="Cumple"/>
    <s v="Cumple"/>
    <s v="Subsanable"/>
    <s v="Cumple"/>
    <s v="Subsanable"/>
    <m/>
    <s v="SUSCEPTIBLE DE SUBSANACION"/>
    <m/>
    <s v="3.3 ES NECESARIO ADJUNTAR EL ACTA DE LIQUIDACIÓN DE LOS CONTRATOS PARA IDENTIFICAR EL PERIODO DE DESARROLLO DEL MISMO. (FORMATO 7) REVISAR OBJETIVOS Y ACTIVIDADES DE LA PROPUESTA."/>
    <s v="CRISTINA VENEGAS - JUAN MANUEL PULIDO"/>
  </r>
  <r>
    <x v="13"/>
    <s v="NIT"/>
    <s v="890984181-6"/>
    <x v="13"/>
    <s v="N/A"/>
    <s v="SI"/>
    <s v="Antioquia"/>
    <m/>
    <n v="2"/>
    <s v="SECRETARIA DE SALUD - MUNICIPIO DE MEDELLÍN"/>
    <n v="4600033433"/>
    <s v="SI"/>
    <n v="1"/>
    <n v="985202060"/>
    <s v="N/A"/>
    <m/>
    <n v="2011"/>
    <m/>
    <s v="Antioquia"/>
    <n v="0"/>
    <n v="0"/>
    <s v="Publica"/>
    <s v="CUMPLE"/>
    <n v="985202060"/>
    <e v="#DIV/0!"/>
    <n v="1839.4362584017924"/>
    <m/>
    <m/>
    <m/>
    <m/>
    <m/>
    <m/>
    <m/>
    <m/>
    <m/>
    <m/>
    <m/>
    <m/>
    <m/>
    <m/>
    <m/>
    <m/>
    <n v="985202060"/>
    <m/>
    <s v="4.1.1. LOS CUPOS ADICIONALES SE DEBEN CALCULAR DE ACUERDO AL NÚMERO DE GRUPOS ATENDIDOS POR ZONA. SE DEBEN ATENDER DOS (2) CUPOS ADICIONALES POR CADA GRUPO ATENDIDO. "/>
    <s v="CRISTINA VENEGAS - JUAN MANUEL PULIDO"/>
  </r>
  <r>
    <x v="13"/>
    <s v="NIT"/>
    <s v="890984181-6"/>
    <x v="13"/>
    <s v="N/A"/>
    <s v="SI"/>
    <s v="Antioquia"/>
    <m/>
    <n v="3"/>
    <s v="SECRETARIA DE SALUD - MUNICIPIO DE MEDELLÍN"/>
    <n v="4600041850"/>
    <s v="SI"/>
    <n v="1"/>
    <n v="128664800"/>
    <s v="N/A"/>
    <m/>
    <n v="2013"/>
    <m/>
    <s v="Antioquia"/>
    <n v="0"/>
    <n v="0"/>
    <s v="Publica"/>
    <s v="CUMPLE"/>
    <n v="128664800"/>
    <e v="#DIV/0!"/>
    <n v="218.26089906700594"/>
    <m/>
    <m/>
    <m/>
    <m/>
    <m/>
    <m/>
    <m/>
    <m/>
    <m/>
    <m/>
    <m/>
    <m/>
    <m/>
    <m/>
    <m/>
    <m/>
    <n v="128664800"/>
    <m/>
    <m/>
    <s v="CRISTINA VENEGAS - JUAN MANUEL PULIDO"/>
  </r>
  <r>
    <x v="13"/>
    <s v="NIT"/>
    <s v="890984181-6"/>
    <x v="13"/>
    <s v="N/A"/>
    <s v="SI"/>
    <s v="Antioquia"/>
    <m/>
    <n v="4"/>
    <s v="SECRETARIA DE SALUD - MUNICIPIO DE MEDELLÍN"/>
    <n v="4600043169"/>
    <s v="SI"/>
    <n v="1"/>
    <n v="55000000"/>
    <s v="N/A"/>
    <m/>
    <n v="2013"/>
    <m/>
    <s v="Antioquia"/>
    <n v="0"/>
    <n v="0"/>
    <s v="Publica"/>
    <s v="CUMPLE"/>
    <n v="55000000"/>
    <s v=""/>
    <n v="93.299406276505508"/>
    <m/>
    <m/>
    <m/>
    <m/>
    <m/>
    <m/>
    <m/>
    <m/>
    <m/>
    <m/>
    <m/>
    <m/>
    <m/>
    <m/>
    <m/>
    <m/>
    <n v="55000000"/>
    <m/>
    <m/>
    <s v="CRISTINA VENEGAS - JUAN MANUEL PULIDO"/>
  </r>
  <r>
    <x v="13"/>
    <s v="NIT"/>
    <s v="890984181-6"/>
    <x v="13"/>
    <s v="N/A"/>
    <s v="SI"/>
    <s v="Antioquia"/>
    <m/>
    <n v="5"/>
    <s v="SECRETARIA DE SALUD - MUNICIPIO DE MEDELLÍN"/>
    <n v="4600053047"/>
    <s v="SI"/>
    <n v="1"/>
    <n v="402399580"/>
    <s v="N/A"/>
    <m/>
    <n v="2014"/>
    <m/>
    <s v="Antioquia"/>
    <n v="0"/>
    <n v="0"/>
    <s v="Publica"/>
    <s v="CUMPLE"/>
    <n v="402399580"/>
    <e v="#DIV/0!"/>
    <n v="653.24607142857144"/>
    <m/>
    <m/>
    <m/>
    <m/>
    <m/>
    <m/>
    <m/>
    <m/>
    <m/>
    <m/>
    <m/>
    <m/>
    <m/>
    <m/>
    <m/>
    <m/>
    <n v="402399580"/>
    <m/>
    <m/>
    <s v="CRISTINA VENEGAS - JUAN MANUEL PULIDO"/>
  </r>
  <r>
    <x v="14"/>
    <s v="NIT"/>
    <n v="8600367540"/>
    <x v="14"/>
    <s v="N/A"/>
    <s v="SI"/>
    <s v="Córdoba"/>
    <n v="1"/>
    <n v="1"/>
    <s v="MISEREOR KOTHLISCHE ZENTRALSTELLE"/>
    <s v="26-041-1021"/>
    <s v="SI"/>
    <n v="1"/>
    <s v="SUSCEPTIBLE DE SUBSANACION"/>
    <s v="N/A"/>
    <d v="2011-04-01T00:00:00"/>
    <n v="2011"/>
    <d v="2014-03-31T00:00:00"/>
    <s v="Córdoba"/>
    <n v="36"/>
    <n v="36.5"/>
    <s v="Publica"/>
    <s v="CUMPLE"/>
    <s v="SUSCEPTIBLE DE SUBSANACION"/>
    <n v="0"/>
    <s v="SUSCEPTIBLE DE SUBSANACION"/>
    <m/>
    <s v="Subsanable"/>
    <s v="Cumple"/>
    <s v="Cumple"/>
    <s v="Cumple"/>
    <s v="Cumple"/>
    <s v="Subsanable"/>
    <s v="Cumple"/>
    <s v="Cumple"/>
    <s v="Cumple"/>
    <s v="Subsanable"/>
    <s v="Subsanable"/>
    <s v="Cumple"/>
    <s v="Cumple"/>
    <s v="Cumple"/>
    <n v="0"/>
    <s v="SUSCEPTIBLE DE SUBSANACION"/>
    <m/>
    <s v="SE SOLICITA QUE EL REVISOR FISCAL CERTIFIQUE EL VALOR DEL CONTRATO EN PESOS PESOS COLOMBIANOS ESPECIFICANDO LA FECHA DE SUSCRIPCION DEL CONVENIO Y LA FECHA DE FINALIZACION DEL CONVENIO N°226-041-1021. ANEXAR  TARJETA PROFESIONAL _x000a__x000a_SE SOLICITA QUE EL REVISOR FISCAL CERTIFIQUE EL VALOR DEL CONTRATO EN PESOS PESOS COLOMBIANOS ESPECIFICANDO LA FECHA DE SUSCRIPCION DEL CONVENIO Y LA FECHA DE FINALIZACION DEL CONVENIO N°4-7966-45151-101. ANEXAR  TARJETA PROFESIONAL._x000a__x000a_SE SOLICITA QUE EL REVISOR FISCAL CERTIFIQUE EL VALOR DEL CONTRATO EN PESOS PESOS COLOMBIANOS ESPECIFICANDO LA FECHA DE SUSCRIPCION DEL CONVENIO Y LA FECHA DE FINALIZACION DEL CONVENIO N°K-COL-1208-0005. ANEXAR  TARJETA PROFESIONAL._x000a__x000a_EL PROPONENTE ANEXA CONTRAPARTIDA EN EL FORMATO N°9 A ZONAS QUE EN LA CARTA DE PRESENTACION NO MANIFIESTA INTERES._x000a__x000a_DE ACUERDO AL NUMERAL 4.1 PROPUESTA METODOLOGICA, NO SE ENCUENTRA LAS DOS PROPUESTAS METODOLOGICAS PARA CADA ZONA CORDOBA ZONA 1 - CORDOBA ZONA 4, DE ACUERDO A LO ESTABLECIDO EN DICHO NUMERAL EL CUAL ESTABLECE QUE EL INTERESADO DEBERA PRESENTAR UNA PROPUESTA METODOLOGICA, PARA CADA ZONA O ZONAS QUE SE VAYA A PRESENTAR, QUE SERA VERIFICADA DE CONFORMIDAD CON LOS CRITERIO PREVISTOS EN EL FORMATO N° 7 DE LA INVITACION PUBLICA._x000a__x000a_DE ACUERDO A LA REVISION A LA PROPUESTA METODOLOGICA APORTADA EN LA PROPUESTA  SE ENCUENTRA PARA SUBSANAR LO SIGUIENTE: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4"/>
    <s v="NIT"/>
    <n v="8600367540"/>
    <x v="14"/>
    <s v="N/A"/>
    <s v="SI"/>
    <s v="Córdoba"/>
    <n v="4"/>
    <n v="2"/>
    <s v="ICBF"/>
    <n v="257"/>
    <s v="SI"/>
    <n v="1"/>
    <n v="294569331"/>
    <s v="N/A"/>
    <d v="2011-07-13T00:00:00"/>
    <n v="2011"/>
    <d v="2011-12-31T00:00:00"/>
    <s v="Córdoba"/>
    <n v="5"/>
    <n v="5.7"/>
    <s v="Publica"/>
    <s v="CUMPLE"/>
    <n v="294569331"/>
    <n v="549.98008028379388"/>
    <n v="549.98008028379388"/>
    <m/>
    <m/>
    <m/>
    <m/>
    <m/>
    <m/>
    <m/>
    <m/>
    <m/>
    <m/>
    <m/>
    <m/>
    <s v="Cumple"/>
    <s v="Cumple"/>
    <s v="Cumple"/>
    <n v="294569331"/>
    <n v="294569331"/>
    <m/>
    <m/>
    <s v="YANETH RUIZ"/>
  </r>
  <r>
    <x v="14"/>
    <s v="NIT"/>
    <n v="8600367540"/>
    <x v="14"/>
    <s v="N/A"/>
    <s v="SI"/>
    <s v="Córdoba"/>
    <n v="4"/>
    <n v="3"/>
    <s v="DIAKONIA SUECIA"/>
    <s v="4-7966-45151-101"/>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4"/>
    <s v="DIAKONIA SUECIA"/>
    <s v="K-COL-1208-0005"/>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5"/>
    <s v="UNICEF"/>
    <s v="COL/2014/011"/>
    <s v="SI"/>
    <n v="1"/>
    <n v="200000000"/>
    <s v="N/A"/>
    <d v="2014-07-11T00:00:00"/>
    <n v="2014"/>
    <d v="2014-12-18T00:00:00"/>
    <s v="Córdoba"/>
    <n v="5"/>
    <n v="5.333333333333333"/>
    <s v="Privada"/>
    <s v="CUMPLE"/>
    <n v="200000000"/>
    <n v="324.6753246753247"/>
    <n v="324.6753246753247"/>
    <m/>
    <m/>
    <m/>
    <m/>
    <m/>
    <m/>
    <m/>
    <m/>
    <m/>
    <m/>
    <m/>
    <m/>
    <m/>
    <m/>
    <m/>
    <n v="200000000"/>
    <n v="200000000"/>
    <m/>
    <m/>
    <s v="YANETH RUIZ"/>
  </r>
  <r>
    <x v="15"/>
    <s v="NIT"/>
    <s v="830075085-9"/>
    <x v="15"/>
    <s v="N/A"/>
    <s v="SI"/>
    <s v="Bolívar"/>
    <n v="1"/>
    <n v="1"/>
    <s v="ICBF"/>
    <n v="3327"/>
    <s v="NO CUMBLE EL OBJETO"/>
    <s v="NO CUMBLE EL OBJETO"/>
    <s v="NO CUMBLE EL OBJETO"/>
    <s v="N/A"/>
    <m/>
    <m/>
    <m/>
    <s v="NO CUMPLE"/>
    <n v="0"/>
    <n v="0"/>
    <s v="Publica"/>
    <s v="NO CUMPLE"/>
    <s v="NO CUMBLE EL OBJETO"/>
    <m/>
    <s v=""/>
    <m/>
    <s v="Subsanable"/>
    <s v="Subsanable"/>
    <s v="Subsanable"/>
    <s v="Subsanable"/>
    <s v="Subsanable"/>
    <s v="Subsanable"/>
    <s v="Subsanable"/>
    <s v="Subsanable"/>
    <s v="Subsanable"/>
    <s v="Subsanable"/>
    <s v="Subsanable"/>
    <s v="Cumple"/>
    <s v="Cumple"/>
    <s v="Cumple"/>
    <n v="0"/>
    <n v="0"/>
    <m/>
    <s v="(12) LAS EXPERIENCIAS RELACIONADAS SUS OBJETOS NO CORRESPONDE A LA POBLACION OBJETIVO._x000a_(26 - 36) EL PROPONENTE DEBE SUBSANAR ESTOS FACTORES DE LA PROPUESTA METODOLOGICA._x000a_NO PRESENTA PROPUESTA PARA CADA ZONA."/>
    <s v="MARIA CRISTINA HENAO AGUILAR"/>
  </r>
  <r>
    <x v="15"/>
    <s v="NIT"/>
    <s v="830075085-9"/>
    <x v="15"/>
    <s v="N/A"/>
    <s v="SI"/>
    <s v="Bolívar"/>
    <n v="1"/>
    <n v="2"/>
    <s v="FONADE"/>
    <n v="211232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3"/>
    <s v="SECRETARIA DE EDUCACION DISTRITAL"/>
    <n v="1498"/>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4"/>
    <s v="GOBERNACION DE CUNDINAMARCA"/>
    <n v="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5"/>
    <s v="MINISTERIO DE EDUCACION NACIONAL"/>
    <n v="817"/>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Cundinamarca"/>
    <n v="5"/>
    <m/>
    <m/>
    <m/>
    <m/>
    <m/>
    <m/>
    <m/>
    <m/>
    <m/>
    <m/>
    <m/>
    <n v="0"/>
    <n v="0"/>
    <m/>
    <m/>
    <m/>
    <m/>
    <s v=""/>
    <m/>
    <m/>
    <m/>
    <m/>
    <m/>
    <m/>
    <m/>
    <m/>
    <m/>
    <m/>
    <m/>
    <m/>
    <m/>
    <m/>
    <m/>
    <m/>
    <m/>
    <m/>
    <m/>
    <s v="MARIA CRISTINA HENAO AGUILAR"/>
  </r>
  <r>
    <x v="15"/>
    <s v="NIT"/>
    <s v="830075085-9"/>
    <x v="15"/>
    <s v="N/A"/>
    <s v="SI"/>
    <s v="Risaralda"/>
    <n v="1"/>
    <m/>
    <m/>
    <m/>
    <m/>
    <m/>
    <m/>
    <m/>
    <m/>
    <m/>
    <m/>
    <m/>
    <n v="0"/>
    <n v="0"/>
    <m/>
    <m/>
    <m/>
    <m/>
    <s v=""/>
    <m/>
    <m/>
    <m/>
    <m/>
    <m/>
    <m/>
    <m/>
    <m/>
    <m/>
    <m/>
    <m/>
    <m/>
    <m/>
    <m/>
    <m/>
    <m/>
    <m/>
    <m/>
    <m/>
    <s v="MARIA CRISTINA HENAO AGUILAR"/>
  </r>
  <r>
    <x v="16"/>
    <s v="NIT"/>
    <s v="900574434-0"/>
    <x v="16"/>
    <s v="FUNDACION HORIZONTE AZUL"/>
    <s v="SI"/>
    <s v="CORDOBA"/>
    <n v="1"/>
    <n v="1"/>
    <s v="CORPORACION INSTITUTO PARA LA EDUCACION PASTORAL"/>
    <s v="SUSCEPTIBLE DE SUBSANACION"/>
    <s v="SUSCEPTIBLE DE SUBSANACION"/>
    <s v="SUSCEPTIBLE DE SUBSANACION"/>
    <s v="SUSCEPTIBLE DE SUBSANACION"/>
    <s v="SUSCEPTIBLE DE SUBSANACION"/>
    <m/>
    <m/>
    <m/>
    <s v="SUSCEPTIBLE DE SUBSANACION"/>
    <e v="#VALUE!"/>
    <s v="SUSPECTIBLE DE SUBSANACION "/>
    <s v="SUSCEPTIBLE DE SUBSANACION"/>
    <s v="SUSCEPTIBLE DE SUBSANACION"/>
    <s v="SUSCEPTIBLE DE SUBSANACION"/>
    <s v="SUSCEPTIBLE DE SUBSANACION"/>
    <s v="SUSCEPTIBLE DE SUBSANACION"/>
    <m/>
    <m/>
    <m/>
    <m/>
    <m/>
    <m/>
    <m/>
    <m/>
    <m/>
    <m/>
    <m/>
    <m/>
    <s v="Cumple"/>
    <s v="Cumple"/>
    <s v="Cumple"/>
    <s v="SUSCEPTIBLE DE SUBSANACION"/>
    <s v="SUSCEPTIBLE DE SUBSANACION"/>
    <m/>
    <s v="(11) A (23) TENIENDO EN CUENTA LA INFORMACION REPORTADA A FOLIO 152 SE OBSERVA QUE CORRESPONDE A UN SERVICIO DE VOLUNTARIADO Y NO AUN CONTRATO, EN LA CERTIFICACION APORTADA NO CONSTA EL VALOR DEL CONTRATO, LAS OBLIGACIONES CONTRACTUALES, NUMERO DE CONTRATO.  POR LO CUAL ,SE SOLICITA ACLARAR LA CERTIFICACION PRESENTADA, REMITIR COPIA DEL CONTRATO Y DE LAS CONTANCIAS DE PAGO DEL MISMO.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METODOLÓGICA  POR  TODAS LAS ZONAS EN  DONDE  SE  MANIFIESTA IN TERE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6"/>
    <s v="NIT"/>
    <s v="812005852-7"/>
    <x v="16"/>
    <s v="FUNDACION DE MUJERES DE PROFESIONALES VIVIR MEJOR"/>
    <s v="SI"/>
    <s v="CORDOBA"/>
    <n v="2"/>
    <n v="1"/>
    <s v="ALCALDIA MUNICIPAL DE VALENCIA"/>
    <n v="29"/>
    <s v="SUSCEPTIBLE DE SUBSANACION"/>
    <s v="SUSCEPTIBLE DE SUBSANACION"/>
    <s v="SUSCEPTIBLE DE SUBSANACION"/>
    <n v="1"/>
    <m/>
    <m/>
    <m/>
    <s v="CORDOBA"/>
    <e v="#VALUE!"/>
    <s v="SUSPECTIBLE DE SUBSANACION "/>
    <s v="Publica"/>
    <s v="SUSCEPTIBLE DE SUBSANACION"/>
    <s v="SUSCEPTIBLE DE SUBSANACION"/>
    <m/>
    <s v="SUSCEPTIBLE DE SUBSANACION"/>
    <m/>
    <m/>
    <m/>
    <m/>
    <m/>
    <m/>
    <m/>
    <m/>
    <m/>
    <m/>
    <m/>
    <m/>
    <s v="Cumple"/>
    <s v="Cumple"/>
    <s v="Cumple"/>
    <s v="SUSCEPTIBLE DE SUBSANACION"/>
    <s v="SUSCEPTIBLE DE SUBSANACION"/>
    <m/>
    <s v="(12) (16) (18) SE SOLICITA ALLEGAR COPIA DEL CONTRAT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3"/>
    <n v="2"/>
    <s v="ALCALDIA MUNICIPAL DE VALENCIA"/>
    <s v="PS022-2013"/>
    <s v="SI"/>
    <n v="1"/>
    <n v="60000000"/>
    <n v="1"/>
    <s v="SUSCEPTIBLE DE SUBSANACION"/>
    <n v="2013"/>
    <s v="SUSCEPTIBLE DE SUBSANACION"/>
    <s v="CORDOBA"/>
    <e v="#VALUE!"/>
    <s v="SUSPECTIBLE DE SUBSANACION "/>
    <s v="Publica"/>
    <s v="SUSCEPTIBLE DE SUBSANACION"/>
    <n v="60000000"/>
    <m/>
    <s v="SUSCEPTIBLE DE SUBSANACION"/>
    <m/>
    <m/>
    <m/>
    <m/>
    <m/>
    <m/>
    <m/>
    <m/>
    <m/>
    <m/>
    <m/>
    <m/>
    <s v="Cumple"/>
    <s v="Cumple"/>
    <s v="Cumple"/>
    <n v="60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4"/>
    <n v="3"/>
    <s v="ALCALDIA MUNICIPAL DE VALENCIA"/>
    <s v="PS-012"/>
    <s v="SI"/>
    <n v="1"/>
    <n v="115000000"/>
    <n v="1"/>
    <s v="SUSCEPTIBLE DE SUBSANACION"/>
    <n v="2014"/>
    <s v="SUSCEPTIBLE DE SUBSANACION"/>
    <s v="CORDOBA"/>
    <e v="#VALUE!"/>
    <s v="SUSPECTIBLE DE SUBSANACION "/>
    <s v="Publica"/>
    <s v="SUSCEPTIBLE DE SUBSANACION"/>
    <n v="115000000"/>
    <m/>
    <s v="SUSCEPTIBLE DE SUBSANACION"/>
    <m/>
    <m/>
    <m/>
    <m/>
    <m/>
    <m/>
    <m/>
    <m/>
    <m/>
    <m/>
    <m/>
    <m/>
    <s v="Cumple"/>
    <s v="Cumple"/>
    <s v="Cumple"/>
    <n v="115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7"/>
    <s v="NIT"/>
    <s v="890980003-5"/>
    <x v="17"/>
    <s v="N/A"/>
    <s v="SI"/>
    <s v="Antioquia"/>
    <n v="5"/>
    <n v="1"/>
    <s v="GOBERNACIÓN DE ANTIOQUIA"/>
    <s v="2010SS390022"/>
    <s v="SUSCEPTIBLE DE SUBSANACION"/>
    <s v="SUSCEPTIBLE DE SUBSANACION"/>
    <s v="SUSCEPTIBLE DE SUBSANACION"/>
    <s v="N/A"/>
    <m/>
    <m/>
    <m/>
    <m/>
    <e v="#VALUE!"/>
    <s v="SUSPECTIBLE DE SUBSANACION "/>
    <s v="Publica"/>
    <s v="SUSCEPTIBLE DE SUBSANACION"/>
    <n v="80000000"/>
    <s v=""/>
    <s v="SUSCEPTIBLE DE SUBSANACION"/>
    <m/>
    <s v="Subsanable"/>
    <s v="Subsanable"/>
    <s v="Subsanable"/>
    <s v="Subsanable"/>
    <s v="Subsanable"/>
    <s v="Subsanable"/>
    <s v="Subsanable"/>
    <s v="Subsanable"/>
    <s v="Subsanable"/>
    <s v="Subsanable"/>
    <s v="Subsanable"/>
    <s v="Cumple"/>
    <s v="Cumple"/>
    <s v="Subsanable"/>
    <s v="SUSCEPTIBLE DE SUBSANACION"/>
    <s v="SUSCEPTIBLE DE SUBSANACION"/>
    <m/>
    <s v="FALTA LA CERTIFICACIÓN DE LA EXPERIENCIA CON EL OBJETO DEL CONTRATO Y EL ACTA DE FINALIZACIÓN."/>
    <s v="CRISTINA VENEGAS - JUAN MANUEL PULIDO"/>
  </r>
  <r>
    <x v="17"/>
    <s v="NIT"/>
    <s v="890980003-5"/>
    <x v="17"/>
    <s v="N/A"/>
    <s v="SI"/>
    <s v="Antioquia"/>
    <m/>
    <n v="2"/>
    <s v="GOBERNACIÓN DE ANTIOQUIA"/>
    <s v="2011SS390005"/>
    <s v="SUSCEPTIBLE DE SUBSANACION"/>
    <s v="SUSCEPTIBLE DE SUBSANACION"/>
    <s v="SUSCEPTIBLE DE SUBSANACION"/>
    <s v="N/A"/>
    <m/>
    <m/>
    <m/>
    <m/>
    <e v="#VALUE!"/>
    <s v="SUSPECTIBLE DE SUBSANACION "/>
    <s v="Publica"/>
    <s v="SUSCEPTIBLE DE SUBSANACION"/>
    <n v="2575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PROPUESTA METODOLÓGICA"/>
    <s v="CRISTINA VENEGAS - JUAN MANUEL PULIDO"/>
  </r>
  <r>
    <x v="17"/>
    <s v="NIT"/>
    <s v="890980003-5"/>
    <x v="17"/>
    <s v="N/A"/>
    <s v="SI"/>
    <s v="Antioquia"/>
    <m/>
    <n v="3"/>
    <s v="GOBERNACIÓN DE ANTIOQUIA"/>
    <s v="2012SS390013"/>
    <s v="SUSCEPTIBLE DE SUBSANACION"/>
    <s v="SUSCEPTIBLE DE SUBSANACION"/>
    <s v="SUSCEPTIBLE DE SUBSANACION"/>
    <s v="N/A"/>
    <m/>
    <m/>
    <m/>
    <m/>
    <e v="#VALUE!"/>
    <s v="SUSPECTIBLE DE SUBSANACION "/>
    <s v="Publica"/>
    <s v="SUSCEPTIBLE DE SUBSANACION"/>
    <n v="94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CONTRAPARTIDA EN ESPECIE."/>
    <s v="CRISTINA VENEGAS - JUAN MANUEL PULIDO"/>
  </r>
  <r>
    <x v="17"/>
    <s v="NIT"/>
    <s v="890980003-5"/>
    <x v="17"/>
    <s v="N/A"/>
    <s v="SI"/>
    <s v="Antioquia"/>
    <m/>
    <n v="4"/>
    <s v="GOBERNACIÓN DE ANTIOQUIA"/>
    <s v="2013SS390002"/>
    <s v="SUSCEPTIBLE DE SUBSANACION"/>
    <s v="SUSCEPTIBLE DE SUBSANACION"/>
    <s v="SUSCEPTIBLE DE SUBSANACION"/>
    <s v="N/A"/>
    <m/>
    <m/>
    <m/>
    <m/>
    <e v="#VALUE!"/>
    <s v="SUSPECTIBLE DE SUBSANACION "/>
    <s v="Publica"/>
    <s v="SUSCEPTIBLE DE SUBSANACION"/>
    <n v="22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7"/>
    <s v="NIT"/>
    <s v="890980003-5"/>
    <x v="17"/>
    <s v="N/A"/>
    <s v="SI"/>
    <s v="Antioquia"/>
    <m/>
    <n v="5"/>
    <s v="GOBERNACIÓN DE ANTIOQUIA"/>
    <s v="2013SS380064"/>
    <s v="SUSCEPTIBLE DE SUBSANACION"/>
    <s v="SUSCEPTIBLE DE SUBSANACION"/>
    <s v="SUSCEPTIBLE DE SUBSANACION"/>
    <s v="N/A"/>
    <m/>
    <m/>
    <m/>
    <m/>
    <e v="#VALUE!"/>
    <s v="SUSPECTIBLE DE SUBSANACION "/>
    <s v="Publica"/>
    <s v="SUSCEPTIBLE DE SUBSANACION"/>
    <n v="91000000"/>
    <e v="#DIV/0!"/>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8"/>
    <s v="NIT"/>
    <s v="900705451-1"/>
    <x v="18"/>
    <s v="N/A"/>
    <s v="SI"/>
    <s v="Arauca"/>
    <n v="1"/>
    <n v="1"/>
    <s v="COLEGIO AGUSTIN CODAZZI"/>
    <s v="001-2014"/>
    <s v="SI"/>
    <n v="1"/>
    <n v="3000000"/>
    <s v="N/A"/>
    <d v="2014-10-09T00:00:00"/>
    <n v="2014"/>
    <d v="2014-10-11T00:00:00"/>
    <s v="Atlántico"/>
    <n v="0"/>
    <n v="6.6666666666666666E-2"/>
    <s v="Privada"/>
    <s v="CUMPLE"/>
    <n v="3000000"/>
    <n v="4.8701298701298699"/>
    <n v="4.8701298701298699"/>
    <m/>
    <s v="Cumple"/>
    <s v="Cumple"/>
    <s v="Cumple"/>
    <s v="Cumple"/>
    <s v="Cumple"/>
    <s v="Cumple"/>
    <s v="Cumple"/>
    <s v="Cumple"/>
    <s v="Cumple"/>
    <s v="Cumple"/>
    <s v="Cumple"/>
    <s v="Cumple"/>
    <s v="Cumple"/>
    <s v="Cumple"/>
    <m/>
    <n v="3000000"/>
    <m/>
    <m/>
    <s v="ALBA NURY MARTINEZ"/>
  </r>
  <r>
    <x v="18"/>
    <s v="NIT"/>
    <s v="900705451-1"/>
    <x v="18"/>
    <s v="N/A"/>
    <s v="SI"/>
    <s v="Arauca"/>
    <n v="1"/>
    <m/>
    <m/>
    <m/>
    <m/>
    <m/>
    <m/>
    <m/>
    <m/>
    <m/>
    <m/>
    <m/>
    <n v="0"/>
    <n v="0"/>
    <m/>
    <m/>
    <m/>
    <n v="0"/>
    <s v=""/>
    <m/>
    <m/>
    <m/>
    <m/>
    <m/>
    <m/>
    <m/>
    <m/>
    <m/>
    <m/>
    <m/>
    <m/>
    <m/>
    <m/>
    <m/>
    <m/>
    <m/>
    <m/>
    <m/>
    <s v="ALBA NURY MARTINEZ"/>
  </r>
  <r>
    <x v="18"/>
    <s v="NIT"/>
    <s v="900705451-1"/>
    <x v="18"/>
    <s v="N/A"/>
    <s v="SI"/>
    <s v="Santander"/>
    <n v="3"/>
    <m/>
    <m/>
    <m/>
    <m/>
    <m/>
    <m/>
    <m/>
    <m/>
    <m/>
    <m/>
    <m/>
    <n v="0"/>
    <n v="0"/>
    <m/>
    <m/>
    <m/>
    <s v=""/>
    <s v=""/>
    <m/>
    <m/>
    <m/>
    <m/>
    <m/>
    <m/>
    <m/>
    <m/>
    <m/>
    <m/>
    <m/>
    <m/>
    <m/>
    <m/>
    <m/>
    <m/>
    <m/>
    <m/>
    <m/>
    <s v="ALBA NURY MARTINEZ"/>
  </r>
  <r>
    <x v="18"/>
    <s v="NIT"/>
    <s v="900705451-1"/>
    <x v="18"/>
    <s v="N/A"/>
    <s v="SI"/>
    <s v="Norte de Santander"/>
    <n v="1"/>
    <m/>
    <m/>
    <m/>
    <m/>
    <m/>
    <m/>
    <m/>
    <m/>
    <m/>
    <m/>
    <m/>
    <n v="0"/>
    <n v="0"/>
    <m/>
    <m/>
    <m/>
    <s v=""/>
    <s v=""/>
    <m/>
    <m/>
    <m/>
    <m/>
    <m/>
    <m/>
    <m/>
    <m/>
    <m/>
    <m/>
    <m/>
    <m/>
    <m/>
    <m/>
    <m/>
    <m/>
    <m/>
    <m/>
    <m/>
    <s v="ALBA NURY MARTINEZ"/>
  </r>
  <r>
    <x v="18"/>
    <s v="NIT"/>
    <s v="900705451-1"/>
    <x v="18"/>
    <s v="N/A"/>
    <s v="SI"/>
    <s v="Cesar"/>
    <n v="1"/>
    <m/>
    <m/>
    <m/>
    <m/>
    <m/>
    <m/>
    <m/>
    <m/>
    <m/>
    <m/>
    <m/>
    <n v="0"/>
    <n v="0"/>
    <m/>
    <m/>
    <m/>
    <s v=""/>
    <s v=""/>
    <m/>
    <m/>
    <m/>
    <m/>
    <m/>
    <m/>
    <m/>
    <m/>
    <m/>
    <m/>
    <m/>
    <m/>
    <m/>
    <m/>
    <m/>
    <m/>
    <m/>
    <m/>
    <m/>
    <s v="ALBA NURY MARTINEZ"/>
  </r>
  <r>
    <x v="19"/>
    <s v="NIT"/>
    <s v="900280060-7"/>
    <x v="19"/>
    <s v="N/A"/>
    <s v="SI"/>
    <s v="Cauca"/>
    <n v="3"/>
    <n v="1"/>
    <s v="ALCALDIA DE POPAYAN"/>
    <n v="8907"/>
    <s v="NO CUMBLE EL OBJETO"/>
    <s v="NO CUMBLE EL OBJETO"/>
    <s v="NO CUMBLE EL OBJETO"/>
    <s v="N/A"/>
    <m/>
    <m/>
    <m/>
    <m/>
    <n v="0"/>
    <n v="0"/>
    <m/>
    <s v="NO CUMPLE"/>
    <s v="NO CUMBLE EL OBJETO"/>
    <s v=""/>
    <s v=""/>
    <m/>
    <s v="Subsanable"/>
    <s v="Subsanable"/>
    <s v="Cumple"/>
    <s v="Cumple"/>
    <s v="Subsanable"/>
    <s v="Subsanable"/>
    <s v="Subsanable"/>
    <s v="Subsanable"/>
    <s v="Subsanable"/>
    <s v="Cumple"/>
    <s v="Subsanable"/>
    <s v="Subsanable"/>
    <s v="Subsanable"/>
    <s v="Subsanable"/>
    <n v="0"/>
    <n v="0"/>
    <m/>
    <s v="EL CONVENIO 8907 PRESENTADO PARA ACREDITAR EXPERIENCIA NO CUMPLE TENIENDO EN CUENTA QUE LA POBLACION OBJETO NO SON NNA._x000a__x000a_EL PROPONENTE PRESENTA EN EL FORMATO 8 APORTE EN ESPECIE DE REURSO HUMANO, LO CUAL NO CORRESPONDE CON EL APORTE SOLICITADO EN LA INVITACIÓN PUBLICA. DEBE SUBSANAR._x000a__x000a_EL PROPONENTE NO PRESENTA EN SU PROPUESTA EL FORMATO 9, MOTIVO POR EL CUAL NO ES POSIBLE VALIDAR LA CONTRAPARTIDA DE CUPOS ADICIONALES Y DE ACTIVIDADES COMUNITARIAS, DEDBE SUBSANAR._x000a__x000a_EL PROPONENTE DEBE SUBSANAR LAS SIGUIENTES VARIABLES CONTENIDAS EN EL FORMATO 7 DE LA INVITACION PUBLICA :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
    <s v="ANGELICA LORENA LONDOÑO"/>
  </r>
  <r>
    <x v="19"/>
    <s v="NIT"/>
    <s v="900280060-7"/>
    <x v="19"/>
    <s v="N/A"/>
    <s v="SI"/>
    <s v="Cauca"/>
    <n v="3"/>
    <n v="2"/>
    <s v="GOBERNACION DEL CAUCA"/>
    <n v="1333"/>
    <s v="NO CUMBLE EL OBJETO"/>
    <s v="NO CUMBLE EL OBJETO"/>
    <s v="NO CUMBLE EL OBJETO"/>
    <s v="N/A"/>
    <m/>
    <m/>
    <m/>
    <m/>
    <n v="0"/>
    <n v="0"/>
    <m/>
    <s v="NO CUMPLE"/>
    <s v="NO CUMBLE EL OBJETO"/>
    <s v=""/>
    <s v=""/>
    <m/>
    <m/>
    <m/>
    <m/>
    <m/>
    <m/>
    <m/>
    <m/>
    <m/>
    <m/>
    <m/>
    <m/>
    <m/>
    <m/>
    <m/>
    <n v="0"/>
    <n v="0"/>
    <m/>
    <s v="EL PROPONENTE PRESENTA UNA CARTA DE ACEPTACION DE OFERTA LO CUAL NO CORRESPONDE CON LO DEFINIDO EN LAS REGLAS GENERALES PARA LA VALORACION DE LA EXPERIENCIA, SEGÚN NUMERAL 3.3, LITERAL A, DE LA INVITACIÓN PÚBLICA. ADICIONALMENTE, EL OBJETO DESCRITO NO APLICA TENIENDO EN CUENTA QUE LA POBLACION OBJETO NO SON NNA. POR LO ANTERIOR NO CUMPLE,."/>
    <s v="ANGELICA LORENA LONDOÑO"/>
  </r>
  <r>
    <x v="19"/>
    <s v="NIT"/>
    <s v="900280060-7"/>
    <x v="19"/>
    <s v="N/A"/>
    <s v="SI"/>
    <s v="Cauca"/>
    <n v="3"/>
    <n v="3"/>
    <s v="ALCALDIA DE POPAYAN"/>
    <n v="5777"/>
    <s v="NO CUMBLE EL OBJETO"/>
    <s v="NO CUMBLE EL OBJETO"/>
    <s v="NO CUMBLE EL OBJETO"/>
    <s v="N/A"/>
    <m/>
    <m/>
    <m/>
    <m/>
    <n v="0"/>
    <n v="0"/>
    <m/>
    <s v="NO CUMPLE"/>
    <s v="NO CUMBLE EL OBJETO"/>
    <s v=""/>
    <s v=""/>
    <m/>
    <m/>
    <m/>
    <m/>
    <m/>
    <m/>
    <m/>
    <m/>
    <m/>
    <m/>
    <m/>
    <m/>
    <m/>
    <m/>
    <m/>
    <n v="0"/>
    <n v="0"/>
    <m/>
    <s v="EL CONVENIO 5777 PRESENTADO PARA ACREDITAR EXPERIENCIA NO CUMPLE TENIENDO EN CUENTA QUE LA POBLACION OBJETO NO SON NNA."/>
    <s v="ANGELICA LORENA LONDOÑO"/>
  </r>
  <r>
    <x v="19"/>
    <s v="NIT"/>
    <s v="900280060-7"/>
    <x v="19"/>
    <s v="N/A"/>
    <s v="SI"/>
    <s v="Cauca"/>
    <n v="3"/>
    <n v="4"/>
    <s v="MOVILIDAD FUTURA S.A.S"/>
    <n v="133"/>
    <s v="NO CUMBLE EL OBJETO"/>
    <s v="NO CUMBLE EL OBJETO"/>
    <s v="NO CUMBLE EL OBJETO"/>
    <s v="N/A"/>
    <m/>
    <m/>
    <m/>
    <m/>
    <n v="0"/>
    <n v="0"/>
    <m/>
    <s v="NO CUMPLE"/>
    <s v="NO CUMBLE EL OBJETO"/>
    <s v=""/>
    <s v=""/>
    <m/>
    <m/>
    <m/>
    <m/>
    <m/>
    <m/>
    <m/>
    <m/>
    <m/>
    <m/>
    <m/>
    <m/>
    <m/>
    <m/>
    <m/>
    <n v="0"/>
    <n v="0"/>
    <m/>
    <s v="EL CONTRATO 133 PRESENTADO PARA ACREDITAR EXPERIENCIA NO CUMPLE TENIENDO EN CUENTA QUE LA POBLACION OBJETO NO SON NNA Y EL OBJETO TIENE QUE VER CON TRANSPORTE."/>
    <s v="ANGELICA LORENA LONDOÑO"/>
  </r>
  <r>
    <x v="19"/>
    <s v="NIT"/>
    <s v="900280060-7"/>
    <x v="19"/>
    <s v="N/A"/>
    <s v="SI"/>
    <s v="Cauca"/>
    <n v="3"/>
    <n v="5"/>
    <s v="MUNICIPIO DE POPAYAN"/>
    <n v="106"/>
    <s v="NO"/>
    <s v="SUSCEPTIBLE DE SUBSANACION"/>
    <s v="SUSCEPTIBLE DE SUBSANACION"/>
    <s v="N/A"/>
    <d v="2011-10-28T00:00:00"/>
    <n v="2011"/>
    <d v="2011-12-31T00:00:00"/>
    <s v="Cauca"/>
    <n v="2"/>
    <n v="2.1333333333333333"/>
    <s v="Publica"/>
    <s v="SUSCEPTIBLE DE SUBSANACION"/>
    <s v="SUSCEPTIBLE DE SUBSANACION"/>
    <e v="#DIV/0!"/>
    <s v="SUSCEPTIBLE DE SUBSANACION"/>
    <m/>
    <m/>
    <m/>
    <m/>
    <m/>
    <m/>
    <m/>
    <m/>
    <m/>
    <m/>
    <m/>
    <m/>
    <m/>
    <m/>
    <m/>
    <s v="SUSCEPTIBLE DE SUBSANACION"/>
    <s v="SUSCEPTIBLE DE SUBSANACION"/>
    <m/>
    <s v="EL CONTRATO 106 SE ENCUENTRA INCOMPLETO POR LO CUAL DEBE PRESENTARLO CON LA CANTIDAD DE HOJAS QUE LO CONSTITUYEN. DEBE PRESENTAR UNA CERTIFICACIÓN A TRAVÉS DE LA CUAL SE EVIDENCIE QUE EL CONTRATO FUE EJECUTADO DE MANERA SATISFACTORIA, DICHA CERTIFICACION DEBE SER EXPEDIDA POR LA ENTIDAD CONTRATANTE, ADICIONALMENTE LA CERTIFICACIÓN DEBE ACLARAR DEL TOTAL DE LAS ACTIVIDADES RELACIONADAS CON EL OBJETO CONTRACTUAL, CUANTO CORRRESPONDE EN PORCENTAJE Y VALOR A ACTIVIDADES DE PREVENCION, PROMOCION O FORMACION DE LOS NNA. POR ULTIMO, LA CERTIFICACION DEBE CONTENER LA INFORMACION SOLICITADA EN EL NUMERAL 3.3, LITERAL C DE LA INVITACION PUBLICA."/>
    <s v="ANGELICA LORENA LONDOÑO"/>
  </r>
  <r>
    <x v="20"/>
    <s v="NIT"/>
    <s v="900647900-6"/>
    <x v="20"/>
    <s v="N/A"/>
    <s v="SI"/>
    <s v="Cauca"/>
    <n v="1"/>
    <n v="1"/>
    <s v="ICBF"/>
    <n v="19262014381"/>
    <s v="NO CUMBLE EL OBJETO"/>
    <s v="NO CUMBLE EL OBJETO"/>
    <s v="NO CUMBLE EL OBJETO"/>
    <s v="N/A"/>
    <m/>
    <m/>
    <m/>
    <s v="NO CUMPLE"/>
    <n v="0"/>
    <n v="0"/>
    <s v="Publica"/>
    <s v="CUMPLE"/>
    <s v="NO CUMBLE EL OBJETO"/>
    <m/>
    <s v=""/>
    <m/>
    <s v="Cumple"/>
    <s v="Cumple"/>
    <s v="Cumple"/>
    <s v="Cumple"/>
    <s v="Cumple"/>
    <s v="Cumple"/>
    <s v="Cumple"/>
    <s v="Cumple"/>
    <s v="Cumple"/>
    <s v="Cumple"/>
    <s v="Cumple"/>
    <s v="Subsanable"/>
    <s v="Subsanable"/>
    <s v="Subsanable"/>
    <n v="0"/>
    <n v="0"/>
    <m/>
    <s v="(8) NO ES CLARO LAS ZONAS DE CAUCA A OFERTAR EN LA CARTA DE PRESENTACION._x000a_(12) EN LA PRIMERA, SEGUNDA Y TERCERA EXPERIENCIA RELACIONADAS EL OBJETO NO CORRESPONDE A LA POBLACION OBJETIVO._x000a_LA QUINTA EXPERIENCIA RELACIONADA DEBE CERTIFICARSE COMO SE PIDE EN LA INVITACION._x000a_(37 - 39) NO PRESENTA DOCUMENTO DE ACEPTACION DE CONTRAPARTIDAS"/>
    <s v="MARIA CRISTINA HENAO AGUILAR"/>
  </r>
  <r>
    <x v="20"/>
    <s v="NIT"/>
    <s v="900647900-6"/>
    <x v="20"/>
    <s v="N/A"/>
    <s v="SI"/>
    <s v="Cauca"/>
    <n v="1"/>
    <n v="2"/>
    <s v="ICBF"/>
    <n v="19262014391"/>
    <s v="NO CUMBLE EL OBJETO"/>
    <s v="NO CUMBLE EL OBJETO"/>
    <s v="NO CUMBLE EL OBJETO"/>
    <s v="N/A"/>
    <m/>
    <m/>
    <m/>
    <s v="NO CUMPLE"/>
    <n v="0"/>
    <n v="0"/>
    <s v="Publica"/>
    <s v="CUMPLE"/>
    <s v="NO CUMBLE EL OBJETO"/>
    <m/>
    <s v=""/>
    <m/>
    <m/>
    <m/>
    <m/>
    <m/>
    <m/>
    <m/>
    <m/>
    <m/>
    <m/>
    <m/>
    <m/>
    <m/>
    <m/>
    <m/>
    <n v="0"/>
    <n v="0"/>
    <m/>
    <m/>
    <s v="MARIA CRISTINA HENAO AGUILAR"/>
  </r>
  <r>
    <x v="20"/>
    <s v="NIT"/>
    <s v="900647900-6"/>
    <x v="20"/>
    <s v="N/A"/>
    <s v="SI"/>
    <s v="Cauca"/>
    <n v="1"/>
    <n v="3"/>
    <s v="ICBF"/>
    <n v="19262014458"/>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4"/>
    <s v="ICBF"/>
    <n v="19262014486"/>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5"/>
    <s v="SERVICIOS INTEGRALES DE SALUD"/>
    <n v="111"/>
    <s v="SI"/>
    <n v="1"/>
    <n v="209000000"/>
    <s v="N/A"/>
    <d v="2014-01-30T00:00:00"/>
    <n v="2014"/>
    <s v="SUSCEPTIBLE DE SUBSANACION"/>
    <s v="Cauca"/>
    <e v="#VALUE!"/>
    <s v="SUSPECTIBLE DE SUBSANACION "/>
    <s v="Privada"/>
    <s v="SUSCEPTIBLE DE SUBSANACION"/>
    <s v="SUSCEPTIBLE DE SUBSANACION"/>
    <m/>
    <s v="SUSCEPTIBLE DE SUBSANACION"/>
    <m/>
    <m/>
    <m/>
    <m/>
    <m/>
    <m/>
    <m/>
    <m/>
    <m/>
    <m/>
    <m/>
    <m/>
    <m/>
    <m/>
    <m/>
    <s v="SUSCEPTIBLE DE SUBSANACION"/>
    <s v="SUSCEPTIBLE DE SUBSANACION"/>
    <m/>
    <m/>
    <s v="MARIA CRISTINA HENAO AGUILAR"/>
  </r>
  <r>
    <x v="20"/>
    <s v="NIT"/>
    <s v="900647900-6"/>
    <x v="20"/>
    <s v="N/A"/>
    <s v="SI"/>
    <s v="Cauca"/>
    <n v="5"/>
    <m/>
    <m/>
    <m/>
    <m/>
    <m/>
    <m/>
    <m/>
    <m/>
    <m/>
    <m/>
    <m/>
    <m/>
    <m/>
    <m/>
    <m/>
    <m/>
    <m/>
    <s v=""/>
    <m/>
    <m/>
    <m/>
    <m/>
    <m/>
    <m/>
    <m/>
    <m/>
    <m/>
    <m/>
    <m/>
    <m/>
    <m/>
    <m/>
    <m/>
    <m/>
    <m/>
    <m/>
    <m/>
    <s v="MARIA CRISTINA HENAO AGUILAR"/>
  </r>
  <r>
    <x v="21"/>
    <s v="NIT"/>
    <s v="900285238-3"/>
    <x v="21"/>
    <s v="N/A"/>
    <s v="SI"/>
    <s v="Nariño"/>
    <n v="2"/>
    <n v="1"/>
    <s v="GOBERNACION DEL PUTUMAYO"/>
    <n v="341"/>
    <s v="NO"/>
    <s v="SUSCEPTIBLE DE SUBSANACION"/>
    <s v="SUSCEPTIBLE DE SUBSANACION"/>
    <s v="N/A"/>
    <m/>
    <m/>
    <m/>
    <m/>
    <e v="#VALUE!"/>
    <s v="SUSPECTIBLE DE SUBSANACION "/>
    <s v="Publica"/>
    <s v="SUSCEPTIBLE DE SUBSANACION"/>
    <s v="SUSCEPTIBLE DE SUBSANACION"/>
    <m/>
    <s v="SUSCEPTIBLE DE SUBSANACION"/>
    <m/>
    <s v="Subsanable"/>
    <s v="Subsanable"/>
    <s v="Subsanable"/>
    <s v="Subsanable"/>
    <s v="Subsanable"/>
    <s v="Subsanable"/>
    <s v="Subsanable"/>
    <s v="Subsanable"/>
    <s v="Cumple"/>
    <s v="Cumple"/>
    <s v="Subsanable"/>
    <s v="Subsanable"/>
    <s v="Subsanable"/>
    <s v="Subsanable"/>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_x000a__x000a_22. VARIABLES: LA PROPUESTA EN SU MAYORIA NO CUMPLE CON LOS CRITERIOS ESTABLECIDOS EN EL FORMATO NO. 7 VERIFICACION DE PROPUESTA METODOLÓGICA."/>
    <s v="OLGA SUAREZ"/>
  </r>
  <r>
    <x v="21"/>
    <s v="NIT"/>
    <s v="900285238-3"/>
    <x v="21"/>
    <s v="N/A"/>
    <s v="SI"/>
    <s v="Nariño"/>
    <n v="2"/>
    <n v="2"/>
    <s v="FUNDACION LUNA CREARTE"/>
    <n v="1"/>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3"/>
    <s v="CENTRO EDUCATIVO BOLIVARIANO"/>
    <n v="13"/>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4"/>
    <s v="FUNDACION RIGUETO"/>
    <n v="2"/>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5"/>
    <s v="FUNDACION OFICIOS PARA LA ENSEÑANZA DE OFICIOS Y FUNDACION PARA LA EDUCACION TECNICO MANUAL"/>
    <n v="88"/>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3"/>
    <m/>
    <m/>
    <m/>
    <m/>
    <m/>
    <m/>
    <m/>
    <m/>
    <m/>
    <m/>
    <m/>
    <n v="0"/>
    <n v="0"/>
    <m/>
    <m/>
    <m/>
    <m/>
    <s v=""/>
    <m/>
    <s v="Subsanable"/>
    <s v="Subsanable"/>
    <s v="Subsanable"/>
    <s v="Subsanable"/>
    <s v="Subsanable"/>
    <s v="Subsanable"/>
    <s v="Subsanable"/>
    <s v="Subsanable"/>
    <s v="Cumple"/>
    <s v="Subsanable"/>
    <s v="Subsanable"/>
    <s v="Subsanable"/>
    <s v="Subsanable"/>
    <s v="Subsanable"/>
    <m/>
    <m/>
    <m/>
    <m/>
    <s v="OLGA SUAREZ"/>
  </r>
  <r>
    <x v="22"/>
    <s v="NIT"/>
    <s v="819005289-5"/>
    <x v="22"/>
    <s v="N/A"/>
    <s v="SI"/>
    <s v="Magdalena"/>
    <n v="3"/>
    <n v="1"/>
    <s v="MINISTERIO DE CULTURA"/>
    <s v="CONVENIO APOYO 1994/12"/>
    <s v="NO"/>
    <s v="SUSCEPTIBLE DE SUBSANACION"/>
    <s v="SUSCEPTIBLE DE SUBSANACION"/>
    <m/>
    <m/>
    <m/>
    <m/>
    <m/>
    <e v="#VALUE!"/>
    <s v="SUSPECTIBLE DE SUBSANACION "/>
    <m/>
    <s v="SUSCEPTIBLE DE SUBSANACION"/>
    <s v="SUSCEPTIBLE DE SUBSANACION"/>
    <m/>
    <s v="SUSCEPTIBLE DE SUBSANACION"/>
    <m/>
    <s v="Subsanable"/>
    <s v="Cumple"/>
    <s v="Cumple"/>
    <s v="Subsanable"/>
    <s v="Cumple"/>
    <s v="Subsanable"/>
    <s v="Subsanable"/>
    <s v="Subsanable"/>
    <s v="Subsanable"/>
    <s v="Cumple"/>
    <s v="Cumple"/>
    <s v="Cumple"/>
    <s v="Cumple"/>
    <s v="Cumple"/>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5-2012"/>
    <s v="NO"/>
    <s v="SUSCEPTIBLE DE SUBSANACION"/>
    <s v="SUSCEPTIBLE DE SUBSANACION"/>
    <m/>
    <m/>
    <m/>
    <m/>
    <m/>
    <e v="#VALUE!"/>
    <s v="SUSPECTIBLE DE SUBSANACION "/>
    <m/>
    <s v="SUSCEPTIBLE DE SUBSANACION"/>
    <s v="SUSCEPTIBLE DE SUBSANACION"/>
    <m/>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7-2014"/>
    <s v="NO"/>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3"/>
    <s v="NIT"/>
    <s v="900411543-6"/>
    <x v="23"/>
    <s v="N/A"/>
    <s v="SI"/>
    <s v="Nariño"/>
    <n v="2"/>
    <n v="1"/>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s v="Cumple"/>
    <s v="Subsanable"/>
    <s v="Cumple"/>
    <s v="Cump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30 - 36) EL PROPONENTE DEBE SUBSANAR ESTOS FACTORES DE LA PROPUESTA METODOLOGICA."/>
    <s v="MARIA CRISTINA HENAO AGUILAR"/>
  </r>
  <r>
    <x v="23"/>
    <s v="NIT"/>
    <s v="900411543-6"/>
    <x v="23"/>
    <s v="N/A"/>
    <s v="SI"/>
    <s v="Nariño"/>
    <n v="2"/>
    <n v="2"/>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3"/>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4"/>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5"/>
    <s v="RESGUARDO INDIGENA AWA"/>
    <s v="SUSCEPTIBLE DE SUBSANACION"/>
    <s v="SUSCEPTIBLE DE SUBSANACION"/>
    <s v="SUSCEPTIBLE DE SUBSANACION"/>
    <s v="SUSCEPTIBLE DE SUBSANACION"/>
    <s v="N/A"/>
    <m/>
    <m/>
    <m/>
    <s v="SUBSANAR"/>
    <e v="#VALUE!"/>
    <s v="SUSPECTIBLE DE SUBSANACION "/>
    <s v="Privada"/>
    <s v="SUSCEPTIBLE DE SUBSANACION"/>
    <s v="SUSCEPTIBLE DE SUBSANACION"/>
    <m/>
    <s v="SUSCEPTIBLE DE SUBSANACION"/>
    <m/>
    <m/>
    <m/>
    <m/>
    <m/>
    <m/>
    <m/>
    <m/>
    <m/>
    <m/>
    <m/>
    <m/>
    <m/>
    <m/>
    <m/>
    <s v="SUSCEPTIBLE DE SUBSANACION"/>
    <s v="SUSCEPTIBLE DE SUBSANACION"/>
    <m/>
    <m/>
    <s v="MARIA CRISTINA HENAO AGUILAR"/>
  </r>
  <r>
    <x v="24"/>
    <s v="NIT"/>
    <s v="806014423-7"/>
    <x v="24"/>
    <s v="N/A"/>
    <s v="SI"/>
    <s v="Magdalena"/>
    <n v="1"/>
    <n v="1"/>
    <s v="CORPORACIÓN INSTITUTO COLOBO-HOLANDÉS"/>
    <s v="INCOHOL-2012"/>
    <s v="SI"/>
    <n v="1"/>
    <n v="480000000"/>
    <s v="N/A"/>
    <d v="2012-02-01T00:00:00"/>
    <n v="2012"/>
    <d v="2012-12-15T00:00:00"/>
    <s v="Bolívar"/>
    <n v="10"/>
    <n v="10.6"/>
    <s v="Privada"/>
    <s v="SUSCEPTIBLE DE SUBSANACION"/>
    <n v="480000000"/>
    <e v="#DIV/0!"/>
    <s v="SUSCEPTIBLE DE SUBSANACION"/>
    <m/>
    <s v="Cumple"/>
    <s v="Subsanable"/>
    <s v="Cumple"/>
    <s v="Cumple"/>
    <s v="Cumple"/>
    <s v="Cumple"/>
    <s v="Cumple"/>
    <s v="Cumple"/>
    <s v="Cumple"/>
    <s v="Cumple"/>
    <s v="Cumple"/>
    <s v="Cumple"/>
    <s v="Cumple"/>
    <s v="Cumple"/>
    <m/>
    <s v="SUSCEPTIBLE DE SUBSANACION"/>
    <m/>
    <s v="3.3. LA EXPERIENCIA PRESENTADA NECESITA CERTIFICADO DE REPRESENTACIÓN LEGAL, COPIA DEL CONTRATO, CONSTANCIAS DE PAGO. NO REMITE COPIA DE LA CERTIFICACIÓN DONDE DE CONSTANCIA DE LA FINALIZACIÓN DEL CONTRATO. (FORMATO 7) NO HAY ANÁLISIS DE LAS PROBLEMÁTICAS."/>
    <s v="CRISTINA VENEGAS - JUAN MANUEL PULIDO"/>
  </r>
  <r>
    <x v="24"/>
    <s v="NIT"/>
    <s v="806014423-7"/>
    <x v="24"/>
    <s v="N/A"/>
    <s v="SI"/>
    <s v="Magdalena"/>
    <n v="4"/>
    <n v="2"/>
    <s v="CORPORACIÓN INSTITUTO COLOBO-HOLANDÉS"/>
    <s v="INCOHOL-2013"/>
    <s v="SI"/>
    <n v="1"/>
    <n v="490000000"/>
    <s v="N/A"/>
    <d v="2013-02-01T00:00:00"/>
    <n v="2013"/>
    <d v="2013-12-15T00:00:00"/>
    <s v="Bolívar"/>
    <n v="10"/>
    <n v="10.566666666666666"/>
    <s v="Privada"/>
    <s v="CUMPLE"/>
    <n v="490000000"/>
    <e v="#DIV/0!"/>
    <n v="831.21289228159458"/>
    <m/>
    <m/>
    <m/>
    <m/>
    <m/>
    <m/>
    <m/>
    <m/>
    <m/>
    <m/>
    <m/>
    <m/>
    <m/>
    <m/>
    <m/>
    <m/>
    <n v="490000000"/>
    <m/>
    <m/>
    <s v="CRISTINA VENEGAS - JUAN MANUEL PULIDO"/>
  </r>
  <r>
    <x v="25"/>
    <s v="NIT"/>
    <s v="90033904-3"/>
    <x v="25"/>
    <s v="WORLD COACH COLOMBIA"/>
    <s v="SI"/>
    <s v="BOLIVAR"/>
    <n v="3"/>
    <n v="1"/>
    <s v="BBVA"/>
    <s v="N/A"/>
    <s v="SI"/>
    <n v="1"/>
    <n v="720000000"/>
    <n v="1"/>
    <s v="SUSCEPTIBLE DE SUBSANACION"/>
    <n v="2015"/>
    <s v="SUSCEPTIBLE DE SUBSANACION"/>
    <s v="BOLIVAR Y OTROS"/>
    <e v="#VALUE!"/>
    <s v="SUSPECTIBLE DE SUBSANACION "/>
    <s v="Privada"/>
    <s v="SUSCEPTIBLE DE SUBSANACION"/>
    <n v="720000000"/>
    <s v="NO CUMPLE"/>
    <s v="SUSCEPTIBLE DE SUBSANACION"/>
    <m/>
    <m/>
    <m/>
    <m/>
    <m/>
    <m/>
    <m/>
    <m/>
    <m/>
    <m/>
    <m/>
    <m/>
    <s v="SUSCEPTIBLE SUBSANACION"/>
    <s v="SUSCEPTIBLE SUBSANAR"/>
    <s v="Cumple"/>
    <n v="720000000"/>
    <s v="SUSCEPTIBLE DE SUBSANACION"/>
    <m/>
    <s v="(16 Y 18)  SE SOLICITA ACLARAR LA CERTIFICACION PRESENTADA O ALLEGAR CERTIFICACION Y SOPORTES DE PAGO PARA VERIFICAR LA INFORMACION DE LAS CITADAS COLUMNAS. LO ANTERIOR, SEGÚN LO EXIGIDO EN EL NUMERAL 3.3. DE LA INVITACION_x000a__x000a_(37) A FOLIOS 113,114 Y 115 SE REGISTRA COMO NUMERO DE CUPOS ADICIONALES PARA LAS ZONAS BOLIVAR, ZONAS 3 Y 4; GUAJIRA, ZONA 1 Y NARIÑO ZONA 1, UN NUMERO DE CUPOAS ADICIONALES DE 4 SIENDO ESTE NUMERO INFERIOR AL MINIMO EXIGIDO POR CADA ZONA._x000a__x000a_(38) SE SOLICITA ACLARAR EL NUMERO DE ACTIVIDADES COMUNITARIAS ADICIONALES POR CADA ZONA A LA MANIFIESTA INTERES EN EL DEPARTAMENTO DE BOLIVAR, DE TAL MANERA QUE EL NUMERO ADICIONAL SE ENUNCIE DE FORMA INDEPENDIENTE POR ZONA._x000a_PROPUESTA METODOLÓGICA_x000a_(27) 2. En la propuesta NO se analiza claramente las_x000a_problemáticas que afectan los NNA en el_x000a_territorio y que se abordarían con las_x000a_actividades propuestas. SOLO SE  PRESENTA UNA  PROPUESTA POR  TODAS  LAS ZONAS  EN LAS  QUE  MANIFIESTA  INTERES. LA PROPUESTA DEBE INLCUIR LOS  CONMPONENTES  FORMATIVOS, DE ARTICULACIÓN INTERINSTITUCIONAL Y DINAMIZACIÓN DE  REDES. _x000a_(29) 4.Lla propuesta DEBERÁ ADAPTARSE A LOS  LINEAMIENTOS DE GCB._x000a_(30) 5. La propuesta NO  incluye indicadores_x000a_puntuales que se relacionan con cada_x000a_objetivo de la propuesta metodológica_x000a_para autoevaluar el cumplimiento de su_x000a_gestión._x000a_(32) 7. La propuesta NO describe claramente el_x000a_contenido y principales referencias de_x000a_lecturas, videos o materiales que se_x000a_utilizarían para el desarrollo de los_x000a_encuentros vivencial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_x000a_"/>
    <s v="DIEGO SANCHEZ/MARGARITA CUELLAR/TATIANA GOMEZ/ABEL"/>
  </r>
  <r>
    <x v="25"/>
    <s v="NIT"/>
    <s v="90033904-3"/>
    <x v="25"/>
    <s v="WORLD COACH COLOMBIA"/>
    <s v="SI"/>
    <s v="BOLIVAR"/>
    <n v="4"/>
    <n v="2"/>
    <s v="FIFA"/>
    <s v="N/A"/>
    <s v="SI"/>
    <s v="SUSCEPTIBLE DE SUBSANACION"/>
    <s v="SUSCEPTIBLE DE SUBSANACION"/>
    <n v="1"/>
    <d v="2011-11-02T00:00:00"/>
    <n v="2011"/>
    <d v="2012-12-31T00:00:00"/>
    <s v="BOLIVAR Y OTROS"/>
    <n v="14"/>
    <n v="14.166666666666666"/>
    <s v="Privada"/>
    <s v="SUSCEPTIBLE DE SUBSANACION"/>
    <s v="SUSCEPTIBLE DE SUBSANACION"/>
    <m/>
    <s v="SUSCEPTIBLE DE SUBSANACION"/>
    <m/>
    <m/>
    <m/>
    <m/>
    <m/>
    <m/>
    <m/>
    <m/>
    <m/>
    <m/>
    <m/>
    <m/>
    <m/>
    <m/>
    <m/>
    <s v="SUSCEPTIBLE DE SUBSANACION"/>
    <s v="SUSCEPTIBLE DE SUBSANACION"/>
    <m/>
    <s v="(13) (14) (22 -23) SE SOLICITA ALLEGAR CERTIFICACION DEL CONTRATO CON LA FIFA DONDE SE INCLUYA LOS VALORES EJECUTADOS Y CONTRATADOS EN PESOS COLOMBIANOS Y CONSTANCIA DE PAGOS DEL CITADO CONTRATO. LO ANTERIOR, SEGÚN EL NUMERAL 3.3. DE LA INVITACION PUBLICA."/>
    <s v="DIEGO SANCHEZ/MARGARITA CUELLAR/TATIANA GOMEZ/ABEL"/>
  </r>
  <r>
    <x v="25"/>
    <s v="NIT"/>
    <s v="90033904-3"/>
    <x v="25"/>
    <s v="WORLD COACH COLOMBIA"/>
    <s v="SI"/>
    <s v="Nariño"/>
    <n v="3"/>
    <n v="3"/>
    <s v="AGENCIA PRESIDENCIAL DE COOPERACION INTERNACIONAL DE COLOMBIA"/>
    <n v="78"/>
    <s v="NO CUMBLE EL OBJETO"/>
    <s v="NO CUMBLE EL OBJETO"/>
    <s v="NO CUMBLE EL OBJETO"/>
    <s v="N/A"/>
    <m/>
    <m/>
    <m/>
    <s v="BOLIVAR Y OTROS"/>
    <n v="0"/>
    <n v="0"/>
    <s v="Publica"/>
    <s v="SUSCEPTIBLE DE SUBSANACION"/>
    <s v="NO CUMBLE EL OBJETO"/>
    <m/>
    <s v=""/>
    <m/>
    <m/>
    <m/>
    <m/>
    <m/>
    <m/>
    <m/>
    <m/>
    <m/>
    <m/>
    <m/>
    <m/>
    <m/>
    <m/>
    <m/>
    <n v="0"/>
    <n v="0"/>
    <m/>
    <s v="(12) EL OBJETO DE ESTE CONTRATO NO CUMPLE CON LAS ACTIVIDADES CONTEMPLADAS EN EL NUMERAL 3.3. DE LA INVITACION PUBLICA_x000a__x000a_(22) NO SE APORTO CERTIFICACION DE LA EJECUCION DEL CONVENIO SEUN LO REQUERIDO EN EL NUMERAL 3.3. DE LA INVITACION"/>
    <s v="DIEGO SANCHEZ/MARGARITA CUELLAR/TATIANA GOMEZ/ABEL"/>
  </r>
  <r>
    <x v="25"/>
    <s v="NIT"/>
    <s v="90033904-3"/>
    <x v="25"/>
    <s v="WORLD COACH COLOMBIA"/>
    <s v="SI"/>
    <s v="GUAJIRA"/>
    <n v="1"/>
    <n v="4"/>
    <s v="AGENCIA DE LA GIZ EN BOGOTA"/>
    <n v="83153312"/>
    <s v="SI"/>
    <n v="1"/>
    <n v="120961682"/>
    <n v="1"/>
    <d v="2013-09-16T00:00:00"/>
    <n v="2013"/>
    <d v="2014-06-15T00:00:00"/>
    <s v="VALLE DEL CAUCA"/>
    <n v="9"/>
    <n v="9.0666666666666664"/>
    <s v="Privada"/>
    <s v="SUSCEPTIBLE DE SUBSANACION"/>
    <n v="120961682"/>
    <m/>
    <n v="205.19369296013571"/>
    <m/>
    <m/>
    <m/>
    <m/>
    <m/>
    <m/>
    <m/>
    <m/>
    <m/>
    <m/>
    <m/>
    <m/>
    <m/>
    <m/>
    <m/>
    <n v="120961682"/>
    <n v="120961682"/>
    <m/>
    <s v="(19) (22) SE SOLICITA ACLARAR LA CERTIFICACION APORTADA A FOLIO 66 Y ALLEGAR COPIA DEL CONTRATO PARA VERIFICAR LAS OBLIGACIONES CONTRACTUALES SEGÚN LO REQUERIDO EN EL NUMERAL 3.3. DE LA INVITACION PUBLICA"/>
    <s v="DIEGO SANCHEZ/MARGARITA CUELLAR/TATIANA GOMEZ/ABEL"/>
  </r>
  <r>
    <x v="25"/>
    <s v="NIT"/>
    <s v="90033904-3"/>
    <x v="25"/>
    <s v="WORLD COACH COLOMBIA"/>
    <s v="SI"/>
    <s v="GUAJIRA"/>
    <n v="1"/>
    <n v="5"/>
    <s v="OIM"/>
    <s v="NAJ742"/>
    <s v="SI"/>
    <s v="SUSCEPTIBLE DE SUBSANACION"/>
    <s v="SUSCEPTIBLE DE SUBSANACION"/>
    <s v="SUSCEPTIBLE DE SUBSANACION"/>
    <d v="2013-08-20T00:00:00"/>
    <n v="2013"/>
    <d v="2013-12-30T00:00:00"/>
    <s v="NARIÑO Y OTROS"/>
    <n v="4"/>
    <n v="4.4000000000000004"/>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5"/>
    <s v="NIT"/>
    <s v="90033904-3"/>
    <x v="25"/>
    <s v="WORLD COACH COLOMBIA"/>
    <s v="SI"/>
    <s v="GUAJIRA"/>
    <n v="1"/>
    <n v="6"/>
    <s v="AGENCIA PRESIDENCIAL DE COOPERACION INTERNACIONAL DE COLOMBIA"/>
    <n v="28"/>
    <s v="SI"/>
    <n v="1"/>
    <s v="SUSCEPTIBLE DE SUBSANACION"/>
    <n v="1"/>
    <d v="2014-09-05T00:00:00"/>
    <n v="2014"/>
    <d v="2014-12-31T00:00:00"/>
    <s v="ATLANTICO Y OTROS"/>
    <n v="3"/>
    <n v="3.9"/>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6"/>
    <s v="NIT"/>
    <s v="900032841-1"/>
    <x v="26"/>
    <s v="N/A"/>
    <s v="SI"/>
    <s v="Cundinamarca"/>
    <n v="1"/>
    <n v="1"/>
    <s v="ALCALDIA DE CHIA"/>
    <n v="4"/>
    <s v="NO CUMBLE EL OBJETO"/>
    <s v="NO CUMBLE EL OBJETO"/>
    <s v="NO CUMBLE EL OBJETO"/>
    <s v="N/A"/>
    <m/>
    <m/>
    <m/>
    <s v="Cundinamarca"/>
    <n v="0"/>
    <n v="0"/>
    <s v="Publica"/>
    <s v="NO CUMPLE"/>
    <s v="NO CUMBLE EL OBJETO"/>
    <n v="0"/>
    <s v=""/>
    <m/>
    <s v="Subsanable"/>
    <s v="Subsanable"/>
    <s v="Subsanable"/>
    <s v="Subsanable"/>
    <s v="Subsanable"/>
    <s v="Subsanable"/>
    <s v="Subsanable"/>
    <s v="Subsanable"/>
    <s v="Subsanable"/>
    <s v="Subsanable"/>
    <s v="Subsanable"/>
    <s v="Cumple"/>
    <s v="Cumple"/>
    <s v="Cumple"/>
    <n v="0"/>
    <n v="0"/>
    <m/>
    <s v="(13) LA PRIMERA, TERCERA Y CUARTA EXPERIENCIAS RELACIONADAS EL OBJETO NO CORRESPONDE A LA POBLACION OBJETIVO._x000a_LA QUINTA EXPERIENCIA RELACIONADA DEBE ESPECIFICAR EN QUE PORCENTAJE LA ATENCION ESTUVO ORIENTADA A NIÑOS, NIÑAS Y ADOLESCENTES._x000a_(27 - 36) EL PROPONENTE DEBE SUBSANAR ESTOS FACTORES DE LA PROPUESTA METODOLOGICA._x000a_NO PRESENTA PROPUESTA PARA CADA ZONA."/>
    <s v="MARIA CRISTINA HENAO AGUILAR"/>
  </r>
  <r>
    <x v="26"/>
    <s v="NIT"/>
    <s v="900032841-1"/>
    <x v="26"/>
    <s v="N/A"/>
    <s v="SI"/>
    <s v="Cundinamarca"/>
    <n v="1"/>
    <n v="2"/>
    <s v="ALCALDIA DE CHIA"/>
    <n v="35"/>
    <s v="SI"/>
    <n v="1"/>
    <n v="168924000"/>
    <s v="N/A"/>
    <d v="2013-10-01T00:00:00"/>
    <n v="2013"/>
    <d v="2013-12-30T00:00:00"/>
    <s v="Cundinamarca"/>
    <n v="3"/>
    <n v="3"/>
    <s v="Publica"/>
    <s v="CUMPLE"/>
    <n v="168924000"/>
    <m/>
    <n v="286.55470737913487"/>
    <m/>
    <m/>
    <m/>
    <m/>
    <m/>
    <m/>
    <m/>
    <m/>
    <m/>
    <m/>
    <m/>
    <m/>
    <m/>
    <m/>
    <m/>
    <n v="168924000"/>
    <n v="168924000"/>
    <m/>
    <m/>
    <s v="MARIA CRISTINA HENAO AGUILAR"/>
  </r>
  <r>
    <x v="26"/>
    <s v="NIT"/>
    <s v="900032841-1"/>
    <x v="26"/>
    <s v="N/A"/>
    <s v="SI"/>
    <s v="Cundinamarca"/>
    <n v="1"/>
    <n v="3"/>
    <s v="ALCALDIA DE CHIA"/>
    <n v="22"/>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4"/>
    <s v="ALCALDIA DE CHIA"/>
    <n v="1"/>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5"/>
    <s v="ALCALDIA DE CHIA"/>
    <n v="27"/>
    <s v="NO"/>
    <s v="SUSCEPTIBLE DE SUBSANACION"/>
    <s v="SUSCEPTIBLE DE SUBSANACION"/>
    <s v="N/A"/>
    <d v="2012-09-04T00:00:00"/>
    <n v="2012"/>
    <d v="2013-02-03T00:00:00"/>
    <s v="Cundinamarca"/>
    <n v="5"/>
    <n v="5.0666666666666664"/>
    <s v="Publica"/>
    <s v="SUSCEPTIBLE DE SUBSANACION"/>
    <s v="SUSCEPTIBLE DE SUBSANACION"/>
    <m/>
    <s v="SUSCEPTIBLE DE SUBSANACION"/>
    <m/>
    <m/>
    <m/>
    <m/>
    <m/>
    <m/>
    <m/>
    <m/>
    <m/>
    <m/>
    <m/>
    <m/>
    <m/>
    <m/>
    <m/>
    <s v="SUSCEPTIBLE DE SUBSANACION"/>
    <s v="SUSCEPTIBLE DE SUBSANACION"/>
    <m/>
    <m/>
    <s v="MARIA CRISTINA HENAO AGUILAR"/>
  </r>
  <r>
    <x v="26"/>
    <s v="NIT"/>
    <s v="900032841-1"/>
    <x v="26"/>
    <s v="N/A"/>
    <s v="SI"/>
    <s v="Cundinamarca"/>
    <n v="4"/>
    <m/>
    <m/>
    <m/>
    <m/>
    <m/>
    <m/>
    <m/>
    <m/>
    <m/>
    <m/>
    <m/>
    <n v="0"/>
    <n v="0"/>
    <m/>
    <m/>
    <m/>
    <s v=""/>
    <s v=""/>
    <m/>
    <m/>
    <m/>
    <m/>
    <m/>
    <m/>
    <m/>
    <m/>
    <m/>
    <m/>
    <m/>
    <m/>
    <m/>
    <m/>
    <m/>
    <m/>
    <m/>
    <m/>
    <m/>
    <s v="MARIA CRISTINA HENAO AGUILAR"/>
  </r>
  <r>
    <x v="26"/>
    <s v="NIT"/>
    <s v="900032841-1"/>
    <x v="26"/>
    <s v="N/A"/>
    <s v="SI"/>
    <s v="Cundinamarca"/>
    <n v="5"/>
    <m/>
    <m/>
    <m/>
    <m/>
    <m/>
    <m/>
    <m/>
    <m/>
    <m/>
    <m/>
    <m/>
    <n v="0"/>
    <n v="0"/>
    <m/>
    <m/>
    <m/>
    <s v=""/>
    <s v=""/>
    <m/>
    <m/>
    <m/>
    <m/>
    <m/>
    <m/>
    <m/>
    <m/>
    <m/>
    <m/>
    <m/>
    <m/>
    <m/>
    <m/>
    <m/>
    <m/>
    <m/>
    <m/>
    <m/>
    <s v="MARIA CRISTINA HENAO AGUILAR"/>
  </r>
  <r>
    <x v="26"/>
    <s v="NIT"/>
    <s v="900032841-1"/>
    <x v="26"/>
    <s v="N/A"/>
    <s v="SI"/>
    <s v="Quindío"/>
    <n v="1"/>
    <m/>
    <m/>
    <m/>
    <m/>
    <m/>
    <m/>
    <m/>
    <m/>
    <m/>
    <m/>
    <m/>
    <n v="0"/>
    <n v="0"/>
    <m/>
    <m/>
    <m/>
    <s v=""/>
    <s v=""/>
    <m/>
    <m/>
    <m/>
    <m/>
    <m/>
    <m/>
    <m/>
    <m/>
    <m/>
    <m/>
    <m/>
    <m/>
    <m/>
    <m/>
    <m/>
    <m/>
    <m/>
    <m/>
    <m/>
    <s v="MARIA CRISTINA HENAO AGUILAR"/>
  </r>
  <r>
    <x v="26"/>
    <s v="NIT"/>
    <s v="900032841-1"/>
    <x v="26"/>
    <s v="N/A"/>
    <s v="SI"/>
    <s v="Caldas"/>
    <n v="1"/>
    <m/>
    <m/>
    <m/>
    <m/>
    <m/>
    <m/>
    <m/>
    <m/>
    <m/>
    <m/>
    <m/>
    <n v="0"/>
    <n v="0"/>
    <m/>
    <m/>
    <m/>
    <s v=""/>
    <s v=""/>
    <m/>
    <m/>
    <m/>
    <m/>
    <m/>
    <m/>
    <m/>
    <m/>
    <m/>
    <m/>
    <m/>
    <m/>
    <m/>
    <m/>
    <m/>
    <m/>
    <m/>
    <m/>
    <m/>
    <s v="MARIA CRISTINA HENAO AGUILAR"/>
  </r>
  <r>
    <x v="26"/>
    <s v="NIT"/>
    <s v="900032841-1"/>
    <x v="26"/>
    <s v="N/A"/>
    <s v="SI"/>
    <s v="La Guajira"/>
    <n v="1"/>
    <m/>
    <m/>
    <m/>
    <m/>
    <m/>
    <m/>
    <m/>
    <m/>
    <m/>
    <m/>
    <m/>
    <n v="0"/>
    <n v="0"/>
    <m/>
    <m/>
    <m/>
    <s v=""/>
    <s v=""/>
    <m/>
    <m/>
    <m/>
    <m/>
    <m/>
    <m/>
    <m/>
    <m/>
    <m/>
    <m/>
    <m/>
    <m/>
    <m/>
    <m/>
    <m/>
    <m/>
    <m/>
    <m/>
    <m/>
    <s v="MARIA CRISTINA HENAO AGUILAR"/>
  </r>
  <r>
    <x v="26"/>
    <s v="NIT"/>
    <s v="900032841-1"/>
    <x v="26"/>
    <s v="N/A"/>
    <s v="SI"/>
    <s v="Magdalena"/>
    <n v="1"/>
    <m/>
    <m/>
    <m/>
    <m/>
    <m/>
    <m/>
    <m/>
    <m/>
    <m/>
    <m/>
    <m/>
    <n v="0"/>
    <n v="0"/>
    <m/>
    <m/>
    <m/>
    <s v=""/>
    <s v=""/>
    <m/>
    <m/>
    <m/>
    <m/>
    <m/>
    <m/>
    <m/>
    <m/>
    <m/>
    <m/>
    <m/>
    <m/>
    <m/>
    <m/>
    <m/>
    <m/>
    <m/>
    <m/>
    <m/>
    <s v="MARIA CRISTINA HENAO AGUILAR"/>
  </r>
  <r>
    <x v="27"/>
    <s v="NIT"/>
    <s v="890983866-8"/>
    <x v="27"/>
    <s v="N/A"/>
    <s v="SI"/>
    <s v="Antioquia"/>
    <n v="3"/>
    <n v="1"/>
    <s v="ICBF"/>
    <n v="1066"/>
    <s v="SI"/>
    <n v="1"/>
    <s v="SUSCEPTIBLE DE SUBSANACION"/>
    <s v="N/A"/>
    <d v="2014-01-24T00:00:00"/>
    <n v="2014"/>
    <d v="2014-07-31T00:00:00"/>
    <s v="Antioquia"/>
    <n v="6"/>
    <n v="6.2666666666666666"/>
    <s v="Publica"/>
    <s v="SUSCEPTIBLE DE SUBSANACION"/>
    <s v="SUSCEPTIBLE DE SUBSANACION"/>
    <e v="#DIV/0!"/>
    <s v="SUSCEPTIBLE DE SUBSANACION"/>
    <m/>
    <s v="Cumple"/>
    <s v="Subsanable"/>
    <s v="Cumple"/>
    <s v="Cumple"/>
    <s v="Cumple"/>
    <s v="Cumple"/>
    <s v="Cumple"/>
    <s v="Cumple"/>
    <s v="Cumple"/>
    <s v="Cumple"/>
    <s v="Cumple"/>
    <s v="Subsanable"/>
    <s v="Cumple"/>
    <s v="Subsanable"/>
    <s v="SUSCEPTIBLE DE SUBSANACION"/>
    <s v="SUSCEPTIBLE DE SUBSANACION"/>
    <m/>
    <s v="EN VALIDACION DEL CONTRATO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Antioquia"/>
    <n v="3"/>
    <n v="2"/>
    <s v="SECRETARIA DE EDUCACION MUNICIPAL"/>
    <n v="4600052929"/>
    <s v="NO"/>
    <s v="SUSCEPTIBLE DE SUBSANACION"/>
    <s v="SUSCEPTIBLE DE SUBSANACION"/>
    <s v="N/A"/>
    <d v="2014-08-01T00:00:00"/>
    <n v="2014"/>
    <d v="2014-12-01T00:00:00"/>
    <s v="Antioquia"/>
    <n v="4"/>
    <n v="4.0666666666666664"/>
    <s v="Publica"/>
    <s v="SUSCEPTIBLE DE SUBSANACION"/>
    <m/>
    <s v="SUSCEPTIBLE DE SUBSANACION"/>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_x000a_(20) SE TRASLAPA LA EXPERIENCIA CON LA CERTIFICACION ACREDITADA EN LA EXPERIENCIA 1, POR LO TANTO SOLO ES VALIDO EL PERIODO COMPRENDIDO ENTRE EL 01/08/10 Y EL 01/12/2014"/>
    <s v="GLORIA CRISTINA ZULETA R."/>
  </r>
  <r>
    <x v="27"/>
    <s v="NIT"/>
    <s v="890983866-8"/>
    <x v="27"/>
    <s v="N/A"/>
    <s v="SI"/>
    <s v="Antioquia"/>
    <n v="3"/>
    <n v="3"/>
    <s v="SECRETARIA DE EDUCACION MUNICIPAL"/>
    <n v="4600048716"/>
    <s v="NO"/>
    <s v="SUSCEPTIBLE DE SUBSANACION"/>
    <s v="SUSCEPTIBLE DE SUBSANACION"/>
    <s v="N/A"/>
    <d v="2013-07-09T00:00:00"/>
    <n v="2013"/>
    <d v="2013-12-24T00:00:00"/>
    <s v="Antioquia"/>
    <n v="5"/>
    <n v="5.6"/>
    <s v="Publica"/>
    <s v="SUSCEPTIBLE DE SUBSANACION"/>
    <s v="SUSCEPTIBLE DE SUBSANACION"/>
    <m/>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
    <s v="GLORIA CRISTINA ZULETA R."/>
  </r>
  <r>
    <x v="27"/>
    <s v="NIT"/>
    <s v="890983866-8"/>
    <x v="27"/>
    <s v="N/A"/>
    <s v="SI"/>
    <s v="Antioquia"/>
    <n v="3"/>
    <n v="4"/>
    <s v="MUNICIPIO DE MEDELLIN"/>
    <n v="4600032863"/>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s v="GLORIA CRISTINA ZULETA R."/>
  </r>
  <r>
    <x v="27"/>
    <s v="NIT"/>
    <s v="890983866-8"/>
    <x v="27"/>
    <s v="N/A"/>
    <s v="SI"/>
    <s v="Antioquia"/>
    <n v="3"/>
    <n v="5"/>
    <s v="MUNICIPIO DE MEDELLIN"/>
    <n v="4600028842"/>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IGUALMENTE LA POBLACION QUE SE CAPACITARIA SON AGENTES EDUCATIVOS Y ADULTOS SIGNIFICATIVOS, NO COMPRENDE LA ATENCION A NIÑOS Y ADOLESCENT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San Andrés"/>
    <n v="1"/>
    <m/>
    <m/>
    <m/>
    <m/>
    <m/>
    <m/>
    <m/>
    <m/>
    <m/>
    <m/>
    <m/>
    <n v="0"/>
    <n v="0"/>
    <m/>
    <m/>
    <m/>
    <s v=""/>
    <s v=""/>
    <m/>
    <s v="Cumple"/>
    <s v="Subsanable"/>
    <s v="Cumple"/>
    <s v="Cumple"/>
    <s v="Cumple"/>
    <s v="Cumple"/>
    <s v="Cumple"/>
    <s v="Cumple"/>
    <s v="Cumple"/>
    <s v="Cumple"/>
    <s v="Cumple"/>
    <s v="Subsanable"/>
    <s v="Cumple"/>
    <s v="Subsanable"/>
    <m/>
    <m/>
    <m/>
    <m/>
    <s v="GLORIA CRISTINA ZULETA R."/>
  </r>
  <r>
    <x v="28"/>
    <s v="NIT"/>
    <s v="900146151-6"/>
    <x v="28"/>
    <s v="N/A"/>
    <s v="SI"/>
    <s v="Antioquia"/>
    <n v="3"/>
    <n v="1"/>
    <s v="ICBF"/>
    <s v="1369-2012"/>
    <s v="NO CUMBLE EL OBJETO"/>
    <s v="NO CUMBLE EL OBJETO"/>
    <s v="NO CUMBLE EL OBJETO"/>
    <s v="N/A"/>
    <m/>
    <m/>
    <m/>
    <s v="Antioquia"/>
    <n v="0"/>
    <n v="0"/>
    <s v="Publica"/>
    <s v="NO CUMPLE"/>
    <n v="11999958"/>
    <n v="0"/>
    <s v=""/>
    <m/>
    <s v="Cumple"/>
    <s v="Cumple"/>
    <s v="Cumple"/>
    <s v="Cumple"/>
    <s v="Cumple"/>
    <s v="Cumple"/>
    <s v="Cumple"/>
    <s v="Cumple"/>
    <s v="Subsanable"/>
    <s v="Cumple"/>
    <s v="Cumple"/>
    <s v="Cumple"/>
    <s v="Cumple"/>
    <s v="Cumple"/>
    <n v="0"/>
    <n v="0"/>
    <m/>
    <m/>
    <s v="ALBA NURY MARTINEZ"/>
  </r>
  <r>
    <x v="28"/>
    <s v="NIT"/>
    <s v="900146151-6"/>
    <x v="28"/>
    <s v="N/A"/>
    <s v="SI"/>
    <s v="Antioquia"/>
    <n v="3"/>
    <n v="2"/>
    <s v="ICBF"/>
    <s v="668-2013"/>
    <s v="NO"/>
    <n v="0.6"/>
    <n v="27000000"/>
    <s v="N/A"/>
    <d v="2013-07-17T00:00:00"/>
    <n v="2013"/>
    <d v="2013-12-31T00:00:00"/>
    <s v="Antioquia"/>
    <n v="5"/>
    <n v="5.5666666666666664"/>
    <s v="Publica"/>
    <s v="CUMPLE"/>
    <n v="27000000"/>
    <n v="45.801526717557252"/>
    <n v="27.480916030534353"/>
    <m/>
    <m/>
    <m/>
    <m/>
    <m/>
    <m/>
    <m/>
    <m/>
    <m/>
    <m/>
    <m/>
    <m/>
    <m/>
    <m/>
    <m/>
    <n v="16200000"/>
    <n v="16200000"/>
    <m/>
    <m/>
    <s v="ALBA NURY MARTINEZ"/>
  </r>
  <r>
    <x v="28"/>
    <s v="NIT"/>
    <s v="900146151-6"/>
    <x v="28"/>
    <s v="N/A"/>
    <s v="SI"/>
    <s v="Antioquia"/>
    <n v="3"/>
    <n v="3"/>
    <s v="ICBF"/>
    <s v="971-2013"/>
    <s v="NO"/>
    <n v="1"/>
    <n v="134094020.39999999"/>
    <s v="N/A"/>
    <d v="2013-12-30T00:00:00"/>
    <n v="2013"/>
    <d v="2014-07-31T00:00:00"/>
    <s v="Antioquia"/>
    <n v="7"/>
    <n v="7.1"/>
    <s v="Publica"/>
    <s v="CUMPLE"/>
    <n v="134094020.39999999"/>
    <n v="227.47077251908397"/>
    <n v="227.47077251908397"/>
    <m/>
    <m/>
    <m/>
    <m/>
    <m/>
    <m/>
    <m/>
    <m/>
    <m/>
    <m/>
    <m/>
    <m/>
    <m/>
    <m/>
    <m/>
    <n v="134094020.39999999"/>
    <n v="134094020.39999999"/>
    <m/>
    <m/>
    <s v="ALBA NURY MARTINEZ"/>
  </r>
  <r>
    <x v="28"/>
    <s v="NIT"/>
    <s v="900146151-6"/>
    <x v="28"/>
    <s v="N/A"/>
    <s v="SI"/>
    <s v="Antioquia"/>
    <n v="3"/>
    <n v="4"/>
    <s v="ICBF"/>
    <s v="148-2015"/>
    <s v="SI"/>
    <s v="CONTRATO EN EJECUCIÓN "/>
    <s v="CONTRATO EN EJECUCIÓN "/>
    <s v="N/A"/>
    <m/>
    <m/>
    <m/>
    <s v="Antioquia"/>
    <n v="0"/>
    <n v="0"/>
    <m/>
    <s v="NO CUMPLE"/>
    <m/>
    <n v="0"/>
    <s v=""/>
    <m/>
    <m/>
    <m/>
    <m/>
    <m/>
    <m/>
    <m/>
    <m/>
    <m/>
    <m/>
    <m/>
    <m/>
    <m/>
    <m/>
    <m/>
    <n v="0"/>
    <n v="0"/>
    <m/>
    <s v="NO SE VALIDA LA EXPERIENCIA POR CUANTO EL CONTRATO SE ENCUENTRA EN EJECUCION"/>
    <s v="ALBA NURY MARTINEZ"/>
  </r>
  <r>
    <x v="29"/>
    <s v="NIT"/>
    <s v="830082544-7"/>
    <x v="29"/>
    <s v="N/A"/>
    <s v="SI"/>
    <s v="Bogotá"/>
    <n v="1"/>
    <n v="1"/>
    <s v="FONDO DE LAS NACIONES UNIDAS PARA LA INFANCIA UNICEF"/>
    <s v="COL/2012/035"/>
    <s v="SI"/>
    <s v="SUSCEPTIBLE DE SUBSANACION"/>
    <s v="SUSCEPTIBLE DE SUBSANACION"/>
    <s v="N/A"/>
    <d v="2012-11-22T00:00:00"/>
    <n v="2012"/>
    <d v="2013-11-15T00:00:00"/>
    <m/>
    <n v="11"/>
    <n v="11.933333333333334"/>
    <m/>
    <s v="SUSCEPTIBLE DE SUBSANACION"/>
    <s v="SUSCEPTIBLE DE SUBSANACION"/>
    <m/>
    <s v="SUSCEPTIBLE DE SUBSANACION"/>
    <m/>
    <s v="Cumple"/>
    <s v="Subsanable"/>
    <s v="Subsanable"/>
    <s v="Subsanable"/>
    <s v="Cumple"/>
    <s v="Cumple"/>
    <s v="Cumple"/>
    <s v="Cumple"/>
    <s v="Cumple"/>
    <s v="Subsanable"/>
    <s v="Cumple"/>
    <s v="Cumple"/>
    <s v="Subsanable"/>
    <s v="Cumple"/>
    <s v="SUSCEPTIBLE DE SUBSANACION"/>
    <s v="SUSCEPTIBLE DE SUBSANACION"/>
    <m/>
    <s v="14. EN FOLIOS 50 A 58, SE ALLEGA COPIA DE CONVENIO CELEBRADO ENTRE UNICEF Y CID, EL CUAL NO CLARIFICA EL VALOR DEL CONVENIO. SE SOLICITA ALLEGAR CERTIFICACIÓN DE CUMPLIMIENTO Y DOCUMENTO QUE EVIDENCIE EL VALOR DEL MISMO._x000a__x000a_38. EL OFERENTE SOLO SE COMPROMETE A REALIZAR UNA ACTIVIDAD COMUNITARIA POR ZONA. DE ACUERDO AL TITULO IV, COMPONENTE DE CONDICIONES TÉCNICAS., 4.1 VERIFICACION DE CONDICIONES TECNICAS, 4.1.1 LITERAL B, DE LA INVITACION EL OFERENTE DEBE OFRECER POR LO MENOS DOS ACTIVIDADES._x000a__x000a_27. VARIABLE 2, SE HACE UNA CONTEXTUALIZACIÓN DE LAS PROBLEMÁTICAS, PERO NO UNA CARACTERIZACIÓN DE LAS ZONAS._x000a__x000a_29. VARIABLE 4. EL OBJETIVO ES COHERENTE PERO NO ES CLARO COMO SE TRABAJARÁ CADA UNA DE LAS COMPETENCIA._x000a__x000a_35. VARIABLE 10. NO ES CLARO CÓMO SE REALIZARÁN LOS EJERCICIOS DE CARTOGRAFÍA SOCIAL."/>
    <s v="MANUEL MEZA"/>
  </r>
  <r>
    <x v="29"/>
    <s v="NIT"/>
    <s v="830082544-7"/>
    <x v="29"/>
    <s v="N/A"/>
    <s v="SI"/>
    <s v="Bogotá"/>
    <n v="1"/>
    <n v="2"/>
    <s v="OIM"/>
    <n v="1907"/>
    <s v="NO CUMBLE EL OBJETO"/>
    <s v="NO CUMBLE EL OBJETO"/>
    <s v="NO CUMBLE EL OBJETO"/>
    <s v="N/A"/>
    <m/>
    <m/>
    <m/>
    <m/>
    <n v="0"/>
    <n v="0"/>
    <s v="Privada"/>
    <s v="NO CUMPLE"/>
    <s v="NO CUMBLE EL OBJETO"/>
    <m/>
    <s v=""/>
    <m/>
    <s v="Cumple"/>
    <s v="Subsanable"/>
    <s v="Subsanable"/>
    <s v="Subsanable"/>
    <s v="Cumple"/>
    <s v="Cumple"/>
    <s v="Cumple"/>
    <s v="Cumple"/>
    <s v="Cumple"/>
    <s v="Cumple"/>
    <s v="Cumple"/>
    <s v="Cumple"/>
    <s v="Subsanable"/>
    <s v="Cumple"/>
    <n v="0"/>
    <n v="0"/>
    <m/>
    <s v="12. EL OBJETO DE LA CERTIFICACIÓN APORTADA NO CORRESPONDE A LA EXPERIENCIA REAQUERIDA PARA EL OBJETO DE LA INVITACIÓN."/>
    <s v="MANUEL MEZA"/>
  </r>
  <r>
    <x v="29"/>
    <s v="NIT"/>
    <s v="830082544-7"/>
    <x v="29"/>
    <s v="N/A"/>
    <s v="SI"/>
    <s v="Bogotá"/>
    <n v="1"/>
    <n v="3"/>
    <s v="MINISTERIO DEL INTERIOR"/>
    <s v="M671"/>
    <s v="SI"/>
    <s v="SUSCEPTIBLE DE SUBSANACION"/>
    <s v="SUSCEPTIBLE DE SUBSANACION"/>
    <s v="N/A"/>
    <d v="2013-12-24T00:00:00"/>
    <n v="2013"/>
    <d v="2014-05-30T00:00:00"/>
    <s v="BogotaD.C."/>
    <n v="5"/>
    <n v="5.2333333333333334"/>
    <s v="Publica"/>
    <s v="SUSCEPTIBLE DE SUBSANACION"/>
    <n v="920000000"/>
    <n v="1493.5064935064936"/>
    <s v="SUSCEPTIBLE DE SUBSANACION"/>
    <m/>
    <s v="Cumple"/>
    <s v="Subsanable"/>
    <s v="Subsanable"/>
    <s v="Subsanable"/>
    <s v="Cumple"/>
    <s v="Cumple"/>
    <s v="Cumple"/>
    <s v="Cumple"/>
    <s v="Cumple"/>
    <s v="Cumple"/>
    <s v="Cumple"/>
    <s v="Cumple"/>
    <s v="Subsanable"/>
    <s v="Cumple"/>
    <s v="SUSCEPTIBLE DE SUBSANACION"/>
    <s v="SUSCEPTIBLE DE SUBSANACION"/>
    <m/>
    <s v="22. DE CONFORMIDAD CON LOS CRITERIOS DE EVALUACION: TITULO 3: COMPONENTE EXPERIENCIA, NUMERAL 3.3: VERIFICACIÓN DE EXPERIENCIA DE LA INVITACIÓN PUBLICA, SE SOLICITA COPIA DEL ACTA DE LIQUIDACION "/>
    <s v="MANUEL MEZA"/>
  </r>
  <r>
    <x v="29"/>
    <s v="NIT"/>
    <s v="830082544-7"/>
    <x v="29"/>
    <s v="N/A"/>
    <s v="SI"/>
    <s v="Bogotá"/>
    <n v="1"/>
    <n v="4"/>
    <s v="DIAKONIE KATASTROPHEN HILFE"/>
    <s v="KCOL-1208-0004"/>
    <s v="SI"/>
    <s v="SUSCEPTIBLE DE SUBSANACION"/>
    <s v="SUSCEPTIBLE DE SUBSANACION"/>
    <s v="N/A"/>
    <d v="2012-08-13T00:00:00"/>
    <n v="2013"/>
    <d v="2014-01-31T00:00:00"/>
    <m/>
    <n v="17"/>
    <n v="17.866666666666667"/>
    <m/>
    <s v="SUSCEPTIBLE DE SUBSANACION"/>
    <s v="SUSCEPTIBLE DE SUBSANACION"/>
    <m/>
    <s v="SUSCEPTIBLE DE SUBSANACION"/>
    <m/>
    <s v="Cumple"/>
    <s v="Subsanable"/>
    <s v="Subsanable"/>
    <s v="Subsanable"/>
    <s v="Cumple"/>
    <s v="Cumple"/>
    <s v="Cumple"/>
    <s v="Cumple"/>
    <s v="Cumple"/>
    <s v="Cumple"/>
    <s v="Cumple"/>
    <s v="Cumple"/>
    <s v="Subsanable"/>
    <s v="Cumple"/>
    <s v="SUSCEPTIBLE DE SUBSANACION"/>
    <s v="SUSCEPTIBLE DE SUBSANACION"/>
    <m/>
    <s v="22. SE SOLICITA LA CONVERSION A PESOS DEL VALOR DEL CONTRATO CON LA ONG."/>
    <s v="MANUEL MEZA"/>
  </r>
  <r>
    <x v="29"/>
    <s v="NIT"/>
    <s v="830082544-7"/>
    <x v="29"/>
    <s v="N/A"/>
    <s v="SI"/>
    <s v="Bogotá"/>
    <n v="1"/>
    <n v="5"/>
    <s v="FONDO DE LAS NACIONES UNIDAS PARA LA INFANCIA UNICEF"/>
    <n v="43162043"/>
    <s v="SI"/>
    <s v="SUSCEPTIBLE DE SUBSANACION"/>
    <s v="SUSCEPTIBLE DE SUBSANACION"/>
    <s v="N/A"/>
    <d v="2014-07-22T00:00:00"/>
    <n v="2014"/>
    <d v="2014-12-12T00:00:00"/>
    <s v="META"/>
    <n v="4"/>
    <n v="4.7666666666666666"/>
    <s v="Publica"/>
    <s v="CUMPLE"/>
    <n v="137232600"/>
    <n v="222.78019480519481"/>
    <s v="SUSCEPTIBLE DE SUBSANACION"/>
    <m/>
    <s v="Cumple"/>
    <s v="Subsanable"/>
    <s v="Subsanable"/>
    <s v="Subsanable"/>
    <s v="Cumple"/>
    <s v="Cumple"/>
    <s v="Cumple"/>
    <s v="Cumple"/>
    <s v="Cumple"/>
    <s v="Cumple"/>
    <s v="Cumple"/>
    <s v="Cumple"/>
    <s v="Subsanable"/>
    <s v="Cumple"/>
    <s v="SUSCEPTIBLE DE SUBSANACION"/>
    <s v="SUSCEPTIBLE DE SUBSANACION"/>
    <m/>
    <m/>
    <s v="MANUEL MEZA"/>
  </r>
  <r>
    <x v="29"/>
    <s v="NIT"/>
    <s v="830082544-7"/>
    <x v="29"/>
    <s v="N/A"/>
    <s v="SI"/>
    <s v="Chocó"/>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Cauc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Nariño"/>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Putumayo"/>
    <n v="2"/>
    <m/>
    <m/>
    <m/>
    <m/>
    <m/>
    <m/>
    <m/>
    <m/>
    <m/>
    <m/>
    <m/>
    <n v="0"/>
    <n v="0"/>
    <m/>
    <m/>
    <m/>
    <m/>
    <s v=""/>
    <m/>
    <s v="Cumple"/>
    <s v="Subsanable"/>
    <s v="Subsanable"/>
    <s v="Subsanable"/>
    <s v="Cumple"/>
    <s v="Cumple"/>
    <s v="Cumple"/>
    <s v="Cumple"/>
    <s v="Cumple"/>
    <s v="Cumple"/>
    <s v="Cumple"/>
    <s v="Cumple"/>
    <s v="Subsanable"/>
    <s v="Cumple"/>
    <m/>
    <m/>
    <m/>
    <m/>
    <s v="MANUEL MEZA"/>
  </r>
  <r>
    <x v="30"/>
    <s v="NIT"/>
    <n v="8300678503"/>
    <x v="30"/>
    <s v="N/A"/>
    <s v="SI"/>
    <s v="Cundinamarca"/>
    <n v="4"/>
    <n v="1"/>
    <s v="ICBF"/>
    <n v="864"/>
    <s v="SI"/>
    <n v="1"/>
    <n v="153276000"/>
    <s v="N/A"/>
    <d v="2013-07-01T00:00:00"/>
    <n v="2013"/>
    <d v="2013-12-31T00:00:00"/>
    <s v="BogotaD.C."/>
    <n v="6"/>
    <n v="6.1"/>
    <s v="Publica"/>
    <s v="CUMPLE"/>
    <n v="153276000"/>
    <n v="270"/>
    <n v="260.01017811704833"/>
    <m/>
    <s v="Cumple"/>
    <s v="Cumple"/>
    <s v="Cumple"/>
    <s v="Cumple"/>
    <s v="Cumple"/>
    <s v="Cumple"/>
    <s v="Cumple"/>
    <s v="Cumple"/>
    <s v="Cumple"/>
    <s v="Cumple"/>
    <s v="Cumple"/>
    <s v="Cumple"/>
    <s v="Cumple"/>
    <s v="Cumple"/>
    <m/>
    <n v="153276000"/>
    <m/>
    <m/>
    <s v="CAROLINA CUEVAS Y JANET SANTIAGO"/>
  </r>
  <r>
    <x v="30"/>
    <s v="NIT"/>
    <n v="8300678503"/>
    <x v="30"/>
    <s v="N/A"/>
    <s v="SI"/>
    <s v="Bogotá"/>
    <n v="1"/>
    <n v="2"/>
    <s v="SDIS"/>
    <n v="1120"/>
    <s v="NO"/>
    <s v="NO CUMBLE EL OBJETO"/>
    <s v="NO CUMBLE EL OBJETO"/>
    <s v="N/A"/>
    <m/>
    <m/>
    <m/>
    <m/>
    <n v="0"/>
    <n v="0"/>
    <s v="Publica"/>
    <s v="NO CUMPLE"/>
    <s v="NO CUMBLE EL OBJETO"/>
    <s v=""/>
    <s v=""/>
    <m/>
    <m/>
    <m/>
    <m/>
    <m/>
    <m/>
    <m/>
    <m/>
    <m/>
    <m/>
    <m/>
    <m/>
    <m/>
    <m/>
    <m/>
    <m/>
    <n v="0"/>
    <m/>
    <m/>
    <s v="CAROLINA CUEVAS Y JANET SANTIAGO"/>
  </r>
  <r>
    <x v="30"/>
    <s v="NIT"/>
    <n v="8300678503"/>
    <x v="30"/>
    <s v="N/A"/>
    <s v="SI"/>
    <s v="Bogotá"/>
    <n v="1"/>
    <n v="3"/>
    <s v="ICBF"/>
    <n v="1442"/>
    <s v="SI"/>
    <n v="1"/>
    <n v="67240800"/>
    <s v="N/A"/>
    <d v="2012-09-01T00:00:00"/>
    <n v="2012"/>
    <d v="2012-12-13T00:00:00"/>
    <s v="BogotaD.C."/>
    <n v="3"/>
    <n v="3.4333333333333331"/>
    <s v="Publica"/>
    <s v="CUMPLE"/>
    <n v="67240800"/>
    <n v="114"/>
    <n v="118.65325569084172"/>
    <m/>
    <m/>
    <m/>
    <m/>
    <m/>
    <m/>
    <m/>
    <m/>
    <m/>
    <m/>
    <m/>
    <m/>
    <m/>
    <m/>
    <m/>
    <m/>
    <n v="67240800"/>
    <m/>
    <m/>
    <s v="CAROLINA CUEVAS Y JANET SANTIAGO"/>
  </r>
  <r>
    <x v="30"/>
    <s v="NIT"/>
    <n v="8300678503"/>
    <x v="30"/>
    <s v="N/A"/>
    <s v="SI"/>
    <s v="Bogotá"/>
    <n v="1"/>
    <n v="4"/>
    <s v="SDIS"/>
    <s v="1119 (07/02/2012)"/>
    <s v="NO"/>
    <s v="NO CUMBLE EL OBJETO"/>
    <s v="NO CUMBLE EL OBJETO"/>
    <s v="N/A"/>
    <m/>
    <m/>
    <m/>
    <m/>
    <n v="0"/>
    <n v="0"/>
    <s v="Publica"/>
    <s v="NO CUMPLE"/>
    <s v="NO CUMBLE EL OBJETO"/>
    <s v=""/>
    <s v=""/>
    <m/>
    <m/>
    <m/>
    <m/>
    <m/>
    <m/>
    <m/>
    <m/>
    <m/>
    <m/>
    <m/>
    <m/>
    <m/>
    <m/>
    <m/>
    <m/>
    <n v="0"/>
    <m/>
    <m/>
    <s v="CAROLINA CUEVAS Y JANET SANTIAGO"/>
  </r>
  <r>
    <x v="30"/>
    <s v="NIT"/>
    <n v="8300678503"/>
    <x v="30"/>
    <s v="N/A"/>
    <s v="SI"/>
    <s v="Bogotá"/>
    <n v="1"/>
    <n v="5"/>
    <s v="SDIS"/>
    <s v="3967  (09/12/ 2011)"/>
    <s v="NO"/>
    <s v="NO CUMBLE EL OBJETO"/>
    <s v="NO CUMBLE EL OBJETO"/>
    <s v="N/A"/>
    <m/>
    <m/>
    <m/>
    <m/>
    <n v="0"/>
    <n v="0"/>
    <s v="Publica"/>
    <s v="NO CUMPLE"/>
    <s v="NO CUMBLE EL OBJETO"/>
    <s v=""/>
    <s v=""/>
    <m/>
    <m/>
    <m/>
    <m/>
    <m/>
    <m/>
    <m/>
    <m/>
    <m/>
    <m/>
    <m/>
    <m/>
    <m/>
    <m/>
    <m/>
    <m/>
    <n v="0"/>
    <m/>
    <m/>
    <s v="CAROLINA CUEVAS Y JANET SANTIAGO"/>
  </r>
  <r>
    <x v="31"/>
    <s v="NIT"/>
    <s v="825001808-1"/>
    <x v="31"/>
    <s v="FUNDACION PARA EL BIENESTAR SOCIAL DE LA INFANCIA, LA FAMILIA Y EL MEDIO AMBIENTE"/>
    <s v="SI"/>
    <s v="GUAJIRA"/>
    <n v="2"/>
    <n v="1"/>
    <s v="ICBF"/>
    <n v="198"/>
    <s v="SI"/>
    <n v="1"/>
    <s v="SUSCEPTIBLE DE SUBSANACION"/>
    <s v="SUSCEPTIBLE DE SUBSANACION"/>
    <d v="2011-07-15T00:00:00"/>
    <n v="2011"/>
    <d v="2011-12-31T00:00:00"/>
    <s v="GUAJIRA"/>
    <n v="5"/>
    <n v="5.6333333333333337"/>
    <s v="Publica"/>
    <s v="CUMPLE"/>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EN VALIDACION DEL CONTRATO_x000a_(26) 1. La lectura de la propuesta NO permite identificar claramente en cada una de estrategias la vocación sobre la que se desarrollarán las actividades con los niños, las niñas y adolescentes participantes y desde donde se abordarán los contenidos formativos._x000a_(27) 2. En la propuesta NO se analiza claramente las problemáticas que afectan los NNA en el territorio y que se abordarían con las actividades propuestas._x000a_(28) 3. La propuesta NO  presenta claramente los objetivos generales y específicos._x000a_(29) 4.El objetivo de la propuesta NO es coherente con las competencias o habilidades a desarrollar planteadas en los lineamientos técnicos de acuerdo a los 3 componentes en que se estructura el programa._x000a_(30) 5. La propuesta NO  incluye indicadores puntuales que se relacionan con cada objetivo de la propuesta metodológica para autoevaluar el cumplimiento de su gestión._x000a_(31) 6. En la propuesta NO se describen las actividades prácticas o vivenciales de acuerdo a las estrategias o vocaciones propuestas, mediante las que se abordarán los módulos de formación de forma integrada._x000a_(32) 7. La propuesta NO describe claramente el contenido y principales referencias de lecturas, videos o materiales que se utilizarían para el desarrollo de los encuentros vivenciales._x000a_(33) 8. NO Se definen claramente los instrumentos para evidenciar la participación activa de los niños, las niñas y adolescentes en el  desarrollo de las actividades descritas enla propuesta._x000a_(34) 9. La propuesta NO explica como la metodología utilizada promueve la formulación de preguntas, la curiosidad, lacreatividad por los niños, las niñas y adolescentes participantes._x000a_(35) 10.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11.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s v="DIEGO SANCHEZ/MARGARITA CUELLAR/TATIANA GOMEZ/ABEL"/>
  </r>
  <r>
    <x v="31"/>
    <s v="NIT"/>
    <s v="825001599-7"/>
    <x v="31"/>
    <s v="FUNDACION SOCIAL PARA EL DESARROLLO INDIGENISTA TIERRA DE INDIOS"/>
    <s v="SI"/>
    <s v="GUAJIRA"/>
    <n v="2"/>
    <n v="1"/>
    <s v="ICBF"/>
    <n v="171"/>
    <s v="NO"/>
    <n v="0.6"/>
    <n v="79302720"/>
    <n v="1"/>
    <d v="2010-07-01T00:00:00"/>
    <n v="2010"/>
    <d v="2010-12-07T00:00:00"/>
    <s v="GUAJIRA"/>
    <n v="5"/>
    <n v="5.3"/>
    <s v="Publica"/>
    <s v="CUMPLE"/>
    <n v="132171201"/>
    <m/>
    <n v="153.98586524271843"/>
    <m/>
    <m/>
    <m/>
    <m/>
    <m/>
    <m/>
    <m/>
    <m/>
    <m/>
    <m/>
    <m/>
    <m/>
    <s v="Cumple"/>
    <s v="Cumple"/>
    <s v="Cumple"/>
    <n v="79302720"/>
    <n v="79302720.599999994"/>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2"/>
    <s v="ICBF"/>
    <s v="20-302-2011"/>
    <s v="SI"/>
    <n v="1"/>
    <n v="176551758"/>
    <s v="N/A"/>
    <d v="2011-07-11T00:00:00"/>
    <n v="2011"/>
    <d v="2012-02-28T00:00:00"/>
    <s v="CESAR"/>
    <n v="7"/>
    <n v="7.7333333333333334"/>
    <s v="Publica"/>
    <s v="CUMPLE"/>
    <n v="176551758"/>
    <m/>
    <n v="329.63360343539955"/>
    <m/>
    <m/>
    <m/>
    <m/>
    <m/>
    <m/>
    <m/>
    <m/>
    <m/>
    <m/>
    <m/>
    <m/>
    <s v="Cumple"/>
    <s v="Cumple"/>
    <s v="Cumple"/>
    <n v="176551758"/>
    <n v="176551758"/>
    <m/>
    <m/>
    <s v="DIEGO SANCHEZ/MARGARITA CUELLAR/TATIANA GOMEZ/ABEL"/>
  </r>
  <r>
    <x v="31"/>
    <s v="NIT"/>
    <s v="825001599-7"/>
    <x v="31"/>
    <s v="FUNDACION SOCIAL PARA EL DESARROLLO INDIGENISTA TIERRA DE INDIOS"/>
    <s v="SI"/>
    <s v="GUAJIRA"/>
    <n v="2"/>
    <n v="2"/>
    <s v="ICBF"/>
    <n v="143"/>
    <s v="NO"/>
    <n v="0.6"/>
    <n v="147880971"/>
    <n v="1"/>
    <d v="2011-02-02T00:00:00"/>
    <n v="2011"/>
    <d v="2011-12-13T00:00:00"/>
    <s v="GUAJIRA"/>
    <n v="10"/>
    <n v="10.466666666666667"/>
    <s v="Publica"/>
    <s v="CUMPLE"/>
    <n v="246468285"/>
    <m/>
    <n v="276.10338125466768"/>
    <m/>
    <m/>
    <m/>
    <m/>
    <m/>
    <m/>
    <m/>
    <m/>
    <m/>
    <m/>
    <m/>
    <m/>
    <s v="Cumple"/>
    <s v="Cumple"/>
    <s v="Cumple"/>
    <n v="147880971"/>
    <n v="147880971"/>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3"/>
    <s v="SECRETARIA GENERAL DEL DEPARTAMENTO DEL CESAR"/>
    <n v="292"/>
    <s v="NO CUMBLE EL OBJETO"/>
    <s v="NO CUMBLE EL OBJETO"/>
    <s v="NO CUMBLE EL OBJETO"/>
    <s v="N/A"/>
    <m/>
    <m/>
    <m/>
    <s v="CESAR"/>
    <n v="0"/>
    <n v="0"/>
    <s v="Publica"/>
    <s v="NO CUMPLE"/>
    <s v="NO CUMBLE EL OBJETO"/>
    <m/>
    <s v=""/>
    <m/>
    <m/>
    <m/>
    <m/>
    <m/>
    <m/>
    <m/>
    <m/>
    <m/>
    <m/>
    <m/>
    <m/>
    <s v="Cumple"/>
    <s v="Cumple"/>
    <s v="Cumple"/>
    <n v="0"/>
    <n v="0"/>
    <m/>
    <s v="(14) TENIENDO EN CUENTA QUE EL NUMERAL 3.3. DE LA INVITACION DISPONE QUE LA EXPERIENCIA SE CONTARA DESDE LOS 5 AÑOS ANTERIORES AL 12 DE MAYO DE 2015, ESTA EXPERIENCIA NO SE TENDRA EN CUENTA PORQUE SE ADQUIRIO ANTES DEL 12 DE MAYO DE 2010"/>
    <s v="DIEGO SANCHEZ/MARGARITA CUELLAR/TATIANA GOMEZ/ABEL"/>
  </r>
  <r>
    <x v="31"/>
    <s v="NIT"/>
    <s v="825001808-1"/>
    <x v="31"/>
    <s v="FUNDACION PARA EL BIENESTAR SOCIAL DE LA INFANCIA, LA FAMILIA Y EL MEDIO AMBIENTE - FUNSOMED"/>
    <s v="SI"/>
    <s v="GUAJIRA"/>
    <n v="2"/>
    <n v="4"/>
    <s v="ICBF"/>
    <n v="251"/>
    <s v="SI"/>
    <n v="1"/>
    <n v="158572820"/>
    <n v="1"/>
    <d v="2012-09-10T00:00:00"/>
    <n v="2012"/>
    <d v="2012-12-31T00:00:00"/>
    <s v="GUAJIRA"/>
    <n v="3"/>
    <n v="3.7333333333333334"/>
    <s v="Publica"/>
    <s v="CUMPLE"/>
    <n v="158572820"/>
    <m/>
    <n v="279.81792835715544"/>
    <m/>
    <m/>
    <m/>
    <m/>
    <m/>
    <m/>
    <m/>
    <m/>
    <m/>
    <m/>
    <m/>
    <m/>
    <s v="Cumple"/>
    <s v="Cumple"/>
    <s v="Cumple"/>
    <n v="158572820"/>
    <n v="158572820"/>
    <m/>
    <m/>
    <s v="DIEGO SANCHEZ/MARGARITA CUELLAR/TATIANA GOMEZ/ABEL"/>
  </r>
  <r>
    <x v="32"/>
    <s v="NIT"/>
    <s v="800067514-4"/>
    <x v="32"/>
    <s v="N/A"/>
    <s v="SI"/>
    <s v="La Guajira"/>
    <n v="1"/>
    <n v="1"/>
    <s v="COOSALUD EPS-ESS"/>
    <s v="SMA2013C1A199"/>
    <s v="NO"/>
    <s v="SUSCEPTIBLE DE SUBSANACION"/>
    <s v="SUSCEPTIBLE DE SUBSANACION"/>
    <s v="N/A"/>
    <d v="2013-12-01T00:00:00"/>
    <n v="2013"/>
    <d v="2014-03-31T00:00:00"/>
    <s v="LaGuajira"/>
    <n v="4"/>
    <n v="4"/>
    <s v="Privada"/>
    <s v="SUSCEPTIBLE DE SUBSANACION"/>
    <s v="SUSCEPTIBLE DE SUBSANACION"/>
    <s v=""/>
    <s v="SUSCEPTIBLE DE SUBSANACION"/>
    <m/>
    <m/>
    <m/>
    <m/>
    <m/>
    <m/>
    <m/>
    <m/>
    <m/>
    <m/>
    <m/>
    <m/>
    <m/>
    <m/>
    <m/>
    <s v="SUSCEPTIBLE DE SUBSANACION"/>
    <s v="SUSCEPTIBLE DE SUBSANACION"/>
    <m/>
    <s v="3.3. LA EXPERIENCIA PRESENTADA NECESITA CERTIFICADO DE REPRESENTACIÓN LEGAL, COPIA DEL CONTRATO, CONSTANCIAS DE PAGO. NO REMITE COPIA DE LA CERTIFICACIÓN DONDE DE CONSTANCIA DE LA FINALIZACIÓN DEL CONTRATO."/>
    <s v="CRISTINA VENEGAS - JUAN MANUEL PULIDO"/>
  </r>
  <r>
    <x v="32"/>
    <s v="NIT"/>
    <s v="800067514-4"/>
    <x v="32"/>
    <s v="N/A"/>
    <s v="SI"/>
    <s v="La Guajira"/>
    <n v="2"/>
    <m/>
    <m/>
    <m/>
    <m/>
    <m/>
    <m/>
    <m/>
    <m/>
    <m/>
    <m/>
    <m/>
    <n v="0"/>
    <n v="0"/>
    <m/>
    <m/>
    <m/>
    <s v=""/>
    <s v=""/>
    <m/>
    <s v="Subsanable"/>
    <s v="Cumple"/>
    <s v="Subsanable"/>
    <s v="Subsanable"/>
    <s v="Subsanable"/>
    <s v="Subsanable"/>
    <s v="Subsanable"/>
    <s v="Subsanable"/>
    <s v="Subsanable"/>
    <s v="Subsanable"/>
    <s v="Subsanable"/>
    <s v="Cumple"/>
    <s v="Cumple"/>
    <s v="Cumple"/>
    <m/>
    <m/>
    <m/>
    <m/>
    <s v="CRISTINA VENEGAS - JUAN MANUEL PULIDO"/>
  </r>
  <r>
    <x v="33"/>
    <s v="NIT"/>
    <s v="900039320-6"/>
    <x v="33"/>
    <s v="N/A"/>
    <s v="SI"/>
    <s v="Sucre"/>
    <n v="1"/>
    <n v="1"/>
    <s v="ALCALDIA MAYOR DE CARTAGENA"/>
    <s v="7-30-170-2010"/>
    <s v="NO"/>
    <n v="0.9"/>
    <n v="170434903"/>
    <s v="N/A"/>
    <d v="2010-05-12T00:00:00"/>
    <n v="2010"/>
    <d v="2010-12-31T00:00:00"/>
    <s v="Bolívar"/>
    <n v="7"/>
    <n v="7.7666666666666666"/>
    <s v="Publica"/>
    <s v="CUMPLE"/>
    <n v="170434903"/>
    <e v="#DIV/0!"/>
    <n v="297.84740330097088"/>
    <m/>
    <s v="Cumple"/>
    <s v="Subsanable"/>
    <s v="Cumple"/>
    <s v="Subsanable"/>
    <s v="Subsanable"/>
    <s v="Cumple"/>
    <s v="Cumple"/>
    <s v="Cumple"/>
    <s v="Cumple"/>
    <s v="Cumple"/>
    <s v="Cumple"/>
    <s v="Subsanable"/>
    <s v="Subsanable"/>
    <s v="Cumple"/>
    <n v="170434903"/>
    <n v="153391412.70000002"/>
    <m/>
    <s v="(27) SUBSANAR PRESENTANDO LA CARACTERIZACION O SITUACION DE LOS NIÑOS, NIÑAS Y ADOLESCENTES EN EL TERRITORIO_x000a_(29) RELACIONAR LA PROPUESTA DE FORMA CLARA CON LOS 3 COMPONENTES DE LA ESTRUCTURA DEL PROGRAMA_x000a_(30) DEFINIR INDICADORES_x000a_(37) INCLUIR FORMATO 9"/>
    <s v="LAURA MELISA GOMEZ Y JUAN CAMILO ALJURI"/>
  </r>
  <r>
    <x v="33"/>
    <s v="NIT"/>
    <s v="900039320-6"/>
    <x v="33"/>
    <s v="N/A"/>
    <s v="SI"/>
    <s v="Sucre"/>
    <n v="1"/>
    <n v="2"/>
    <s v="ALCALDIA MAYOR DE CARTAGENA"/>
    <s v="7-750-175-2011"/>
    <s v="SI"/>
    <n v="1"/>
    <n v="287314014"/>
    <s v="N/A"/>
    <d v="2011-05-26T00:00:00"/>
    <n v="2011"/>
    <d v="2011-12-31T00:00:00"/>
    <s v="Bolívar"/>
    <n v="7"/>
    <n v="7.3"/>
    <s v="Publica"/>
    <s v="CUMPLE"/>
    <n v="287314014"/>
    <e v="#DIV/0!"/>
    <n v="536.433932038835"/>
    <m/>
    <m/>
    <m/>
    <m/>
    <m/>
    <m/>
    <m/>
    <m/>
    <m/>
    <m/>
    <m/>
    <m/>
    <m/>
    <m/>
    <m/>
    <n v="287314014"/>
    <n v="287314014"/>
    <m/>
    <s v="(8) SUBSANAR ACLARANDO LAS ZONAS A LAS CUALES SE POSTULA LA PROPUESTA. "/>
    <s v="LAURA MELISA GOMEZ Y JUAN CAMILO ALJURI"/>
  </r>
  <r>
    <x v="33"/>
    <s v="NIT"/>
    <s v="900039320-6"/>
    <x v="33"/>
    <s v="N/A"/>
    <s v="SI"/>
    <s v="Sucre"/>
    <n v="1"/>
    <n v="3"/>
    <s v="ALCALDIA MAYOR DE CARTAGENA"/>
    <s v="7-419-107-2012"/>
    <s v="SI"/>
    <n v="1"/>
    <n v="324855027"/>
    <s v="N/A"/>
    <d v="2012-05-11T00:00:00"/>
    <n v="2012"/>
    <d v="2012-05-30T00:00:00"/>
    <s v="Bolívar"/>
    <n v="0"/>
    <n v="0.6333333333333333"/>
    <s v="Publica"/>
    <s v="CUMPLE"/>
    <n v="324855027"/>
    <e v="#DIV/0!"/>
    <n v="573.23985706723136"/>
    <m/>
    <m/>
    <m/>
    <m/>
    <m/>
    <m/>
    <m/>
    <m/>
    <m/>
    <m/>
    <m/>
    <m/>
    <m/>
    <m/>
    <m/>
    <n v="324855027"/>
    <n v="324855027"/>
    <m/>
    <m/>
    <s v="LAURA MELISA GOMEZ Y JUAN CAMILO ALJURI"/>
  </r>
  <r>
    <x v="33"/>
    <s v="NIT"/>
    <s v="900039320-6"/>
    <x v="33"/>
    <s v="N/A"/>
    <s v="SI"/>
    <s v="Sucre"/>
    <n v="1"/>
    <n v="4"/>
    <s v="ALCALDIA MAYOR DE CARTAGENA"/>
    <s v="7-318-137-2013"/>
    <s v="SI"/>
    <n v="1"/>
    <n v="361864172"/>
    <s v="N/A"/>
    <d v="2013-06-26T00:00:00"/>
    <n v="2013"/>
    <d v="2013-07-08T00:00:00"/>
    <s v="Bolívar"/>
    <n v="0"/>
    <n v="0.4"/>
    <s v="Publica"/>
    <s v="CUMPLE"/>
    <n v="361864172"/>
    <e v="#DIV/0!"/>
    <n v="613.84931636980491"/>
    <m/>
    <m/>
    <m/>
    <m/>
    <m/>
    <m/>
    <m/>
    <m/>
    <m/>
    <m/>
    <m/>
    <m/>
    <m/>
    <m/>
    <m/>
    <n v="361864172"/>
    <n v="361864172"/>
    <m/>
    <m/>
    <s v="LAURA MELISA GOMEZ Y JUAN CAMILO ALJURI"/>
  </r>
  <r>
    <x v="33"/>
    <s v="NIT"/>
    <s v="900039320-6"/>
    <x v="33"/>
    <s v="N/A"/>
    <s v="SI"/>
    <s v="Sucre"/>
    <n v="3"/>
    <m/>
    <m/>
    <m/>
    <m/>
    <m/>
    <m/>
    <m/>
    <m/>
    <m/>
    <m/>
    <m/>
    <n v="0"/>
    <n v="0"/>
    <m/>
    <m/>
    <m/>
    <s v=""/>
    <s v=""/>
    <m/>
    <m/>
    <m/>
    <m/>
    <m/>
    <m/>
    <m/>
    <m/>
    <m/>
    <m/>
    <m/>
    <m/>
    <m/>
    <m/>
    <m/>
    <m/>
    <m/>
    <m/>
    <m/>
    <s v="LAURA MELISA GOMEZ Y JUAN CAMILO ALJURI"/>
  </r>
  <r>
    <x v="34"/>
    <s v="NIT"/>
    <s v="830500576-7"/>
    <x v="34"/>
    <s v="N/A"/>
    <s v="SI"/>
    <s v="San Andrés"/>
    <n v="1"/>
    <n v="1"/>
    <s v="ICBF"/>
    <n v="64"/>
    <s v="NO CUMBLE EL OBJETO"/>
    <s v="NO CUMBLE EL OBJETO"/>
    <s v="NO CUMBLE EL OBJETO"/>
    <s v="N/A"/>
    <m/>
    <m/>
    <m/>
    <m/>
    <n v="0"/>
    <n v="0"/>
    <m/>
    <s v="NO CUMPLE"/>
    <s v="NO CUMBLE EL OBJETO"/>
    <s v=""/>
    <s v=""/>
    <m/>
    <s v="Cumple"/>
    <s v="Subsanable"/>
    <s v="Cumple"/>
    <s v="Cumple"/>
    <s v="Cumple"/>
    <s v="Cumple"/>
    <s v="Subsanable"/>
    <s v="Cumple"/>
    <s v="Cumple"/>
    <s v="Cumple"/>
    <s v="Cumple"/>
    <s v="Cumple"/>
    <s v="Cumple"/>
    <s v="Subsanable"/>
    <n v="0"/>
    <n v="0"/>
    <m/>
    <s v="(12) LAS EXPERIENCIAS CERTIFICADAS  1 Y 2 DE LOS AÑO 2013 Y 2014, TIENEN  COMO OBJETO PRINCIPAL EL COMPONENTE ALIMENTARIO. SEGÚN LA INVITACION PUBLICA 001 DE 2015, TITULO III, NUMERAL 3.3, NOTA 5, NO SE TENDRÁN EN CUENTA PARA EFECTOS DE HABILITACION ACTIVIDADES RELACIONADAS CON PROGRAMAS DE ALIMENTACION, NUTRICION. DADO LO ANTERIOR, LAS EXPERIENCIAS 1 Y 2 NO SE TENDRAN EN CUENTA._x000a_(27) DENTRO DE LA PROPUESTA METODOLOGICA NO SE OBSERVA LA PRINCIPALES PROBLEMATICAS DE LOS NNA EN LA REGION._x000a_(32) NO SE VE REFLEJADA, EN LA PROPUESTAS, LAS REFERENCIAS: LECTURAS, VIDEOS, ENTRE OTROS._x000a_(39)AUNQUE SE DESTINA UN RECURSO PARA LA COMPRA DE ELEMENTOS LUDICORECREATIVOS, NO SE VE REFLEJADA LA CANTIDAD, NI QUÉ METERIOAL DE LOS MISMOS SERA."/>
    <s v="LORENA PAOLA MARTINEZ"/>
  </r>
  <r>
    <x v="34"/>
    <s v="NIT"/>
    <s v="830500576-7"/>
    <x v="34"/>
    <s v="N/A"/>
    <s v="SI"/>
    <s v="San Andrés"/>
    <n v="1"/>
    <n v="2"/>
    <s v="ICBF"/>
    <n v="63"/>
    <s v="NO CUMBLE EL OBJETO"/>
    <s v="NO CUMBLE EL OBJETO"/>
    <s v="NO CUMBLE EL OBJETO"/>
    <s v="N/A"/>
    <m/>
    <m/>
    <m/>
    <m/>
    <n v="0"/>
    <n v="0"/>
    <m/>
    <s v="NO CUMPLE"/>
    <s v="NO CUMBLE EL OBJETO"/>
    <s v=""/>
    <s v=""/>
    <m/>
    <m/>
    <m/>
    <m/>
    <m/>
    <m/>
    <m/>
    <m/>
    <m/>
    <m/>
    <m/>
    <m/>
    <m/>
    <m/>
    <m/>
    <n v="0"/>
    <n v="0"/>
    <m/>
    <m/>
    <s v="LORENA PAOLA MARTINEZ"/>
  </r>
  <r>
    <x v="34"/>
    <s v="NIT"/>
    <s v="830500576-7"/>
    <x v="34"/>
    <s v="N/A"/>
    <s v="SI"/>
    <s v="San Andrés"/>
    <n v="1"/>
    <n v="3"/>
    <s v="ICBF"/>
    <n v="63"/>
    <s v="NO CUMBLE EL OBJETO"/>
    <s v="NO CUMBLE EL OBJETO"/>
    <s v="NO CUMBLE EL OBJETO"/>
    <s v="N/A"/>
    <m/>
    <m/>
    <m/>
    <m/>
    <n v="0"/>
    <n v="0"/>
    <m/>
    <s v="NO CUMPLE"/>
    <s v="NO CUMBLE EL OBJETO"/>
    <s v=""/>
    <s v=""/>
    <m/>
    <m/>
    <m/>
    <m/>
    <m/>
    <m/>
    <m/>
    <m/>
    <m/>
    <m/>
    <m/>
    <m/>
    <m/>
    <m/>
    <m/>
    <n v="0"/>
    <n v="0"/>
    <m/>
    <s v="ADJUNTAR CERTIFICACIONES DEL CONTRATO "/>
    <s v="LORENA PAOLA MARTINEZ"/>
  </r>
  <r>
    <x v="34"/>
    <s v="NIT"/>
    <s v="830500576-7"/>
    <x v="34"/>
    <s v="N/A"/>
    <s v="SI"/>
    <s v="San Andrés"/>
    <n v="1"/>
    <n v="4"/>
    <s v="GOBERNACION DE SAN ANDRES "/>
    <n v="519"/>
    <s v="SI"/>
    <s v="SUSCEPTIBLE DE SUBSANACION"/>
    <s v="SUSCEPTIBLE DE SUBSANACION"/>
    <s v="N/A"/>
    <m/>
    <m/>
    <m/>
    <m/>
    <e v="#VALUE!"/>
    <s v="SUSPECTIBLE DE SUBSANACION "/>
    <m/>
    <s v="SUSCEPTIBLE DE SUBSANACION"/>
    <s v="SUSCEPTIBLE DE SUBSANACION"/>
    <m/>
    <s v="SUSCEPTIBLE DE SUBSANACION"/>
    <m/>
    <m/>
    <m/>
    <m/>
    <m/>
    <m/>
    <m/>
    <m/>
    <m/>
    <m/>
    <m/>
    <m/>
    <m/>
    <m/>
    <m/>
    <s v="SUSCEPTIBLE DE SUBSANACION"/>
    <s v="SUSCEPTIBLE DE SUBSANACION"/>
    <m/>
    <s v="ADJUNTAR CERTIFICACIONES DEL CONTRATO "/>
    <s v="LORENA PAOLA MARTINEZ"/>
  </r>
  <r>
    <x v="34"/>
    <s v="NIT"/>
    <s v="830500576-7"/>
    <x v="34"/>
    <s v="N/A"/>
    <s v="SI"/>
    <s v="San Andrés"/>
    <n v="1"/>
    <n v="5"/>
    <s v="GOBERNACION DE SAN ANDRES "/>
    <n v="17"/>
    <s v="SI"/>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ADJUNTAR CERTIFICACIONES DEL CONTRATO "/>
    <s v="LORENA PAOLA MARTINEZ"/>
  </r>
  <r>
    <x v="35"/>
    <s v="NIT"/>
    <s v="900014331-9"/>
    <x v="35"/>
    <s v="N/A"/>
    <s v="SI"/>
    <s v="Norte de Santander"/>
    <m/>
    <n v="1"/>
    <s v="PADRES DE FAMILIA"/>
    <s v="NO CUMPLE CON EL OBJETO "/>
    <s v="NO CUMBLE EL OBJETO"/>
    <s v="NO CUMBLE EL OBJETO"/>
    <s v="NO CUMBLE EL OBJETO"/>
    <s v="N/A"/>
    <m/>
    <m/>
    <m/>
    <m/>
    <n v="0"/>
    <n v="0"/>
    <m/>
    <s v="NO CUMPLE"/>
    <s v="NO CUMBLE EL OBJETO"/>
    <m/>
    <s v=""/>
    <m/>
    <m/>
    <m/>
    <m/>
    <m/>
    <m/>
    <m/>
    <m/>
    <m/>
    <m/>
    <m/>
    <m/>
    <m/>
    <m/>
    <m/>
    <n v="0"/>
    <n v="0"/>
    <m/>
    <m/>
    <s v="ALBA NURY MARTINEZ"/>
  </r>
  <r>
    <x v="36"/>
    <s v="NIT"/>
    <m/>
    <x v="36"/>
    <s v="N/A"/>
    <m/>
    <m/>
    <m/>
    <m/>
    <m/>
    <m/>
    <m/>
    <m/>
    <m/>
    <s v="N/A"/>
    <m/>
    <m/>
    <m/>
    <m/>
    <m/>
    <m/>
    <m/>
    <s v="SUSCEPTIBLE DE SUBSANACION"/>
    <s v="SUSCEPTIBLE DE SUBSANACION"/>
    <s v="SUSCEPTIBLE DE SUBSANACION"/>
    <s v="SUSCEPTIBLE DE SUBSANACION"/>
    <m/>
    <s v="Subsanable"/>
    <s v="Subsanable"/>
    <s v="Subsanable"/>
    <s v="Subsanable"/>
    <s v="Subsanable"/>
    <s v="Subsanable"/>
    <s v="Subsanable"/>
    <s v="Subsanable"/>
    <s v="Subsanable"/>
    <s v="Subsanable"/>
    <s v="Subsanable"/>
    <s v="Subsanable"/>
    <s v="Subsanable"/>
    <s v="Subsanable"/>
    <s v="Subsanable"/>
    <m/>
    <m/>
    <s v="(8) _x000a_(12)"/>
    <m/>
  </r>
  <r>
    <x v="37"/>
    <s v="NIT"/>
    <n v="8140057794"/>
    <x v="37"/>
    <s v="N/A"/>
    <s v="SI"/>
    <s v="Nariño"/>
    <n v="3"/>
    <n v="1"/>
    <s v="ICBF"/>
    <s v="491-2010"/>
    <s v="SI"/>
    <n v="1"/>
    <n v="432987924"/>
    <s v="N/A"/>
    <d v="2010-09-01T00:00:00"/>
    <n v="2010"/>
    <d v="2010-12-15T00:00:00"/>
    <s v="Nariño"/>
    <n v="3"/>
    <n v="3.5"/>
    <s v="Publica"/>
    <s v="CUMPLE"/>
    <n v="432987924"/>
    <n v="841"/>
    <n v="840.75325048543687"/>
    <m/>
    <s v="Cumple"/>
    <s v="Cumple"/>
    <s v="Cumple"/>
    <s v="Cumple"/>
    <s v="Cumple"/>
    <s v="Cumple"/>
    <s v="Cumple"/>
    <s v="Cumple"/>
    <s v="Cumple"/>
    <s v="Cumple"/>
    <s v="Cumple"/>
    <s v="Cumple"/>
    <s v="Cumple"/>
    <s v="Cumple"/>
    <m/>
    <n v="432987924"/>
    <m/>
    <s v="EXPERIENCIA: (22) VERIFICAR CUMPLIMIENTO DE LOS CONTARTOS CON EL ICBF Y VALORES._x000a__x000a_"/>
    <s v="CAROLINA CUEVAS Y JANET SANTIAGO"/>
  </r>
  <r>
    <x v="37"/>
    <s v="NIT"/>
    <n v="8140057794"/>
    <x v="37"/>
    <s v="N/A"/>
    <s v="SI"/>
    <s v="Nariño"/>
    <n v="3"/>
    <n v="2"/>
    <s v="ICBF"/>
    <s v="479-2011"/>
    <s v="NO CUMBLE EL OBJETO"/>
    <s v="NO CUMBLE EL OBJETO"/>
    <s v="NO CUMBLE EL OBJETO"/>
    <s v="N/A"/>
    <m/>
    <m/>
    <m/>
    <s v="Nariño"/>
    <n v="0"/>
    <n v="0"/>
    <s v="Publica"/>
    <s v="NO CUMPLE"/>
    <s v="NO CUMBLE EL OBJETO"/>
    <n v="370"/>
    <s v=""/>
    <m/>
    <m/>
    <m/>
    <m/>
    <m/>
    <m/>
    <m/>
    <m/>
    <m/>
    <m/>
    <m/>
    <m/>
    <m/>
    <m/>
    <s v="PENDIENTE"/>
    <n v="0"/>
    <n v="0"/>
    <m/>
    <m/>
    <s v="CAROLINA CUEVAS Y JANET SANTIAGO"/>
  </r>
  <r>
    <x v="37"/>
    <s v="NIT"/>
    <n v="8140057794"/>
    <x v="37"/>
    <s v="N/A"/>
    <s v="SI"/>
    <s v="Nariño"/>
    <n v="3"/>
    <n v="3"/>
    <s v="ICBF"/>
    <s v="496-2012"/>
    <s v="NO CUMBLE EL OBJETO"/>
    <s v="NO CUMBLE EL OBJETO"/>
    <s v="NO CUMBLE EL OBJETO"/>
    <s v="N/A"/>
    <m/>
    <m/>
    <m/>
    <s v="Nariño"/>
    <n v="0"/>
    <n v="0"/>
    <s v="Publica"/>
    <s v="NO CUMPLE"/>
    <s v="NO CUMBLE EL OBJETO"/>
    <n v="771"/>
    <s v=""/>
    <m/>
    <m/>
    <m/>
    <m/>
    <m/>
    <m/>
    <m/>
    <m/>
    <m/>
    <m/>
    <m/>
    <m/>
    <m/>
    <m/>
    <s v="PENDIENTE"/>
    <n v="0"/>
    <n v="0"/>
    <m/>
    <m/>
    <s v="CAROLINA CUEVAS Y JANET SANTIAGO"/>
  </r>
  <r>
    <x v="37"/>
    <s v="NIT"/>
    <n v="8140057794"/>
    <x v="37"/>
    <s v="N/A"/>
    <s v="SI"/>
    <s v="Nariño"/>
    <n v="3"/>
    <n v="4"/>
    <s v="ICBF"/>
    <s v="490-2011"/>
    <s v="NO CUMBLE EL OBJETO"/>
    <s v="NO CUMBLE EL OBJETO"/>
    <s v="NO CUMBLE EL OBJETO"/>
    <s v="N/A"/>
    <m/>
    <m/>
    <m/>
    <s v="Nariño"/>
    <n v="0"/>
    <n v="0"/>
    <s v="Publica"/>
    <s v="NO CUMPLE"/>
    <s v="NO CUMBLE EL OBJETO"/>
    <n v="736"/>
    <s v=""/>
    <m/>
    <m/>
    <m/>
    <m/>
    <m/>
    <m/>
    <m/>
    <m/>
    <m/>
    <m/>
    <m/>
    <m/>
    <m/>
    <m/>
    <s v="PENDIENTE"/>
    <n v="0"/>
    <n v="0"/>
    <m/>
    <m/>
    <s v="CAROLINA CUEVAS Y JANET SANTIAGO"/>
  </r>
  <r>
    <x v="37"/>
    <s v="NIT"/>
    <n v="8140057794"/>
    <x v="37"/>
    <s v="N/A"/>
    <s v="SI"/>
    <s v="Nariño"/>
    <n v="3"/>
    <n v="5"/>
    <s v="ICBF"/>
    <s v="494-2014"/>
    <s v="NO CUMBLE EL OBJETO"/>
    <s v="NO CUMBLE EL OBJETO"/>
    <s v="NO CUMBLE EL OBJETO"/>
    <s v="N/A"/>
    <m/>
    <m/>
    <m/>
    <s v="Nariño"/>
    <n v="0"/>
    <n v="0"/>
    <s v="Publica"/>
    <s v="NO CUMPLE"/>
    <s v="NO CUMBLE EL OBJETO"/>
    <n v="40"/>
    <s v=""/>
    <m/>
    <m/>
    <m/>
    <m/>
    <m/>
    <m/>
    <m/>
    <m/>
    <m/>
    <m/>
    <m/>
    <m/>
    <m/>
    <m/>
    <s v="PENDIENTE"/>
    <n v="0"/>
    <n v="0"/>
    <m/>
    <m/>
    <s v="CAROLINA CUEVAS Y JANET SANTIAGO"/>
  </r>
  <r>
    <x v="38"/>
    <s v="NIT"/>
    <s v="860071169-1"/>
    <x v="38"/>
    <s v="N/A"/>
    <s v="SI"/>
    <s v="Bogotá"/>
    <n v="1"/>
    <n v="1"/>
    <s v="ICBF"/>
    <s v="806/10"/>
    <s v="SI"/>
    <n v="1"/>
    <n v="121645656"/>
    <s v="N/A"/>
    <d v="2010-05-12T00:00:00"/>
    <n v="2010"/>
    <d v="2010-12-30T00:00:00"/>
    <s v="BogotaD.C."/>
    <n v="7"/>
    <n v="7.7333333333333334"/>
    <s v="Publica"/>
    <s v="CUMPLE"/>
    <n v="121645656"/>
    <s v="236.2"/>
    <n v="236.2051572815534"/>
    <m/>
    <s v="Cumple"/>
    <s v="Cumple"/>
    <s v="Cumple"/>
    <s v="Cumple"/>
    <s v="Cumple"/>
    <s v="Cumple"/>
    <s v="Cumple"/>
    <s v="Cumple"/>
    <s v="Cumple"/>
    <s v="Cumple"/>
    <s v="Cumple"/>
    <s v="Cumple"/>
    <s v="Cumple"/>
    <s v="Cumple"/>
    <m/>
    <n v="121645656"/>
    <m/>
    <m/>
    <s v="SERGIO RAMIREZ"/>
  </r>
  <r>
    <x v="38"/>
    <s v="NIT"/>
    <s v="860071169-1"/>
    <x v="38"/>
    <s v="N/A"/>
    <s v="SI"/>
    <s v="Bogotá"/>
    <n v="1"/>
    <n v="2"/>
    <s v="ICBF"/>
    <s v="885/11"/>
    <s v="SI"/>
    <n v="1"/>
    <n v="125294796"/>
    <s v="N/A"/>
    <d v="2011-04-14T00:00:00"/>
    <n v="2011"/>
    <d v="2011-12-31T00:00:00"/>
    <s v="BogotaD.C."/>
    <n v="8"/>
    <n v="8.6999999999999993"/>
    <s v="Publica"/>
    <s v="CUMPLE"/>
    <n v="125294796"/>
    <s v="233.93"/>
    <n v="233.93352501867065"/>
    <m/>
    <m/>
    <m/>
    <m/>
    <m/>
    <m/>
    <m/>
    <m/>
    <m/>
    <m/>
    <m/>
    <m/>
    <m/>
    <m/>
    <m/>
    <m/>
    <n v="125294796"/>
    <m/>
    <m/>
    <s v="SERGIO RAMIREZ"/>
  </r>
  <r>
    <x v="39"/>
    <s v="NIT"/>
    <s v="846000034-1"/>
    <x v="39"/>
    <s v="FUNDACION CULTURAL DE MAYO"/>
    <s v="SI"/>
    <s v="Putumayo"/>
    <n v="1"/>
    <n v="1"/>
    <s v="ALCALDIA MUNICIPAL DE SANTIAGO - PUTUTMAYO"/>
    <n v="319"/>
    <s v="SI"/>
    <n v="1"/>
    <n v="13250000"/>
    <n v="1"/>
    <d v="2012-11-29T00:00:00"/>
    <n v="2012"/>
    <d v="2012-12-28T00:00:00"/>
    <s v="Putumayo"/>
    <n v="0"/>
    <n v="0.96666666666666667"/>
    <s v="Publica"/>
    <s v="CUMPLE"/>
    <n v="13250000"/>
    <m/>
    <n v="23.380977589553556"/>
    <m/>
    <s v="Subsanable"/>
    <s v="Subsanable"/>
    <s v="Subsanable"/>
    <s v="Subsanable"/>
    <s v="Subsanable"/>
    <s v="Subsanable"/>
    <s v="Subsanable"/>
    <s v="Subsanable"/>
    <s v="Subsanable"/>
    <s v="Subsanable"/>
    <s v="Subsanable"/>
    <s v="Cumple"/>
    <s v="SUSCEPTIBLE SUBSANAR"/>
    <s v="Cumple"/>
    <n v="13250000"/>
    <n v="13250000"/>
    <m/>
    <s v="(38) SE SOLCIITA ACLARAR LA INFORMACION DE LAS ACTIVIDADES COMUNITARIAS PREVISTAS EN EL FORMTO 9, TODA VEZ, QUE NO CORRESPONDEN CON LO ESTABLECIDO EN EL LITERAL B NUMERAL 4.1.1 DE LA INVITACION EN CUANTO A NUMERO DE ACTIVIDADES DE COMUNITARIAS Y EL NUMERO DE PARTICIPANTES QUE SON MINIMO 100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39"/>
    <s v="NIT"/>
    <s v="900353335-1"/>
    <x v="39"/>
    <s v="INSTITUTO SUR ALEXANDER VON HUMBOLDT ISAIS"/>
    <s v="SI"/>
    <s v="Putumayo"/>
    <n v="1"/>
    <n v="1"/>
    <s v="GOBERNACION DE NARIÑO"/>
    <n v="1873"/>
    <s v="NO CUMBLE EL OBJETO"/>
    <s v="NO CUMBLE EL OBJETO"/>
    <s v="NO CUMBLE EL OBJETO"/>
    <n v="0.8"/>
    <m/>
    <m/>
    <m/>
    <s v="Nariño"/>
    <n v="0"/>
    <n v="0"/>
    <s v="Publica"/>
    <s v="NO CUMPLE"/>
    <n v="936643900"/>
    <n v="0"/>
    <s v=""/>
    <m/>
    <m/>
    <m/>
    <m/>
    <m/>
    <m/>
    <m/>
    <m/>
    <m/>
    <m/>
    <m/>
    <m/>
    <s v="Cumple"/>
    <s v="SUSCEPTIBLE SUBSANAR"/>
    <s v="Cumple"/>
    <n v="0"/>
    <n v="0"/>
    <m/>
    <s v="(12) EL OBJETO DEL CONTRATO PRESENTADO NO CORRESPONDE AL PREVISTO EN EL NUMERAL 3.3. DE LA INVITACION PUBLICA PORQUE ESTA ENFOCADO AL PROYECTO MUJERES EN EL DEPARTAMENTO DE NARIÑO"/>
    <s v="DIEGO SANCHEZ/MARGARITA CUELLAR/TATIANA GOMEZ/ABEL"/>
  </r>
  <r>
    <x v="39"/>
    <s v="NIT"/>
    <s v="846000034-1"/>
    <x v="39"/>
    <s v="FUNDACION CULTURAL DE MAYO"/>
    <s v="SI"/>
    <s v="Putumayo"/>
    <n v="1"/>
    <n v="2"/>
    <s v="ALCALDIA MUNICIPAL DE SANTIAGO - PUTUTMAYO"/>
    <n v="144"/>
    <s v="SI"/>
    <n v="1"/>
    <n v="17200000"/>
    <n v="1"/>
    <d v="2014-04-22T00:00:00"/>
    <n v="2014"/>
    <d v="2014-12-05T00:00:00"/>
    <s v="Putumayo"/>
    <n v="7"/>
    <n v="7.5666666666666664"/>
    <s v="Publica"/>
    <s v="CUMPLE"/>
    <n v="17200000"/>
    <m/>
    <n v="27.922077922077921"/>
    <m/>
    <m/>
    <m/>
    <m/>
    <m/>
    <m/>
    <m/>
    <m/>
    <m/>
    <m/>
    <m/>
    <m/>
    <s v="Cumple"/>
    <s v="SUSCEPTIBLE SUBSANAR"/>
    <s v="Cumple"/>
    <n v="17200000"/>
    <n v="17200000"/>
    <m/>
    <m/>
    <s v="DIEGO SANCHEZ/MARGARITA CUELLAR/TATIANA GOMEZ/ABEL"/>
  </r>
  <r>
    <x v="40"/>
    <s v="NIT"/>
    <s v="800054940-2"/>
    <x v="40"/>
    <s v="N/A"/>
    <s v="SI"/>
    <s v="Tolima"/>
    <n v="1"/>
    <n v="1"/>
    <s v="ICBF"/>
    <n v="378"/>
    <s v="NO"/>
    <s v="NO CUMBLE EL OBJETO"/>
    <s v="NO CUMBLE EL OBJETO"/>
    <s v="N/A"/>
    <m/>
    <m/>
    <m/>
    <m/>
    <n v="14.666666666666666"/>
    <n v="0"/>
    <m/>
    <m/>
    <m/>
    <s v=""/>
    <s v=""/>
    <m/>
    <m/>
    <m/>
    <m/>
    <m/>
    <m/>
    <m/>
    <m/>
    <m/>
    <m/>
    <m/>
    <m/>
    <m/>
    <m/>
    <m/>
    <s v="(12) EXPERIENCIAS EN PRIMERA INFANCIA"/>
    <n v="0"/>
    <m/>
    <m/>
    <s v="LAURA MELISA GOMEZ Y JUAN CAMILO ALJURI"/>
  </r>
  <r>
    <x v="40"/>
    <s v="NIT"/>
    <s v="800054940-3"/>
    <x v="40"/>
    <s v="N/A"/>
    <s v="SI"/>
    <s v="Tolima"/>
    <n v="1"/>
    <n v="2"/>
    <s v="CORPORACION PARA EL TRABAJO Y EL DESARROLLO HUMANO"/>
    <n v="83"/>
    <s v="NO"/>
    <s v="NO CUMBLE EL OBJETO"/>
    <s v="NO CUMBLE EL OBJETO"/>
    <s v="N/A"/>
    <m/>
    <m/>
    <m/>
    <m/>
    <n v="34.4"/>
    <n v="0"/>
    <m/>
    <m/>
    <m/>
    <s v=""/>
    <s v=""/>
    <m/>
    <m/>
    <m/>
    <m/>
    <m/>
    <m/>
    <m/>
    <m/>
    <m/>
    <m/>
    <m/>
    <m/>
    <m/>
    <m/>
    <m/>
    <s v="(12) EXPERIENCIAS EN PRIMERA INFANCIA"/>
    <n v="0"/>
    <m/>
    <m/>
    <s v="LAURA MELISA GOMEZ Y JUAN CAMILO ALJURI"/>
  </r>
  <r>
    <x v="40"/>
    <s v="NIT"/>
    <s v="800054940-4"/>
    <x v="40"/>
    <s v="N/A"/>
    <s v="SI"/>
    <s v="Tolima"/>
    <n v="1"/>
    <n v="3"/>
    <s v="GIMNASIO PEDAGOGICO MUNDO DE COLORES"/>
    <n v="6"/>
    <s v="NO"/>
    <s v="NO CUMBLE EL OBJETO"/>
    <s v="NO CUMBLE EL OBJETO"/>
    <s v="N/A"/>
    <m/>
    <m/>
    <m/>
    <m/>
    <n v="34.4"/>
    <n v="0"/>
    <m/>
    <m/>
    <m/>
    <s v=""/>
    <s v=""/>
    <m/>
    <m/>
    <m/>
    <m/>
    <m/>
    <m/>
    <m/>
    <m/>
    <m/>
    <m/>
    <m/>
    <m/>
    <m/>
    <m/>
    <m/>
    <s v="(12) EXPERIENCIAS EN PRIMERA INFANCIA"/>
    <n v="0"/>
    <m/>
    <m/>
    <s v="LAURA MELISA GOMEZ Y JUAN CAMILO ALJURI"/>
  </r>
  <r>
    <x v="40"/>
    <s v="NIT"/>
    <s v="800054940-5"/>
    <x v="40"/>
    <s v="N/A"/>
    <s v="SI"/>
    <s v="Tolima"/>
    <n v="1"/>
    <n v="4"/>
    <s v="AÑOS MARAVILLOSOS"/>
    <n v="49"/>
    <s v="NO"/>
    <s v="NO CUMBLE EL OBJETO"/>
    <s v="NO CUMBLE EL OBJETO"/>
    <s v="N/A"/>
    <m/>
    <m/>
    <m/>
    <m/>
    <n v="241.4"/>
    <n v="0"/>
    <m/>
    <m/>
    <m/>
    <s v=""/>
    <s v=""/>
    <m/>
    <m/>
    <m/>
    <m/>
    <m/>
    <m/>
    <m/>
    <m/>
    <m/>
    <m/>
    <m/>
    <m/>
    <m/>
    <m/>
    <m/>
    <s v="(12) EXPERIENCIAS EN PRIMERA INFANCIA"/>
    <n v="0"/>
    <m/>
    <m/>
    <s v="LAURA MELISA GOMEZ Y JUAN CAMILO ALJURI"/>
  </r>
  <r>
    <x v="41"/>
    <s v="NIT"/>
    <s v="804011414-1"/>
    <x v="41"/>
    <s v="N/A"/>
    <s v="SI"/>
    <s v="Boyacá"/>
    <n v="1"/>
    <n v="1"/>
    <s v="ALCALDIA MUNICIPAL DE TIBASOSA"/>
    <s v="010-2011"/>
    <s v="SI"/>
    <n v="1"/>
    <n v="21900000"/>
    <s v="N/A"/>
    <d v="2011-07-01T00:00:00"/>
    <n v="2011"/>
    <d v="2011-12-01T00:00:00"/>
    <s v="Boyacá"/>
    <n v="5"/>
    <n v="5.0999999999999996"/>
    <s v="Publica"/>
    <s v="CUMPLE"/>
    <n v="21900000"/>
    <n v="42.524271844660191"/>
    <n v="40.888722927557879"/>
    <m/>
    <s v="Cumple"/>
    <s v="Subsanable"/>
    <s v="Cumple"/>
    <s v="Cumple"/>
    <s v="Cumple"/>
    <s v="Cumple"/>
    <s v="Cumple"/>
    <s v="Cumple"/>
    <s v="Cumple"/>
    <s v="Cumple"/>
    <s v="Cumple"/>
    <s v="Cumple"/>
    <s v="Cumple"/>
    <s v="Cumple"/>
    <m/>
    <n v="21900000"/>
    <m/>
    <m/>
    <s v="ALBA NURY MARTINEZ"/>
  </r>
  <r>
    <x v="41"/>
    <s v="NIT"/>
    <s v="804011414-1"/>
    <x v="41"/>
    <s v="N/A"/>
    <s v="SI"/>
    <s v="Boyacá"/>
    <n v="1"/>
    <n v="2"/>
    <s v="ALCALDIA MUNICIPAL DE ARATOCA"/>
    <s v="006-2013"/>
    <s v="SI"/>
    <n v="1"/>
    <n v="37000000"/>
    <s v="N/A"/>
    <d v="2013-11-06T00:00:00"/>
    <n v="2013"/>
    <d v="2013-12-21T00:00:00"/>
    <s v="Boyacá"/>
    <n v="1"/>
    <n v="1.5"/>
    <s v="Publica"/>
    <s v="CUMPLE"/>
    <n v="37000000"/>
    <n v="62.765055131467342"/>
    <n v="62.765055131467342"/>
    <m/>
    <m/>
    <m/>
    <m/>
    <m/>
    <m/>
    <m/>
    <m/>
    <m/>
    <m/>
    <m/>
    <m/>
    <m/>
    <m/>
    <m/>
    <m/>
    <n v="37000000"/>
    <m/>
    <m/>
    <s v="ALBA NURY MARTINEZ"/>
  </r>
  <r>
    <x v="41"/>
    <s v="NIT"/>
    <s v="804011414-1"/>
    <x v="41"/>
    <s v="N/A"/>
    <s v="SI"/>
    <s v="Boyacá"/>
    <n v="1"/>
    <n v="3"/>
    <s v="OIM "/>
    <s v="NAJ819-NAJ754"/>
    <s v="SI"/>
    <n v="1"/>
    <n v="156453600"/>
    <s v="N/A"/>
    <d v="2014-10-07T00:00:00"/>
    <n v="2014"/>
    <d v="2014-12-30T00:00:00"/>
    <s v="Boyacá"/>
    <n v="2"/>
    <n v="2.8"/>
    <s v="Publica"/>
    <s v="CUMPLE"/>
    <n v="156453600"/>
    <n v="253.98311688311688"/>
    <n v="253.98311688311688"/>
    <m/>
    <m/>
    <m/>
    <m/>
    <m/>
    <m/>
    <m/>
    <m/>
    <m/>
    <m/>
    <m/>
    <m/>
    <m/>
    <m/>
    <m/>
    <m/>
    <n v="156453600"/>
    <m/>
    <m/>
    <s v="ALBA NURY MARTINEZ"/>
  </r>
  <r>
    <x v="42"/>
    <s v="NIT"/>
    <s v="805010452-9"/>
    <x v="42"/>
    <s v="N/A"/>
    <s v="SI"/>
    <s v="Valle del Cauca"/>
    <n v="1"/>
    <n v="1"/>
    <s v="SEM-CALI"/>
    <s v="4143.2.26.040.2011"/>
    <s v="NO"/>
    <s v="SUSCEPTIBLE DE SUBSANACION"/>
    <s v="SUSCEPTIBLE DE SUBSANACION"/>
    <s v="N/A"/>
    <m/>
    <m/>
    <m/>
    <m/>
    <e v="#VALUE!"/>
    <s v="SUSPECTIBLE DE SUBSANACION "/>
    <m/>
    <s v="SUSCEPTIBLE DE SUBSANACION"/>
    <s v="SUSCEPTIBLE DE SUBSANACION"/>
    <e v="#REF!"/>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m/>
    <s v="AUGUSTO DIAZ"/>
  </r>
  <r>
    <x v="42"/>
    <s v="NIT"/>
    <s v="805010452-9"/>
    <x v="42"/>
    <s v="N/A"/>
    <s v="SI"/>
    <s v="Valle del Cauca"/>
    <n v="1"/>
    <n v="2"/>
    <s v="SEM-CALI"/>
    <s v="4143.2.26.107.2011"/>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3"/>
    <s v="SEM-CALI"/>
    <s v="4143.2.26.63.2012"/>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4"/>
    <s v="SEM-CALI"/>
    <s v="4143.2.26.172.2013"/>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5"/>
    <s v="SEM-CALI"/>
    <s v="4143.2.26.86.2014"/>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3"/>
    <s v="NIT"/>
    <s v="800184332-1"/>
    <x v="43"/>
    <s v="N/A"/>
    <s v="SI"/>
    <s v="Sucre"/>
    <n v="1"/>
    <n v="1"/>
    <s v="FUNDACION TELEFONICA"/>
    <s v="C-0425-10"/>
    <s v="SI"/>
    <n v="1"/>
    <n v="462000000"/>
    <s v="N/A"/>
    <d v="2010-01-01T00:00:00"/>
    <n v="2010"/>
    <d v="2011-01-01T00:00:00"/>
    <s v="Sucre"/>
    <n v="12"/>
    <n v="12.166666666666666"/>
    <s v="Privada"/>
    <s v="CUMPLE"/>
    <n v="462000000"/>
    <n v="897.08737864077671"/>
    <n v="897.08737864077671"/>
    <m/>
    <s v="Cumple"/>
    <s v="Cumple"/>
    <s v="Cumple"/>
    <s v="Cumple"/>
    <s v="Subsanable"/>
    <s v="Cumple"/>
    <s v="Cumple"/>
    <s v="Cumple"/>
    <s v="Cumple"/>
    <s v="Cumple"/>
    <s v="Cumple"/>
    <s v="Cumple"/>
    <s v="Cumple"/>
    <s v="Cumple"/>
    <n v="462000000"/>
    <n v="462000000"/>
    <m/>
    <s v="30. VARIABLE 5. SUBSANABLE. LOS OBJETIVOS DE LA PROPUESTA NO DEMUESTRAN LOS INDICADORES REQUERIDOS PARA LA GESTION. ANEXO 7 INVITACION PUBLICA."/>
    <s v="MANUEL MEZA"/>
  </r>
  <r>
    <x v="43"/>
    <s v="NIT"/>
    <s v="800184332-1"/>
    <x v="43"/>
    <s v="N/A"/>
    <s v="SI"/>
    <s v="Sucre"/>
    <n v="3"/>
    <n v="1"/>
    <s v="FUNDACION TELEFONICA"/>
    <s v="C-201-12"/>
    <s v="SI"/>
    <n v="1"/>
    <n v="781767800"/>
    <s v="N/A"/>
    <d v="2012-01-01T00:00:00"/>
    <n v="2012"/>
    <d v="2014-12-31T00:00:00"/>
    <s v="Sucre"/>
    <n v="36"/>
    <n v="36.5"/>
    <s v="Privada"/>
    <s v="CUMPLE"/>
    <n v="781767800"/>
    <n v="1137"/>
    <n v="1379.5090877007235"/>
    <m/>
    <s v="Cumple"/>
    <s v="Cumple"/>
    <s v="Cumple"/>
    <s v="Cumple"/>
    <s v="Subsanable"/>
    <s v="Cumple"/>
    <s v="Cumple"/>
    <s v="Cumple"/>
    <s v="Cumple"/>
    <s v="Cumple"/>
    <s v="Cumple"/>
    <s v="Cumple"/>
    <s v="Cumple"/>
    <s v="Cumple"/>
    <s v="SUSCEPTIBLE DE SUBSANACION"/>
    <n v="781767800"/>
    <m/>
    <s v="22. EL OTROSI FIRMADO, NO CONTIENE LA FECHA DE CELABRACION. POR FAVOR ACREDITAR LA FECHA._x000a__x000a_22. DE CONFORMIDAD CON LOS CRITERIOS DE EVALUACION: TITULO 3: COMPONENTE EXPERIENCIA, NUMERAL 3.3: VERIFICACIÓN DE EXPERIENCIA DE LA INVITACIÓN PUBLICA, SE SOLICITA COPIA DEL ACTA DE LIQUIDACION"/>
    <s v="MANUEL MEZA"/>
  </r>
  <r>
    <x v="43"/>
    <s v="NIT"/>
    <s v="800184332-1"/>
    <x v="43"/>
    <s v="N/A"/>
    <s v="SI"/>
    <s v="Sucre"/>
    <n v="1"/>
    <n v="2"/>
    <s v="FUNDACION TELEFONICA"/>
    <s v="C-0145-11"/>
    <s v="SI"/>
    <n v="1"/>
    <n v="581997800"/>
    <s v="N/A"/>
    <d v="2011-01-01T00:00:00"/>
    <n v="2011"/>
    <d v="2012-01-01T00:00:00"/>
    <s v="Sucre"/>
    <n v="12"/>
    <n v="12.166666666666666"/>
    <s v="Privada"/>
    <s v="SUSCEPTIBLE DE SUBSANACION"/>
    <n v="581997800"/>
    <n v="1086.6277072442122"/>
    <n v="1086.6277072442122"/>
    <m/>
    <m/>
    <m/>
    <m/>
    <m/>
    <m/>
    <m/>
    <m/>
    <m/>
    <m/>
    <m/>
    <m/>
    <m/>
    <m/>
    <m/>
    <s v="SUSCEPTIBLE DE SUBSANACION"/>
    <n v="581997800"/>
    <m/>
    <s v="22. EL OTROSI FIRMADO, NO CONTIENE LA FECHA DE CELABRACION. POR FAVOR ACREDITAR LA FECHA."/>
    <s v="MANUEL MEZA"/>
  </r>
  <r>
    <x v="44"/>
    <s v="NIT"/>
    <s v="830097306-6"/>
    <x v="44"/>
    <s v="N/A"/>
    <s v="SI"/>
    <s v="Bogotá"/>
    <n v="1"/>
    <n v="1"/>
    <s v="ICBF"/>
    <s v="1166 DE 2013"/>
    <s v="SI"/>
    <n v="1"/>
    <n v="450805329"/>
    <s v="N/A"/>
    <d v="2013-12-23T00:00:00"/>
    <n v="2013"/>
    <d v="2014-08-31T00:00:00"/>
    <s v="BogotaD.C."/>
    <n v="8"/>
    <n v="8.3666666666666671"/>
    <s v="Publica"/>
    <s v="CUMPLE"/>
    <n v="450805329"/>
    <e v="#DIV/0!"/>
    <n v="764.72490076335873"/>
    <m/>
    <s v="Cumple"/>
    <s v="Cumple"/>
    <s v="Cumple"/>
    <s v="Cumple"/>
    <s v="Cumple"/>
    <s v="Cumple"/>
    <s v="Cumple"/>
    <s v="Cumple"/>
    <s v="Cumple"/>
    <s v="Cumple"/>
    <s v="Cumple"/>
    <s v="Cumple"/>
    <s v="Cumple"/>
    <s v="Cumple"/>
    <n v="450805329"/>
    <n v="450805329"/>
    <m/>
    <m/>
    <s v="LIZ ANGELICA ACOSTA CASTRO"/>
  </r>
  <r>
    <x v="44"/>
    <s v="NIT"/>
    <s v="830097306-6"/>
    <x v="44"/>
    <s v="N/A"/>
    <s v="SI"/>
    <s v="Bogotá"/>
    <n v="1"/>
    <n v="2"/>
    <s v="JUNTA DE ACCION COMUNAL LAS HUERTAS BOGOTA- CIUDAD BOLIVAR"/>
    <s v="ALIANZA ESTRATEGICA 01 DE OCTUBRE DE 2011"/>
    <s v="SI"/>
    <n v="1"/>
    <s v="SUSCEPTIBLE DE SUBSANACION"/>
    <s v="N/A"/>
    <d v="2011-10-01T00:00:00"/>
    <n v="2011"/>
    <m/>
    <s v="BogotaD.C."/>
    <e v="#VALUE!"/>
    <s v="SUSPECTIBLE DE SUBSANACION "/>
    <s v="Publica"/>
    <s v="SUSCEPTIBLE DE SUBSANACION"/>
    <s v="SUSCEPTIBLE DE SUBSANACION"/>
    <e v="#DIV/0!"/>
    <s v="SUSCEPTIBLE DE SUBSANACION"/>
    <m/>
    <m/>
    <m/>
    <m/>
    <m/>
    <m/>
    <m/>
    <m/>
    <m/>
    <m/>
    <m/>
    <m/>
    <m/>
    <m/>
    <m/>
    <s v="SUSCEPTIBLE DE SUBSANACION"/>
    <s v="SUSCEPTIBLE DE SUBSANACION"/>
    <m/>
    <s v="EN EL FOLIO 48 SE OBSERVA UNA ENMENDADURA EN LA RELACION DE PAGOS EFECTUADOS A LA COPORACION. SE SOLICITA SUBSANAR LA CERTIFICACION "/>
    <s v="LIZ ANGELICA ACOSTA CASTRO"/>
  </r>
  <r>
    <x v="44"/>
    <s v="NIT"/>
    <s v="830097306-6"/>
    <x v="44"/>
    <s v="N/A"/>
    <s v="SI"/>
    <s v="Bogotá"/>
    <n v="1"/>
    <n v="3"/>
    <s v="SECRETARIA  DISTRITAL DE INTEGRACION SOCIAL"/>
    <s v="3864  DEL 16 DE OCTUBRE DE 2009"/>
    <s v="NO CUMBLE EL OBJETO"/>
    <s v="NO CUMBLE EL OBJETO"/>
    <s v="NO CUMBLE EL OBJETO"/>
    <s v="N/A"/>
    <m/>
    <m/>
    <m/>
    <s v="BogotaD.C."/>
    <n v="0"/>
    <n v="0"/>
    <s v="Publica"/>
    <s v="NO CUMPLE"/>
    <s v="NO CUMBLE EL OBJETO"/>
    <s v=""/>
    <s v=""/>
    <m/>
    <m/>
    <m/>
    <m/>
    <m/>
    <m/>
    <m/>
    <m/>
    <m/>
    <m/>
    <m/>
    <m/>
    <m/>
    <m/>
    <m/>
    <n v="0"/>
    <n v="0"/>
    <m/>
    <s v="(12) DE ACUERDO CON EL NUMERAL 3.3. VERIFICACION DE EXPERIENCIA, LA EXPERIENCIA MINIMA EN MESES  SE DEBERA ACREDITAR CON MAXIMO 5 CERTIFICACIONES ...EN LOS ULTIMOS 5 AÑOS  CONTADOS A PARTIR DE LA FECHA  DE ENTREGA DE LA DOCUMENTACION DE LA INVITACION PUBLICA...&quot; DE ACUERDO CON LO ANTERIOR LA CERTIFICACION DEL CONTRATO 3864 DE 2009 NO CUMPLE CON ESTE CRITERIO. DE IGUAL FORMA EN EL NUMERAL 3.3.  NOTA 4. NO SE TENDRA EN CUENTA PARA EFECTOS DE HABILITACION LA EXPERIENCIA RELACIONADA CON ACTIVIDADES CUYO OBJETO PRINCIPAL SEA EL COMPONENTE NUTRICIONAL, PROGRAMA DE ALIMENTACION  ESCOLAR PAE ... ATENCION A PRIMERA INFANCIA&quot;. FOLIO 63. NO CUMPLE"/>
    <s v="LIZ ANGELICA ACOSTA CASTRO"/>
  </r>
  <r>
    <x v="44"/>
    <s v="NIT"/>
    <s v="830097306-6"/>
    <x v="44"/>
    <s v="N/A"/>
    <s v="SI"/>
    <s v="Bogotá"/>
    <n v="1"/>
    <n v="4"/>
    <s v="SECRETARIA  DISTRITAL DE INTEGRACION SOCIAL"/>
    <s v="5928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FOLIOS 50. NO CUMPLE"/>
    <s v="LIZ ANGELICA ACOSTA CASTRO"/>
  </r>
  <r>
    <x v="44"/>
    <s v="NIT"/>
    <s v="830097306-6"/>
    <x v="44"/>
    <s v="N/A"/>
    <s v="SI"/>
    <s v="Bogotá"/>
    <n v="1"/>
    <n v="5"/>
    <s v="SECRETARIA  DISTRITAL DE INTEGRACION SOCIAL"/>
    <s v="5520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 NO CUMPLE"/>
    <s v="LIZ ANGELICA ACOSTA CASTRO"/>
  </r>
  <r>
    <x v="44"/>
    <s v="NIT"/>
    <s v="830097306-6"/>
    <x v="44"/>
    <s v="N/A"/>
    <s v="SI"/>
    <s v="Cundinamarca"/>
    <n v="5"/>
    <m/>
    <m/>
    <m/>
    <m/>
    <m/>
    <m/>
    <m/>
    <m/>
    <m/>
    <m/>
    <m/>
    <n v="0"/>
    <n v="0"/>
    <m/>
    <m/>
    <m/>
    <s v=""/>
    <s v=""/>
    <m/>
    <m/>
    <m/>
    <m/>
    <m/>
    <m/>
    <m/>
    <m/>
    <m/>
    <m/>
    <m/>
    <m/>
    <s v="Cumple"/>
    <s v="Cumple"/>
    <s v="Cumple"/>
    <m/>
    <m/>
    <m/>
    <m/>
    <s v="LIZ ANGELICA ACOSTA CASTRO"/>
  </r>
  <r>
    <x v="45"/>
    <s v="NIT"/>
    <s v="802007313-1"/>
    <x v="45"/>
    <s v="N/A"/>
    <s v="SI"/>
    <s v="Atlántico"/>
    <n v="1"/>
    <n v="1"/>
    <s v="SECRETARIA GENERAL DEL DISTRITO ESPECIAL, INDUSTRIAL Y PORTUARIO DE BARRANQUILLA"/>
    <s v="0103-2014-000037"/>
    <s v="SI"/>
    <n v="1"/>
    <n v="1403410510"/>
    <s v="N/A"/>
    <d v="2014-01-24T00:00:00"/>
    <n v="2014"/>
    <d v="2014-10-24T00:00:00"/>
    <s v="Atlántico"/>
    <n v="9"/>
    <n v="9.1"/>
    <s v="Publica"/>
    <s v="CUMPLE"/>
    <n v="1403410510"/>
    <s v=""/>
    <n v="2278.2638149350651"/>
    <m/>
    <s v="Cumple"/>
    <s v="Cumple"/>
    <s v="Cumple"/>
    <s v="Cumple"/>
    <s v="Cumple"/>
    <s v="Cumple"/>
    <s v="Subsanable"/>
    <s v="Cumple"/>
    <s v="Cumple"/>
    <s v="Cumple"/>
    <s v="Cumple"/>
    <s v="Cumple"/>
    <s v="Cumple"/>
    <s v="Cumple"/>
    <m/>
    <n v="1403410510"/>
    <m/>
    <s v="FORMATO 7. LA PROPUESTA NO DESCRIBE CLARAMENTE EL CONTENIDO Y PRINCIPALES REFERENCIAS DE LECTURAS, VIDEOS O MATERIALES QUE SE UTILIZARÍAN PARA EL DESARROLLO DE LOS ENCUENTROS VIVENCIALES."/>
    <s v="CRISTINA VENEGAS - JUAN MANUEL PULIDO"/>
  </r>
  <r>
    <x v="45"/>
    <s v="NIT"/>
    <s v="802007313-1"/>
    <x v="45"/>
    <s v="N/A"/>
    <s v="SI"/>
    <s v="Atlántico"/>
    <n v="1"/>
    <n v="2"/>
    <s v="SECRETARIA GENERAL DEL DISTRITO ESPECIAL, INDUSTRIAL Y PORTUARIO DE BARRANQUILLA"/>
    <s v="0103-2013-000117"/>
    <s v="SI"/>
    <n v="1"/>
    <n v="1000000000"/>
    <s v="N/A"/>
    <d v="2013-04-12T00:00:00"/>
    <n v="2013"/>
    <d v="2013-12-12T00:00:00"/>
    <s v="Atlántico"/>
    <n v="8"/>
    <n v="8.1333333333333329"/>
    <s v="Publica"/>
    <s v="CUMPLE"/>
    <n v="1000000000"/>
    <s v=""/>
    <n v="1696.3528413910094"/>
    <m/>
    <m/>
    <m/>
    <m/>
    <m/>
    <m/>
    <m/>
    <m/>
    <m/>
    <m/>
    <m/>
    <m/>
    <m/>
    <m/>
    <m/>
    <m/>
    <n v="1000000000"/>
    <m/>
    <m/>
    <s v="CRISTINA VENEGAS - JUAN MANUEL PULIDO"/>
  </r>
  <r>
    <x v="45"/>
    <s v="NIT"/>
    <s v="802007313-1"/>
    <x v="45"/>
    <s v="N/A"/>
    <s v="SI"/>
    <s v="Atlántico"/>
    <n v="1"/>
    <n v="3"/>
    <s v="SECRETARIA GENERAL DEL DISTRITO ESPECIAL, INDUSTRIAL Y PORTUARIO DE BARRANQUILLA"/>
    <s v="0103-2012-000142"/>
    <s v="SI"/>
    <n v="1"/>
    <n v="500000000"/>
    <s v="N/A"/>
    <d v="2012-08-16T00:00:00"/>
    <n v="2012"/>
    <d v="2012-12-16T00:00:00"/>
    <s v="Atlántico"/>
    <n v="4"/>
    <n v="4.0666666666666664"/>
    <s v="Publica"/>
    <s v="CUMPLE"/>
    <n v="500000000"/>
    <e v="#DIV/0!"/>
    <n v="882.30104111522849"/>
    <m/>
    <m/>
    <m/>
    <m/>
    <m/>
    <m/>
    <m/>
    <m/>
    <m/>
    <m/>
    <m/>
    <m/>
    <m/>
    <m/>
    <m/>
    <m/>
    <n v="500000000"/>
    <m/>
    <m/>
    <s v="CRISTINA VENEGAS - JUAN MANUEL PULIDO"/>
  </r>
  <r>
    <x v="45"/>
    <s v="NIT"/>
    <s v="802007313-1"/>
    <x v="45"/>
    <s v="N/A"/>
    <s v="SI"/>
    <s v="Atlántico"/>
    <n v="1"/>
    <n v="4"/>
    <s v="SECRETARIA GENERAL DEL DISTRITO ESPECIAL, INDUSTRIAL Y PORTUARIO DE BARRANQUILLA"/>
    <s v="0108-2010-000074"/>
    <s v="NO CUMBLE EL OBJETO"/>
    <s v="NO CUMBLE EL OBJETO"/>
    <s v="NO CUMBLE EL OBJETO"/>
    <s v="N/A"/>
    <m/>
    <m/>
    <m/>
    <s v="Atlántico"/>
    <n v="0"/>
    <n v="0"/>
    <s v="Publica"/>
    <s v="NO CUMPLE"/>
    <n v="46932098"/>
    <e v="#DIV/0!"/>
    <s v=""/>
    <m/>
    <m/>
    <m/>
    <m/>
    <m/>
    <m/>
    <m/>
    <m/>
    <m/>
    <m/>
    <m/>
    <m/>
    <m/>
    <m/>
    <m/>
    <m/>
    <n v="0"/>
    <m/>
    <s v="3.3. EL OBJETO DEL CONTRATO NO CUMPLE CON LA PREVENCIÓN Y PROMOCIÓN DE LOS DERECHOS DE LOS NINÑOS, NIÑAS Y ADOLESCENTES."/>
    <s v="CRISTINA VENEGAS - JUAN MANUEL PULIDO"/>
  </r>
  <r>
    <x v="45"/>
    <s v="NIT"/>
    <s v="802007313-1"/>
    <x v="45"/>
    <s v="N/A"/>
    <s v="SI"/>
    <s v="Atlántico"/>
    <n v="1"/>
    <n v="5"/>
    <s v="ALCALDÍA DE BARRANQUILLA DISTRITO ESPECIAL, INDUSTRIAL Y PORTUARIO"/>
    <s v="0101-2010-0052"/>
    <s v="SUSCEPTIBLE DE SUBSANACION"/>
    <s v="SUSCEPTIBLE DE SUBSANACION"/>
    <s v="SUSCEPTIBLE DE SUBSANACION"/>
    <s v="N/A"/>
    <d v="2010-11-01T00:00:00"/>
    <n v="2010"/>
    <d v="2011-01-28T00:00:00"/>
    <s v="Atlántico"/>
    <n v="2"/>
    <n v="2.9333333333333331"/>
    <s v="Publica"/>
    <s v="SUSCEPTIBLE DE SUBSANACION"/>
    <n v="77835000"/>
    <e v="#DIV/0!"/>
    <s v="SUSCEPTIBLE DE SUBSANACION"/>
    <m/>
    <m/>
    <m/>
    <m/>
    <m/>
    <m/>
    <m/>
    <m/>
    <m/>
    <m/>
    <m/>
    <m/>
    <m/>
    <m/>
    <m/>
    <s v="SUSCEPTIBLE DE SUBSANACION"/>
    <s v="SUSCEPTIBLE DE SUBSANACION"/>
    <m/>
    <s v="3.3. ES IMPORTANTE ACLARAR LA POBLACIÓN A LA QUE ESTÁ DIRIGIDA LA INTERVENCIÓN."/>
    <s v="CRISTINA VENEGAS - JUAN MANUEL PULIDO"/>
  </r>
  <r>
    <x v="46"/>
    <s v="NIT"/>
    <s v="806012278-6"/>
    <x v="46"/>
    <s v="CORPORACION PARA EL DESARROLLO SOCIAL DE COLOMBIA - CEDESCOL"/>
    <s v="SI"/>
    <s v="BOLIVAR"/>
    <n v="2"/>
    <n v="1"/>
    <s v="SECRETARIA DE EDUCACION DEL DEPARTAMENTO DE BOLIVAR"/>
    <n v="161"/>
    <s v="SI"/>
    <n v="1"/>
    <n v="1267998000"/>
    <n v="1"/>
    <d v="2011-03-03T00:00:00"/>
    <n v="2011"/>
    <d v="2011-12-16T00:00:00"/>
    <s v="BOLIVAR"/>
    <n v="9"/>
    <n v="9.6"/>
    <s v="Publica"/>
    <s v="CUMPLE"/>
    <n v="1267998000"/>
    <m/>
    <n v="2367.4346527259149"/>
    <m/>
    <s v="Subsanable"/>
    <s v="Subsanable"/>
    <s v="Subsanable"/>
    <s v="Subsanable"/>
    <s v="Subsanable"/>
    <s v="Subsanable"/>
    <s v="Subsanable"/>
    <s v="Subsanable"/>
    <s v="Subsanable"/>
    <s v="Subsanable"/>
    <s v="Subsanable"/>
    <s v="SUSCEPTIBLE SUBSANACION"/>
    <s v="SUSCEPTIBLE SUBSANAR"/>
    <s v="Cumple"/>
    <n v="1267998000"/>
    <n v="1267998000"/>
    <m/>
    <s v="(38) A FOLIO 100 SE REGISTRA EN ACTIVIDADES COMUNITARIAS LA REALIZACION DE ENCUENTROS VIVENCIALES, POR LO CUAL, SE SOLICITA ACLARAR ESTA INFORMACION E INDICAR EL NUMERO DE ACTIVIDADES COMUNITARIAS ADICIONALES A REALIZAR SEGÚN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1"/>
    <s v="SECRETARIA DE EDUCACION DEL DEPARTAMENTO DE BOLIVAR"/>
    <n v="194"/>
    <s v="SI"/>
    <n v="1"/>
    <n v="2970625873"/>
    <n v="1"/>
    <d v="2012-04-18T00:00:00"/>
    <n v="2012"/>
    <d v="2012-12-28T00:00:00"/>
    <s v="BOLIVAR"/>
    <n v="8"/>
    <n v="8.4666666666666668"/>
    <s v="Publica"/>
    <s v="CUMPLE"/>
    <n v="2970625873"/>
    <m/>
    <n v="5241.972601023469"/>
    <m/>
    <s v="Subsanable"/>
    <s v="Subsanable"/>
    <s v="Subsanable"/>
    <s v="Subsanable"/>
    <s v="Subsanable"/>
    <s v="Subsanable"/>
    <s v="Subsanable"/>
    <s v="Subsanable"/>
    <s v="Subsanable"/>
    <s v="Subsanable"/>
    <s v="Subsanable"/>
    <s v="SUSCEPTIBLE SUBSANACION"/>
    <s v="SUSCEPTIBLE SUBSANAR"/>
    <s v="Cumple"/>
    <n v="2970625873"/>
    <n v="2970625873"/>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12278-6"/>
    <x v="46"/>
    <s v="CORPORACION PARA EL DESARROLLO SOCIAL DE COLOMBIA - CEDESCOL"/>
    <s v="SI"/>
    <s v="SUCRE"/>
    <n v="1"/>
    <n v="2"/>
    <s v="SECRETARIA DE EDUCACION DEL DEPARTAMENTO DE BOLIVAR"/>
    <n v="633"/>
    <s v="SI"/>
    <n v="1"/>
    <n v="1426500000"/>
    <n v="1"/>
    <d v="2013-05-07T00:00:00"/>
    <n v="2013"/>
    <d v="2014-01-26T00:00:00"/>
    <s v="BOLIVAR"/>
    <n v="8"/>
    <n v="8.8000000000000007"/>
    <s v="Publica"/>
    <s v="CUMPLE"/>
    <n v="1426500000"/>
    <m/>
    <n v="2419.8473282442746"/>
    <m/>
    <s v="Subsanable"/>
    <s v="Subsanable"/>
    <s v="Subsanable"/>
    <s v="Subsanable"/>
    <s v="Subsanable"/>
    <s v="Subsanable"/>
    <s v="Subsanable"/>
    <s v="Subsanable"/>
    <s v="Subsanable"/>
    <s v="Subsanable"/>
    <s v="Subsanable"/>
    <s v="SUSCEPTIBLE SUBSANACION"/>
    <s v="SUSCEPTIBLE SUBSANAR"/>
    <s v="Cumple"/>
    <n v="1426500000"/>
    <n v="1426500000"/>
    <m/>
    <s v="(37) A FOLIO 101 SE REGISTRA PARA BOLIVAR ZONA 3 EL NUMERO DE CUPOS ADICIONALES OFERTADOS DE 206 SIENDO ESTE INFERIOR AL MINIMO EXIGIDO QUE CORRESPONDE A 266 CUPOS ADICIONALES. POR LO CUAL, SE SOLICITA SUBSANAR ESTA INFORMACION.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2"/>
    <s v="ICBF"/>
    <s v="13-26-10-0369"/>
    <s v="SI"/>
    <n v="1"/>
    <n v="102731112"/>
    <n v="1"/>
    <d v="2010-05-12T00:00:00"/>
    <n v="2010"/>
    <d v="2010-12-31T00:00:00"/>
    <s v="BOLIVAR"/>
    <n v="7"/>
    <n v="7.7666666666666666"/>
    <s v="Publica"/>
    <s v="CUMPLE"/>
    <n v="102731112"/>
    <m/>
    <n v="199.47788737864079"/>
    <m/>
    <m/>
    <m/>
    <m/>
    <m/>
    <m/>
    <m/>
    <m/>
    <m/>
    <m/>
    <m/>
    <m/>
    <s v="SUSCEPTIBLE SUBSANACION"/>
    <s v="SUSCEPTIBLE SUBSANAR"/>
    <s v="Cumple"/>
    <n v="102731112"/>
    <n v="102731112"/>
    <m/>
    <s v="(14) TENIENDO EN CUENTA QUE EL NUMERAL 3.3. DE LA INVITACION DISPONE QUE LA EXPERIENCIA SE CONTARA DESDE LOS 5 AÑOS ANTERIORES AL 12 DE MAYO DE 2015, SE REGISTRA LA EXPERIENCIA A PARTIR DE ESA FECHA Y EL VALOR EN PROPORCIONALIDAD AL MISMO PERIODO"/>
    <s v="DIEGO SANCHEZ/MARGARITA CUELLAR/TATIANA GOMEZ/ABEL"/>
  </r>
  <r>
    <x v="46"/>
    <s v="NIT"/>
    <s v="806012278-6"/>
    <x v="46"/>
    <s v="CORPORACION PARA EL DESARROLLO SOCIAL DE COLOMBIA - CEDESCOL"/>
    <s v="SI"/>
    <s v="MAGDALENA"/>
    <n v="4"/>
    <n v="3"/>
    <s v="SECRETARIA DE EDUCACION DEL DEPARTAMENTO DE BOLIVAR"/>
    <n v="750"/>
    <s v="SI"/>
    <n v="1"/>
    <n v="1620080000"/>
    <n v="1"/>
    <d v="2014-01-24T00:00:00"/>
    <n v="2014"/>
    <d v="2015-02-13T00:00:00"/>
    <s v="BOLIVAR"/>
    <n v="12"/>
    <n v="12.833333333333334"/>
    <s v="Publica"/>
    <s v="CUMPLE"/>
    <n v="1620080000"/>
    <m/>
    <n v="2630"/>
    <m/>
    <s v="Subsanable"/>
    <s v="Subsanable"/>
    <s v="Subsanable"/>
    <s v="Subsanable"/>
    <s v="Subsanable"/>
    <s v="Subsanable"/>
    <s v="Subsanable"/>
    <s v="Subsanable"/>
    <s v="Subsanable"/>
    <s v="Subsanable"/>
    <s v="Subsanable"/>
    <s v="SUSCEPTIBLE SUBSANACION"/>
    <s v="SUSCEPTIBLE SUBSANAR"/>
    <s v="Cumple"/>
    <n v="1620080000"/>
    <n v="1620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7"/>
    <s v="NIT"/>
    <s v="800193248-9"/>
    <x v="47"/>
    <s v="N/A"/>
    <s v="SI"/>
    <s v="Huila"/>
    <n v="1"/>
    <n v="1"/>
    <s v="ALCALDIA DE NEIVA"/>
    <s v="N° 392/2011"/>
    <s v="SI"/>
    <s v="SUSCEPTIBLE DE SUBSANACION"/>
    <s v="SUSCEPTIBLE DE SUBSANACION"/>
    <s v="N/A"/>
    <d v="2011-05-13T00:00:00"/>
    <n v="2011"/>
    <d v="2011-12-13T00:00:00"/>
    <s v="Huila"/>
    <n v="7"/>
    <n v="7.1333333333333337"/>
    <s v="Publica"/>
    <s v="SUSCEPTIBLE DE SUBSANACION"/>
    <n v="291995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2"/>
    <s v="GOBERNACION DE HUILA"/>
    <s v="N° 215/2013"/>
    <s v="SI"/>
    <s v="SUSCEPTIBLE DE SUBSANACION"/>
    <s v="SUSCEPTIBLE DE SUBSANACION"/>
    <s v="N/A"/>
    <d v="2013-11-01T00:00:00"/>
    <n v="2013"/>
    <d v="2014-05-07T00:00:00"/>
    <s v="Huila"/>
    <n v="6"/>
    <n v="6.2333333333333334"/>
    <s v="Publica"/>
    <s v="SUSCEPTIBLE DE SUBSANACION"/>
    <n v="545126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3"/>
    <s v="GOBERNACION DE HUILA"/>
    <s v="N° 211/2014"/>
    <s v="SI"/>
    <n v="1"/>
    <n v="174000000"/>
    <s v="N/A"/>
    <d v="2014-12-12T00:00:00"/>
    <n v="2014"/>
    <d v="2014-12-31T00:00:00"/>
    <s v="Huila"/>
    <n v="0"/>
    <n v="0.6333333333333333"/>
    <s v="Publica"/>
    <s v="CUMPLE"/>
    <n v="174000000"/>
    <m/>
    <n v="282.46753246753246"/>
    <m/>
    <m/>
    <m/>
    <m/>
    <m/>
    <m/>
    <m/>
    <m/>
    <m/>
    <m/>
    <m/>
    <m/>
    <m/>
    <m/>
    <m/>
    <n v="174000000"/>
    <n v="174000000"/>
    <m/>
    <m/>
    <s v="YESSICA LORENA FLORIAN ASPRILLA"/>
  </r>
  <r>
    <x v="47"/>
    <s v="NIT"/>
    <s v="800193248-9"/>
    <x v="47"/>
    <s v="N/A"/>
    <s v="SI"/>
    <s v="Huila"/>
    <n v="1"/>
    <n v="4"/>
    <s v="ECOPETROL- GOBERNACION DEL HUILA"/>
    <s v="N° 5211595"/>
    <s v="SI"/>
    <s v="SUSCEPTIBLE DE SUBSANACION"/>
    <s v="SUSCEPTIBLE DE SUBSANACION"/>
    <s v="N/A"/>
    <d v="2012-12-06T00:00:00"/>
    <n v="2012"/>
    <d v="2013-03-05T00:00:00"/>
    <s v="Huila"/>
    <n v="2"/>
    <n v="2.9666666666666668"/>
    <s v="Publica"/>
    <s v="SUSCEPTIBLE DE SUBSANACION"/>
    <n v="1825836905"/>
    <m/>
    <s v="SUSCEPTIBLE DE SUBSANACION"/>
    <m/>
    <m/>
    <m/>
    <m/>
    <m/>
    <m/>
    <m/>
    <m/>
    <m/>
    <m/>
    <m/>
    <m/>
    <m/>
    <m/>
    <m/>
    <s v="SUSCEPTIBLE DE SUBSANACION"/>
    <s v="SUSCEPTIBLE DE SUBSANACION"/>
    <m/>
    <s v="(12)(22) DEBE ACLARAR EL PORCENTAJE DE CONTRATO QUE SE DIRIGIO A LA PROMOCION Y PREVENCION DEDERECHOS DE LOS NNYA. "/>
    <s v="YESSICA LORENA FLORIAN ASPRILLA"/>
  </r>
  <r>
    <x v="47"/>
    <s v="NIT"/>
    <s v="800193248-9"/>
    <x v="47"/>
    <s v="N/A"/>
    <s v="SI"/>
    <s v="Huila"/>
    <n v="2"/>
    <m/>
    <m/>
    <m/>
    <m/>
    <m/>
    <m/>
    <m/>
    <m/>
    <m/>
    <m/>
    <m/>
    <n v="0"/>
    <n v="0"/>
    <m/>
    <m/>
    <m/>
    <m/>
    <s v=""/>
    <m/>
    <m/>
    <m/>
    <m/>
    <m/>
    <m/>
    <m/>
    <m/>
    <m/>
    <m/>
    <m/>
    <m/>
    <m/>
    <m/>
    <m/>
    <m/>
    <m/>
    <m/>
    <m/>
    <m/>
  </r>
  <r>
    <x v="48"/>
    <s v="NIT"/>
    <n v="9003948602"/>
    <x v="48"/>
    <s v="N/A"/>
    <s v="SI"/>
    <s v="Nariño"/>
    <n v="1"/>
    <n v="1"/>
    <s v="INESUR"/>
    <s v="Contrrato 09 del 2011"/>
    <s v="SI"/>
    <n v="1"/>
    <n v="24000000"/>
    <s v="N/A"/>
    <d v="2011-02-01T00:00:00"/>
    <n v="2011"/>
    <d v="2011-07-30T00:00:00"/>
    <s v="Nariño"/>
    <n v="5"/>
    <n v="5.9666666666666668"/>
    <s v="Privada"/>
    <s v="CUMPLE"/>
    <n v="24000000"/>
    <n v="44.8"/>
    <n v="44.809559372666172"/>
    <m/>
    <s v="Cumple"/>
    <s v="Cumple"/>
    <s v="Cumple"/>
    <s v="Cumple"/>
    <s v="Cumple"/>
    <s v="Cumple"/>
    <s v="Cumple"/>
    <s v="Cumple"/>
    <s v="Cumple"/>
    <s v="Cumple"/>
    <s v="Cumple"/>
    <s v="Cumple"/>
    <s v="Cumple"/>
    <s v="Cumple"/>
    <m/>
    <n v="24000000"/>
    <m/>
    <m/>
    <s v="CAROLINA CUEVAS Y JANET SANTIAGO"/>
  </r>
  <r>
    <x v="48"/>
    <s v="NIT"/>
    <n v="9003948602"/>
    <x v="48"/>
    <s v="N/A"/>
    <s v="SI"/>
    <s v="Nariño"/>
    <n v="1"/>
    <n v="2"/>
    <s v="ICBF"/>
    <n v="312"/>
    <s v="SI"/>
    <n v="1"/>
    <n v="161086530"/>
    <s v="N/A"/>
    <d v="2013-03-19T00:00:00"/>
    <n v="2013"/>
    <d v="2013-12-30T00:00:00"/>
    <s v="Nariño"/>
    <n v="9"/>
    <n v="9.5333333333333332"/>
    <s v="Publica"/>
    <s v="CUMPLE"/>
    <n v="161086530"/>
    <n v="264.5"/>
    <n v="273.25959287531805"/>
    <m/>
    <m/>
    <m/>
    <m/>
    <m/>
    <m/>
    <m/>
    <m/>
    <m/>
    <m/>
    <m/>
    <m/>
    <m/>
    <m/>
    <m/>
    <m/>
    <n v="161086530"/>
    <m/>
    <m/>
    <s v="CAROLINA CUEVAS Y JANET SANTIAGO"/>
  </r>
  <r>
    <x v="48"/>
    <s v="NIT"/>
    <n v="9003948602"/>
    <x v="48"/>
    <s v="N/A"/>
    <s v="SI"/>
    <s v="Nariño"/>
    <n v="1"/>
    <n v="3"/>
    <s v="ICBF"/>
    <n v="514"/>
    <s v="SI"/>
    <n v="1"/>
    <n v="371404850"/>
    <s v="N/A"/>
    <d v="2014-01-01T00:00:00"/>
    <n v="2014"/>
    <d v="2014-08-14T00:00:00"/>
    <s v="Nariño"/>
    <n v="7"/>
    <n v="7.5"/>
    <s v="Publica"/>
    <s v="CUMPLE"/>
    <n v="371404850"/>
    <n v="1575.1"/>
    <n v="602.92995129870133"/>
    <m/>
    <m/>
    <m/>
    <m/>
    <m/>
    <m/>
    <m/>
    <m/>
    <m/>
    <m/>
    <m/>
    <m/>
    <m/>
    <m/>
    <m/>
    <m/>
    <n v="371404850"/>
    <m/>
    <m/>
    <s v="CAROLINA CUEVAS Y JANET SANTIAGO"/>
  </r>
  <r>
    <x v="49"/>
    <s v="NIT"/>
    <s v="823005361-2"/>
    <x v="49"/>
    <s v="N/A"/>
    <s v="SI"/>
    <s v="Córdoba"/>
    <n v="2"/>
    <n v="1"/>
    <s v="ICBF"/>
    <n v="701820130398"/>
    <s v="SI"/>
    <n v="1"/>
    <n v="1293120000"/>
    <n v="0.45"/>
    <d v="2013-12-20T00:00:00"/>
    <n v="2014"/>
    <d v="2014-08-11T00:00:00"/>
    <s v="Sucre"/>
    <n v="7"/>
    <n v="7.8"/>
    <s v="Publica"/>
    <s v="CUMPLE"/>
    <n v="1293120000"/>
    <m/>
    <n v="944.64935064935059"/>
    <m/>
    <s v="Cumple"/>
    <s v="Cumple"/>
    <s v="Cumple"/>
    <s v="Cumple"/>
    <s v="Cumple"/>
    <s v="Cumple"/>
    <s v="Cumple"/>
    <s v="Cumple"/>
    <s v="Cumple"/>
    <s v="Cumple"/>
    <s v="Cumple"/>
    <s v="Cumple"/>
    <s v="Cumple"/>
    <s v="Cumple"/>
    <n v="581904000"/>
    <n v="581904000"/>
    <m/>
    <m/>
    <s v="ANGELICA LORENA LONDOÑO_x000a_LORENA PAOLA MARTINEZ ABEL MATIZ"/>
  </r>
  <r>
    <x v="49"/>
    <s v="NIT"/>
    <s v="823005361-2"/>
    <x v="49"/>
    <s v="N/A"/>
    <s v="SI"/>
    <s v="Córdoba"/>
    <n v="2"/>
    <n v="2"/>
    <s v="ICBF"/>
    <n v="701820130291"/>
    <s v="SI"/>
    <n v="1"/>
    <n v="1104840000"/>
    <n v="0.34"/>
    <d v="2013-06-18T00:00:00"/>
    <n v="2013"/>
    <d v="2013-12-31T00:00:00"/>
    <s v="Sucre"/>
    <n v="6"/>
    <n v="6.5333333333333332"/>
    <s v="Publica"/>
    <s v="CUMPLE"/>
    <n v="1104840000"/>
    <m/>
    <n v="637.22748091603057"/>
    <m/>
    <m/>
    <m/>
    <m/>
    <m/>
    <m/>
    <m/>
    <m/>
    <m/>
    <m/>
    <m/>
    <m/>
    <m/>
    <m/>
    <m/>
    <n v="375645600"/>
    <n v="375645600"/>
    <m/>
    <m/>
    <s v="ANGELICA LORENA LONDOÑO_x000a_LORENA PAOLA MARTINEZ ABEL MATIZ"/>
  </r>
  <r>
    <x v="49"/>
    <s v="NIT"/>
    <s v="823005361-2"/>
    <x v="49"/>
    <s v="N/A"/>
    <s v="SI"/>
    <s v="Córdoba"/>
    <n v="2"/>
    <n v="3"/>
    <s v="ICBF"/>
    <n v="701820120375"/>
    <s v="SI"/>
    <n v="1"/>
    <n v="847430100"/>
    <n v="0.4"/>
    <d v="2012-08-22T00:00:00"/>
    <n v="2012"/>
    <d v="2012-12-31T00:00:00"/>
    <s v="Sucre"/>
    <n v="4"/>
    <n v="4.3666666666666663"/>
    <s v="Publica"/>
    <s v="CUMPLE"/>
    <n v="847430100"/>
    <m/>
    <n v="598.15076760190573"/>
    <m/>
    <m/>
    <m/>
    <m/>
    <m/>
    <m/>
    <m/>
    <m/>
    <m/>
    <m/>
    <m/>
    <m/>
    <m/>
    <m/>
    <m/>
    <n v="338972040"/>
    <n v="338972040"/>
    <m/>
    <m/>
    <s v="ANGELICA LORENA LONDOÑO_x000a_LORENA PAOLA MARTINEZ ABEL MATIZ"/>
  </r>
  <r>
    <x v="49"/>
    <s v="NIT"/>
    <s v="823005361-2"/>
    <x v="49"/>
    <s v="N/A"/>
    <s v="SI"/>
    <s v="Córdoba"/>
    <n v="2"/>
    <n v="4"/>
    <s v="ICBF"/>
    <n v="701820110325"/>
    <s v="SI"/>
    <n v="1"/>
    <n v="558131364"/>
    <n v="0.5"/>
    <d v="2011-09-13T00:00:00"/>
    <n v="2011"/>
    <d v="2011-12-31T00:00:00"/>
    <s v="Sucre"/>
    <n v="3"/>
    <n v="3.6333333333333333"/>
    <s v="Publica"/>
    <s v="CUMPLE"/>
    <n v="558131364"/>
    <m/>
    <n v="521.03376026885735"/>
    <m/>
    <m/>
    <m/>
    <m/>
    <m/>
    <m/>
    <m/>
    <m/>
    <m/>
    <m/>
    <m/>
    <m/>
    <m/>
    <m/>
    <m/>
    <n v="279065682"/>
    <n v="279065682"/>
    <m/>
    <m/>
    <s v="ANGELICA LORENA LONDOÑO_x000a_LORENA PAOLA MARTINEZ ABEL MATIZ"/>
  </r>
  <r>
    <x v="49"/>
    <s v="NIT"/>
    <s v="823005361-2"/>
    <x v="49"/>
    <s v="N/A"/>
    <s v="SI"/>
    <s v="Córdoba"/>
    <n v="2"/>
    <n v="5"/>
    <s v="ICBF"/>
    <n v="83"/>
    <s v="SI"/>
    <n v="1"/>
    <n v="115501936"/>
    <n v="1"/>
    <d v="2010-09-01T00:00:00"/>
    <n v="2010"/>
    <d v="2010-12-31T00:00:00"/>
    <s v="Sucre"/>
    <n v="4"/>
    <n v="4.0333333333333332"/>
    <s v="Publica"/>
    <s v="CUMPLE"/>
    <n v="115501936"/>
    <m/>
    <n v="224.27560388349514"/>
    <m/>
    <m/>
    <m/>
    <m/>
    <m/>
    <m/>
    <m/>
    <m/>
    <m/>
    <m/>
    <m/>
    <m/>
    <m/>
    <m/>
    <m/>
    <n v="115501936"/>
    <n v="115501936"/>
    <m/>
    <m/>
    <s v="ANGELICA LORENA LONDOÑO_x000a_LORENA PAOLA MARTINEZ ABEL MATIZ"/>
  </r>
  <r>
    <x v="49"/>
    <s v="NIT"/>
    <s v="823005361-2"/>
    <x v="49"/>
    <s v="N/A"/>
    <s v="SI"/>
    <s v="MAGDALENA"/>
    <n v="2"/>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MAGDALENA"/>
    <n v="4"/>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SUCRE"/>
    <n v="3"/>
    <m/>
    <m/>
    <m/>
    <m/>
    <m/>
    <m/>
    <m/>
    <m/>
    <m/>
    <m/>
    <m/>
    <n v="0"/>
    <n v="0"/>
    <m/>
    <m/>
    <m/>
    <m/>
    <s v=""/>
    <m/>
    <s v="Cumple"/>
    <s v="Cumple"/>
    <s v="Cumple"/>
    <s v="Cumple"/>
    <s v="Cumple"/>
    <s v="Cumple"/>
    <s v="Cumple"/>
    <s v="Cumple"/>
    <s v="Cumple"/>
    <s v="Cumple"/>
    <s v="Cumple"/>
    <s v="Cumple"/>
    <s v="Cumple"/>
    <s v="Cumple"/>
    <m/>
    <m/>
    <m/>
    <m/>
    <s v="ANGELICA LORENA LONDOÑO_x000a_LORENA PAOLA MARTINEZ ABEL MATIZ"/>
  </r>
  <r>
    <x v="50"/>
    <s v="NIT"/>
    <s v="840000903-3"/>
    <x v="50"/>
    <s v="N/A"/>
    <s v="SI"/>
    <s v="NARIÑO"/>
    <n v="1"/>
    <n v="1"/>
    <s v="FUNDACION CENTRO DE INVESTIGACION ES ECONOMICAS FUCIE"/>
    <n v="1"/>
    <s v="SI"/>
    <n v="1"/>
    <n v="65500000"/>
    <s v="N/A"/>
    <d v="2013-02-01T00:00:00"/>
    <n v="2013"/>
    <d v="2013-12-30T00:00:00"/>
    <s v="Nariño"/>
    <n v="11"/>
    <n v="11.066666666666666"/>
    <s v="Privada"/>
    <s v="CUMPLE"/>
    <n v="65500000"/>
    <s v=""/>
    <n v="111.11111111111111"/>
    <m/>
    <s v="Cumple"/>
    <s v="Cumple"/>
    <s v="Cumple"/>
    <s v="Subsanable"/>
    <s v="Cumple"/>
    <s v="Cumple"/>
    <s v="Cumple"/>
    <s v="Cumple"/>
    <s v="Cumple"/>
    <s v="Cumple"/>
    <s v="Cumple"/>
    <s v="Cumple"/>
    <s v="Cumple"/>
    <s v="Cumple"/>
    <n v="65500000"/>
    <n v="65500000"/>
    <m/>
    <s v="(29) SE SOLICITA ESPECIFICAR LOS  3 COMPONENTES ESTABLECIDOS EN LOS LINEAMIENTOS TECNICOS DEL PROGRAMA PARA ASI VISIBILIZAR LA IMPLEMENTACION DE ESTOS EN LOS ENCUENTROS VIVENCIALES._x000a_"/>
    <s v="LORENA PAOLA MARTINEZ"/>
  </r>
  <r>
    <x v="50"/>
    <s v="NIT"/>
    <s v="840000903-3"/>
    <x v="50"/>
    <s v="N/A"/>
    <s v="SI"/>
    <s v="NARIÑO"/>
    <n v="1"/>
    <n v="2"/>
    <s v="FUNDACION DE INVESTIGACIONES ECONOMICAS FUCIE"/>
    <n v="1"/>
    <s v="SI"/>
    <n v="1"/>
    <n v="37500000"/>
    <s v="N/A"/>
    <d v="2010-05-12T00:00:00"/>
    <n v="2010"/>
    <d v="2010-12-30T00:00:00"/>
    <s v="Nariño"/>
    <n v="7"/>
    <n v="7.7333333333333334"/>
    <s v="Privada"/>
    <s v="CUMPLE"/>
    <n v="37500000"/>
    <s v=""/>
    <n v="72.815533980582529"/>
    <m/>
    <m/>
    <m/>
    <m/>
    <m/>
    <m/>
    <m/>
    <m/>
    <m/>
    <m/>
    <m/>
    <m/>
    <m/>
    <m/>
    <m/>
    <n v="37500000"/>
    <n v="37500000"/>
    <m/>
    <m/>
    <s v="LORENA PAOLA MARTINEZ"/>
  </r>
  <r>
    <x v="50"/>
    <s v="NIT"/>
    <s v="840000903-3"/>
    <x v="50"/>
    <s v="N/A"/>
    <s v="SI"/>
    <s v="NARIÑO"/>
    <m/>
    <m/>
    <m/>
    <m/>
    <m/>
    <m/>
    <m/>
    <m/>
    <m/>
    <m/>
    <m/>
    <m/>
    <n v="0"/>
    <n v="0"/>
    <m/>
    <m/>
    <m/>
    <m/>
    <s v=""/>
    <m/>
    <m/>
    <m/>
    <m/>
    <m/>
    <m/>
    <m/>
    <m/>
    <m/>
    <m/>
    <m/>
    <m/>
    <m/>
    <m/>
    <m/>
    <m/>
    <m/>
    <m/>
    <m/>
    <m/>
  </r>
  <r>
    <x v="51"/>
    <s v="NIT"/>
    <s v="806002258-6"/>
    <x v="51"/>
    <s v="N/A"/>
    <s v="SI"/>
    <s v="Bolívar"/>
    <n v="2"/>
    <n v="1"/>
    <s v="ICBF"/>
    <n v="373"/>
    <s v="SI"/>
    <n v="1"/>
    <n v="293536824"/>
    <s v="N/A"/>
    <d v="2010-04-07T00:00:00"/>
    <n v="2010"/>
    <d v="2010-12-31T00:00:00"/>
    <s v="Bolívar"/>
    <n v="8"/>
    <n v="8.9333333333333336"/>
    <s v="Publica"/>
    <s v="SUSCEPTIBLE DE SUBSANACION"/>
    <n v="293536824"/>
    <n v="455"/>
    <n v="569.97441553398062"/>
    <m/>
    <s v="Cumple"/>
    <s v="Cumple"/>
    <s v="Cumple"/>
    <s v="Cumple"/>
    <s v="Cumple"/>
    <s v="Cumple"/>
    <s v="Cumple"/>
    <s v="Cumple"/>
    <s v="Cumple"/>
    <s v="Cumple"/>
    <s v="Cumple"/>
    <s v="Cumple"/>
    <s v="Cumple"/>
    <s v="Cumple"/>
    <s v="SUSCEPTIBLE DE SUBSANACIÓN "/>
    <n v="293536824"/>
    <m/>
    <s v="EL CONTRATO ES ANTERIOR A LA FECHA DE CIERRE 12-05-15 ADENDA 4 "/>
    <s v="AUGUSTO DIAZ"/>
  </r>
  <r>
    <x v="51"/>
    <s v="NIT"/>
    <s v="806002258-6"/>
    <x v="51"/>
    <s v="N/A"/>
    <s v="SI"/>
    <s v="Bolívar"/>
    <n v="2"/>
    <n v="2"/>
    <s v="ICBF"/>
    <n v="467"/>
    <s v="SI"/>
    <n v="1"/>
    <n v="471753891"/>
    <s v="N/A"/>
    <d v="2011-08-18T00:00:00"/>
    <n v="2011"/>
    <d v="2011-12-31T00:00:00"/>
    <s v="Bolívar"/>
    <n v="4"/>
    <n v="4.5"/>
    <s v="Publica"/>
    <s v="CUMPLE"/>
    <n v="479347515"/>
    <n v="732"/>
    <n v="894.97295556385359"/>
    <m/>
    <m/>
    <m/>
    <m/>
    <m/>
    <m/>
    <m/>
    <m/>
    <m/>
    <m/>
    <m/>
    <m/>
    <m/>
    <m/>
    <m/>
    <s v="SUSCEPTIBLE DE SUBSANACIÓN "/>
    <n v="479347515"/>
    <m/>
    <m/>
    <s v="AUGUSTO DIAZ"/>
  </r>
  <r>
    <x v="51"/>
    <s v="NIT"/>
    <s v="806002258-6"/>
    <x v="51"/>
    <s v="N/A"/>
    <s v="SI"/>
    <s v="Bolívar"/>
    <n v="2"/>
    <n v="3"/>
    <s v="ICBF"/>
    <n v="375"/>
    <s v="SI"/>
    <n v="1"/>
    <n v="676232103"/>
    <s v="N/A"/>
    <d v="2012-08-22T00:00:00"/>
    <n v="2012"/>
    <d v="2012-12-31T00:00:00"/>
    <s v="Sucre"/>
    <n v="4"/>
    <n v="4.3666666666666663"/>
    <s v="Publica"/>
    <s v="CUMPLE"/>
    <n v="676232103"/>
    <n v="568"/>
    <n v="1193.2805770248808"/>
    <m/>
    <m/>
    <m/>
    <m/>
    <m/>
    <m/>
    <m/>
    <m/>
    <m/>
    <m/>
    <m/>
    <m/>
    <m/>
    <m/>
    <m/>
    <s v="SUSCEPTIBLE DE SUBSANACIÓN "/>
    <n v="676232103"/>
    <m/>
    <m/>
    <s v="AUGUSTO DIAZ"/>
  </r>
  <r>
    <x v="51"/>
    <s v="NIT"/>
    <s v="806002258-6"/>
    <x v="51"/>
    <s v="N/A"/>
    <s v="SI"/>
    <s v="Bolívar"/>
    <n v="2"/>
    <n v="4"/>
    <s v="ICBF"/>
    <n v="338"/>
    <s v="SI"/>
    <n v="1"/>
    <n v="1491534000"/>
    <s v="N/A"/>
    <d v="2013-06-28T00:00:00"/>
    <n v="2013"/>
    <d v="2013-12-31T00:00:00"/>
    <s v="Bolívar"/>
    <n v="6"/>
    <n v="6.2"/>
    <s v="Publica"/>
    <s v="CUMPLE"/>
    <n v="1491534000"/>
    <n v="2314"/>
    <n v="2530.1679389312976"/>
    <m/>
    <m/>
    <m/>
    <m/>
    <m/>
    <m/>
    <m/>
    <m/>
    <m/>
    <m/>
    <m/>
    <m/>
    <m/>
    <m/>
    <m/>
    <s v="SUSCEPTIBLE DE SUBSANACIÓN "/>
    <n v="1491534000"/>
    <m/>
    <m/>
    <s v="AUGUSTO DIAZ"/>
  </r>
  <r>
    <x v="51"/>
    <s v="NIT"/>
    <s v="806002258-6"/>
    <x v="51"/>
    <s v="N/A"/>
    <s v="SI"/>
    <s v="Bolívar"/>
    <n v="2"/>
    <n v="5"/>
    <s v="ICBF"/>
    <n v="507"/>
    <s v="SI"/>
    <n v="1"/>
    <n v="1965991350"/>
    <s v="N/A"/>
    <d v="2013-12-20T00:00:00"/>
    <n v="2013"/>
    <d v="2014-10-17T00:00:00"/>
    <s v="Bolívar"/>
    <n v="10"/>
    <n v="10.033333333333333"/>
    <s v="Publica"/>
    <s v="CUMPLE"/>
    <n v="2001708150"/>
    <n v="2502"/>
    <n v="3395.6033078880405"/>
    <m/>
    <m/>
    <m/>
    <m/>
    <m/>
    <m/>
    <m/>
    <m/>
    <m/>
    <m/>
    <m/>
    <m/>
    <m/>
    <m/>
    <m/>
    <s v="SUSCEPTIBLE DE SUBSANACIÓN "/>
    <n v="2001708150"/>
    <m/>
    <m/>
    <s v="AUGUSTO DIAZ"/>
  </r>
  <r>
    <x v="51"/>
    <s v="NIT"/>
    <s v="806002258-6"/>
    <x v="51"/>
    <s v="N/A"/>
    <s v="SI"/>
    <s v="Bolívar"/>
    <n v="3"/>
    <m/>
    <m/>
    <m/>
    <m/>
    <m/>
    <m/>
    <m/>
    <m/>
    <m/>
    <m/>
    <m/>
    <n v="0"/>
    <n v="0"/>
    <m/>
    <m/>
    <m/>
    <m/>
    <s v=""/>
    <m/>
    <m/>
    <m/>
    <m/>
    <m/>
    <m/>
    <m/>
    <m/>
    <m/>
    <m/>
    <m/>
    <m/>
    <m/>
    <m/>
    <m/>
    <m/>
    <m/>
    <m/>
    <m/>
    <s v="AUGUSTO DIAZ"/>
  </r>
  <r>
    <x v="51"/>
    <s v="NIT"/>
    <s v="806002258-6"/>
    <x v="51"/>
    <s v="N/A"/>
    <s v="SI"/>
    <s v="Sucre"/>
    <n v="1"/>
    <m/>
    <m/>
    <m/>
    <m/>
    <m/>
    <m/>
    <m/>
    <m/>
    <m/>
    <m/>
    <m/>
    <n v="0"/>
    <n v="0"/>
    <m/>
    <m/>
    <m/>
    <m/>
    <s v=""/>
    <m/>
    <m/>
    <m/>
    <m/>
    <m/>
    <m/>
    <m/>
    <m/>
    <m/>
    <m/>
    <m/>
    <m/>
    <m/>
    <m/>
    <m/>
    <m/>
    <m/>
    <m/>
    <m/>
    <s v="AUGUSTO DIAZ"/>
  </r>
  <r>
    <x v="51"/>
    <s v="NIT"/>
    <s v="806002258-6"/>
    <x v="51"/>
    <s v="N/A"/>
    <s v="SI"/>
    <s v="Sucre"/>
    <n v="2"/>
    <m/>
    <m/>
    <m/>
    <m/>
    <m/>
    <m/>
    <m/>
    <m/>
    <m/>
    <m/>
    <m/>
    <n v="0"/>
    <n v="0"/>
    <m/>
    <m/>
    <m/>
    <m/>
    <s v=""/>
    <m/>
    <m/>
    <m/>
    <m/>
    <m/>
    <m/>
    <m/>
    <m/>
    <m/>
    <m/>
    <m/>
    <m/>
    <m/>
    <m/>
    <m/>
    <m/>
    <m/>
    <m/>
    <m/>
    <s v="AUGUSTO DIAZ"/>
  </r>
  <r>
    <x v="51"/>
    <s v="NIT"/>
    <s v="806002258-6"/>
    <x v="51"/>
    <s v="N/A"/>
    <s v="SI"/>
    <s v="Córdoba"/>
    <n v="1"/>
    <m/>
    <m/>
    <m/>
    <m/>
    <m/>
    <m/>
    <m/>
    <m/>
    <m/>
    <m/>
    <m/>
    <n v="0"/>
    <n v="0"/>
    <m/>
    <m/>
    <m/>
    <m/>
    <s v=""/>
    <m/>
    <m/>
    <m/>
    <m/>
    <m/>
    <m/>
    <m/>
    <m/>
    <m/>
    <m/>
    <m/>
    <m/>
    <m/>
    <m/>
    <m/>
    <m/>
    <m/>
    <m/>
    <m/>
    <s v="AUGUSTO DIAZ"/>
  </r>
  <r>
    <x v="52"/>
    <s v="NIT"/>
    <s v="830107985-1"/>
    <x v="52"/>
    <s v="N/A"/>
    <s v="SI"/>
    <s v="Bogotá"/>
    <n v="1"/>
    <n v="1"/>
    <s v="ICBF"/>
    <s v="1165/2013"/>
    <s v="SI"/>
    <n v="1"/>
    <n v="90991200"/>
    <s v="N/A"/>
    <d v="2014-01-01T00:00:00"/>
    <n v="2013"/>
    <d v="2014-08-31T00:00:00"/>
    <s v="BogotaD.C."/>
    <n v="8"/>
    <n v="8.0666666666666664"/>
    <s v="Publica"/>
    <s v="CUMPLE"/>
    <n v="90991200"/>
    <n v="154.3531806615776"/>
    <n v="154.3531806615776"/>
    <m/>
    <s v="Subsanable"/>
    <s v="Cumple"/>
    <s v="Cumple"/>
    <s v="Cumple"/>
    <s v="Cumple"/>
    <s v="Subsanable"/>
    <s v="Cumple"/>
    <s v="Cumple"/>
    <s v="Cumple"/>
    <s v="Cumple"/>
    <s v="Cumple"/>
    <s v="Cumple"/>
    <s v="Cumple"/>
    <s v="Cumple"/>
    <n v="90991200"/>
    <n v="90991200"/>
    <m/>
    <m/>
    <s v="YANETH RUIZ"/>
  </r>
  <r>
    <x v="52"/>
    <s v="NIT"/>
    <s v="830107985-1"/>
    <x v="52"/>
    <s v="N/A"/>
    <s v="SI"/>
    <s v="Cundinamarca"/>
    <n v="5"/>
    <n v="2"/>
    <s v="ICBF"/>
    <n v="1468"/>
    <s v="SI"/>
    <n v="1"/>
    <n v="682188480"/>
    <s v="N/A"/>
    <d v="2012-08-23T00:00:00"/>
    <n v="2012"/>
    <d v="2012-12-30T00:00:00"/>
    <s v="BogotaD.C."/>
    <n v="4"/>
    <n v="4.3"/>
    <s v="Publica"/>
    <s v="CUMPLE"/>
    <n v="682188480"/>
    <n v="1203.7912122816306"/>
    <n v="1203.7912122816306"/>
    <m/>
    <s v="Subsanable"/>
    <s v="Cumple"/>
    <s v="Cumple"/>
    <s v="Cumple"/>
    <s v="Cumple"/>
    <s v="Subsanable"/>
    <s v="Cumple"/>
    <s v="Cumple"/>
    <s v="Cumple"/>
    <s v="Cumple"/>
    <s v="Cumple"/>
    <s v="Cumple"/>
    <s v="Cumple"/>
    <s v="Cumple"/>
    <n v="682188480"/>
    <n v="682188480"/>
    <m/>
    <m/>
    <s v="YANETH RUIZ"/>
  </r>
  <r>
    <x v="52"/>
    <s v="NIT"/>
    <s v="830107985-1"/>
    <x v="52"/>
    <s v="N/A"/>
    <s v="SI"/>
    <s v="Cundinamarca"/>
    <n v="2"/>
    <n v="3"/>
    <s v="ICBF"/>
    <n v="884"/>
    <s v="SI"/>
    <n v="1"/>
    <n v="125294796"/>
    <s v="N/A"/>
    <d v="2011-04-15T00:00:00"/>
    <n v="2011"/>
    <d v="2011-12-31T00:00:00"/>
    <s v="BogotaD.C."/>
    <n v="8"/>
    <n v="8.6666666666666661"/>
    <s v="Publica"/>
    <s v="CUMPLE"/>
    <n v="125294796"/>
    <n v="233.93352501867065"/>
    <n v="233.93352501867065"/>
    <m/>
    <s v="Subsanable"/>
    <s v="Cumple"/>
    <s v="Cumple"/>
    <s v="Cumple"/>
    <s v="Cumple"/>
    <s v="Subsanable"/>
    <s v="Cumple"/>
    <s v="Cumple"/>
    <s v="Cumple"/>
    <s v="Cumple"/>
    <s v="Cumple"/>
    <s v="Cumple"/>
    <s v="Cumple"/>
    <s v="Cumple"/>
    <n v="125294796"/>
    <n v="125294796"/>
    <m/>
    <m/>
    <s v="YANETH RUIZ"/>
  </r>
  <r>
    <x v="52"/>
    <s v="NIT"/>
    <s v="830107985-1"/>
    <x v="52"/>
    <s v="N/A"/>
    <s v="SI"/>
    <s v="Cundinamarca"/>
    <n v="2"/>
    <n v="4"/>
    <s v="ICBF"/>
    <s v="1465/10"/>
    <s v="SI"/>
    <n v="1"/>
    <n v="57305191"/>
    <s v="N/A"/>
    <d v="2010-11-04T00:00:00"/>
    <n v="2010"/>
    <d v="2010-12-30T00:00:00"/>
    <s v="BogotaD.C."/>
    <n v="1"/>
    <n v="1.8666666666666667"/>
    <s v="Publica"/>
    <s v="CUMPLE"/>
    <n v="57305191"/>
    <n v="111.27221553398059"/>
    <n v="111.27221553398059"/>
    <m/>
    <m/>
    <m/>
    <m/>
    <m/>
    <m/>
    <m/>
    <m/>
    <m/>
    <m/>
    <m/>
    <m/>
    <m/>
    <m/>
    <m/>
    <n v="57305191"/>
    <n v="57305191"/>
    <m/>
    <m/>
    <s v="YANETH RUIZ"/>
  </r>
  <r>
    <x v="52"/>
    <s v="NIT"/>
    <s v="830107985-1"/>
    <x v="52"/>
    <s v="N/A"/>
    <s v="SI"/>
    <s v="Cundinamarca"/>
    <n v="2"/>
    <n v="5"/>
    <s v="ICBF"/>
    <n v="869"/>
    <s v="SI"/>
    <n v="1"/>
    <n v="675372375"/>
    <s v="N/A"/>
    <d v="2013-06-05T00:00:00"/>
    <n v="2013"/>
    <d v="2013-12-31T00:00:00"/>
    <s v="BogotaD.C."/>
    <n v="6"/>
    <n v="6.9666666666666668"/>
    <s v="Publica"/>
    <s v="CUMPLE"/>
    <n v="675372375"/>
    <n v="1145.6698473282443"/>
    <n v="1145.6698473282443"/>
    <m/>
    <m/>
    <m/>
    <m/>
    <m/>
    <m/>
    <m/>
    <m/>
    <m/>
    <m/>
    <m/>
    <m/>
    <m/>
    <m/>
    <m/>
    <n v="675372375"/>
    <n v="675372375"/>
    <m/>
    <m/>
    <s v="YANETH RUIZ"/>
  </r>
  <r>
    <x v="53"/>
    <s v="NIT"/>
    <s v="900077550-5"/>
    <x v="53"/>
    <s v="FUNDACION NUEVA ILUSION"/>
    <s v="SI"/>
    <s v="CORDOBA"/>
    <n v="3"/>
    <n v="1"/>
    <s v="MUNICIPIO DE SAN ANDRES DE SOTAVENTO"/>
    <n v="381"/>
    <s v="SI"/>
    <n v="1"/>
    <n v="112000000"/>
    <n v="1"/>
    <d v="2010-08-26T00:00:00"/>
    <n v="2010"/>
    <d v="2010-11-25T00:00:00"/>
    <s v="CORDOBA"/>
    <n v="3"/>
    <n v="3.0333333333333332"/>
    <s v="Publica"/>
    <s v="CUMPLE"/>
    <n v="112000000"/>
    <m/>
    <n v="217.47572815533979"/>
    <m/>
    <s v="Subsanable"/>
    <s v="Subsanable"/>
    <s v="Cumple"/>
    <s v="Cumple"/>
    <s v="Subsanable"/>
    <s v="Subsanable"/>
    <s v="Subsanable"/>
    <s v="Subsanable"/>
    <s v="Subsanable"/>
    <s v="Subsanable"/>
    <s v="Subsanable"/>
    <s v="SUSCEPTIBLE SUBSANACION"/>
    <s v="SUSCEPTIBLE SUBSANAR"/>
    <s v="Cumple"/>
    <n v="112000000"/>
    <n v="112000000"/>
    <m/>
    <s v="(37) _x000a_A FOLIO 221 SE REGISTRA PARA CORDOBA ZONA 4 EL NUMERO DE CUPOS ADICIONALES OFERTADOS DE 56 SIENDO ESTE INFERIOR AL MINIMO EXIGIDO QUE CORRESPONDE A 176 CUPOS ADICIONALES. POR LO CUAL, SE SOLICITA SUBSANAR ESTA INFORMACION._x000a__x000a_(38) A FOLIO 220 SE REGISTRA PARA CORDOBA ZONA 3 Y 4, 1 ACTIVIDAD COMUNITARIA ADICIONAL SIENDO INFERIOR A 2 ACTIVIDADES SEGUN LO DISPUESTO EN EL LITERAL B DEL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830507103-9"/>
    <x v="53"/>
    <s v="ASOCIACION GESTORA Y ASESORA PARA EL DESARROLLO DE LA MOJANA"/>
    <s v="SI"/>
    <s v="CORDOBA"/>
    <n v="4"/>
    <n v="1"/>
    <s v="MUNICIPIO DE MAJAGUAL"/>
    <s v="SUSCEPTIBLE DE SUBSANACION"/>
    <s v="SI"/>
    <n v="1"/>
    <n v="90000000"/>
    <n v="1"/>
    <d v="2013-09-04T00:00:00"/>
    <n v="2013"/>
    <d v="2013-12-03T00:00:00"/>
    <s v="Sucre"/>
    <n v="3"/>
    <n v="3"/>
    <s v="Publica"/>
    <s v="CUMPLE"/>
    <n v="90000000"/>
    <m/>
    <n v="152.67175572519085"/>
    <m/>
    <m/>
    <m/>
    <m/>
    <m/>
    <m/>
    <m/>
    <m/>
    <m/>
    <m/>
    <m/>
    <m/>
    <s v="SUSCEPTIBLE SUBSANACION"/>
    <s v="SUSCEPTIBLE SUBSANAR"/>
    <s v="Cumple"/>
    <n v="90000000"/>
    <n v="90000000"/>
    <m/>
    <m/>
    <s v="DIEGO SANCHEZ/MARGARITA CUELLAR/TATIANA GOMEZ/ABEL"/>
  </r>
  <r>
    <x v="53"/>
    <s v="NIT"/>
    <s v="900077550-5"/>
    <x v="53"/>
    <s v="FUNDACION NUEVA ILUSION"/>
    <s v="SI"/>
    <s v="CORDOBA"/>
    <n v="4"/>
    <n v="2"/>
    <s v="MUNICIPIO DE SAN ANDRES DE SOTAVENTO"/>
    <n v="2"/>
    <s v="SI"/>
    <n v="1"/>
    <n v="165000000"/>
    <n v="1"/>
    <d v="2011-05-04T00:00:00"/>
    <n v="2011"/>
    <d v="2011-11-25T00:00:00"/>
    <s v="CORDOBA"/>
    <n v="6"/>
    <n v="6.833333333333333"/>
    <s v="Publica"/>
    <s v="CUMPLE"/>
    <n v="165000000"/>
    <m/>
    <n v="308.06572068707993"/>
    <m/>
    <s v="Subsanable"/>
    <s v="Subsanable"/>
    <s v="Cumple"/>
    <s v="Cumple"/>
    <s v="Subsanable"/>
    <s v="Subsanable"/>
    <s v="Subsanable"/>
    <s v="Subsanable"/>
    <s v="Subsanable"/>
    <s v="Subsanable"/>
    <s v="Subsanable"/>
    <s v="SUSCEPTIBLE SUBSANACION"/>
    <s v="SUSCEPTIBLE SUBSANAR"/>
    <s v="Cumple"/>
    <n v="165000000"/>
    <n v="16500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900077550-5"/>
    <x v="53"/>
    <s v="FUNDACION NUEVA ILUSION"/>
    <s v="SI"/>
    <s v="CORDOBA"/>
    <n v="3"/>
    <n v="3"/>
    <s v="MUNICIPIO DE SAN ANDRES DE SOTAVENTO"/>
    <s v="SUSCEPTIBLE DE SUBSANACION"/>
    <s v="SI"/>
    <n v="1"/>
    <s v="SUSCEPTIBLE DE SUBSANACION"/>
    <n v="1"/>
    <d v="2012-10-30T00:00:00"/>
    <n v="2012"/>
    <d v="2013-03-20T00:00:00"/>
    <s v="CORDOBA"/>
    <n v="4"/>
    <n v="4.7"/>
    <s v="Publica"/>
    <s v="SUSCEPTIBLE DE SUBSANACION"/>
    <s v="SUSCEPTIBLE DE SUBSANACION"/>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3"/>
    <s v="NIT"/>
    <s v="900077550-5"/>
    <x v="53"/>
    <s v="FUNDACION NUEVA ILUSION"/>
    <s v="SI"/>
    <s v="CORDOBA"/>
    <n v="4"/>
    <n v="4"/>
    <s v="MUNICIPIO DE LOS CORDOBAS"/>
    <s v="SUSCEPTIBLE DE SUBSANACION"/>
    <s v="SUSCEPTIBLE DE SUBSANACION"/>
    <s v="SUSCEPTIBLE DE SUBSANACION"/>
    <s v="SUSCEPTIBLE DE SUBSANACION"/>
    <n v="1"/>
    <d v="2012-04-03T00:00:00"/>
    <n v="2012"/>
    <d v="2012-09-20T00:00:00"/>
    <s v="CORDOBA"/>
    <n v="5"/>
    <n v="5.666666666666667"/>
    <s v="Publica"/>
    <s v="SUSCEPTIBLE DE SUBSANACION"/>
    <n v="299294190"/>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4"/>
    <s v="NIT"/>
    <s v="891780111-8"/>
    <x v="54"/>
    <s v="N/A"/>
    <s v="SI"/>
    <s v="Magdalena"/>
    <n v="1"/>
    <n v="1"/>
    <s v="MINISTERIO DE EDUCACION NACIONAL"/>
    <n v="608"/>
    <s v="SI"/>
    <n v="1"/>
    <n v="8175365710"/>
    <s v="N/A"/>
    <d v="2011-01-14T00:00:00"/>
    <n v="2011"/>
    <d v="2012-03-31T00:00:00"/>
    <s v="Atlántico"/>
    <n v="14"/>
    <n v="14.733333333333333"/>
    <s v="Publica"/>
    <s v="CUMPLE"/>
    <n v="8175365710"/>
    <n v="0"/>
    <n v="15263.938965646004"/>
    <m/>
    <s v="Cumple"/>
    <s v="Cumple"/>
    <s v="Cumple"/>
    <s v="Cumple"/>
    <s v="Cumple"/>
    <s v="Cumple"/>
    <s v="Cumple"/>
    <s v="Cumple"/>
    <s v="Cumple"/>
    <s v="Cumple"/>
    <s v="Cumple"/>
    <s v="Cumple"/>
    <s v="Cumple"/>
    <s v="Cumple"/>
    <n v="8175365710"/>
    <n v="8175365710"/>
    <m/>
    <s v="(13) EL OBJETO NO CUMPLE EN SU TOTALIDAD CON LO SOLICITADO EN LAS REGLAS  GENERALES PARA LA VALORACION DE EXPERIENCIA DEL APARTE 3.3 VERIFICACION DE EXPERIENCIA, AL COMPONENTE FAMILIAR SE LE ASIGNA UN 60% DE CUMPLIMIENTO SOBRE EL OBJETO._x000a_(16) LA CUARTA EXPERIENCIA RELACIONADA SE TRASLAPA EN TIEMPO CON LA  SEGUNDA, POR LO CUAL SE TENDRA EN CUENTA SOLO LOS SIGUIENTES PERIODOS DE TIEMPO: DEL 01/01/2012 AL 27/12/2013._x000a_Y DEBEN ESPECIFICAR EN QUE PORCENTAJE LA ATENCION ESTUVO ORIENTADA A NIÑOS, NIÑAS Y ADOLESCENTES._x000a_"/>
    <s v="MARIA CRISTINA HENAO AGUILAR"/>
  </r>
  <r>
    <x v="54"/>
    <s v="NIT"/>
    <s v="891780111-8"/>
    <x v="54"/>
    <s v="N/A"/>
    <s v="SI"/>
    <s v="Magdalena"/>
    <n v="1"/>
    <n v="2"/>
    <s v="ICBF"/>
    <n v="20414"/>
    <s v="SI"/>
    <n v="1"/>
    <n v="617682384"/>
    <s v="N/A"/>
    <d v="2012-09-03T00:00:00"/>
    <n v="2012"/>
    <d v="2012-12-31T00:00:00"/>
    <s v="CESAR"/>
    <n v="3"/>
    <n v="3.9666666666666668"/>
    <s v="Publica"/>
    <s v="CUMPLE"/>
    <n v="617682384"/>
    <s v=""/>
    <n v="1089.9636209634727"/>
    <m/>
    <m/>
    <m/>
    <m/>
    <m/>
    <m/>
    <m/>
    <m/>
    <m/>
    <m/>
    <m/>
    <m/>
    <m/>
    <m/>
    <m/>
    <n v="617682384"/>
    <n v="617682384"/>
    <m/>
    <m/>
    <s v="MARIA CRISTINA HENAO AGUILAR"/>
  </r>
  <r>
    <x v="54"/>
    <s v="NIT"/>
    <s v="891780111-8"/>
    <x v="54"/>
    <s v="N/A"/>
    <s v="SI"/>
    <s v="Magdalena"/>
    <n v="1"/>
    <n v="3"/>
    <s v="ICBF"/>
    <n v="173"/>
    <s v="SI"/>
    <n v="1"/>
    <n v="552420000"/>
    <s v="N/A"/>
    <d v="2013-06-13T00:00:00"/>
    <n v="2013"/>
    <d v="2013-12-14T00:00:00"/>
    <s v="LaGuajira"/>
    <n v="6"/>
    <n v="6.1333333333333337"/>
    <s v="Publica"/>
    <s v="CUMPLE"/>
    <n v="552420000"/>
    <s v=""/>
    <n v="937.09923664122141"/>
    <m/>
    <m/>
    <m/>
    <m/>
    <m/>
    <m/>
    <m/>
    <m/>
    <m/>
    <m/>
    <m/>
    <m/>
    <m/>
    <m/>
    <m/>
    <n v="552420000"/>
    <n v="552420000"/>
    <m/>
    <m/>
    <s v="MARIA CRISTINA HENAO AGUILAR"/>
  </r>
  <r>
    <x v="54"/>
    <s v="NIT"/>
    <s v="891780111-8"/>
    <x v="54"/>
    <s v="N/A"/>
    <s v="SI"/>
    <s v="Magdalena"/>
    <n v="1"/>
    <n v="4"/>
    <s v="ECOPETROL"/>
    <n v="11"/>
    <s v="NO"/>
    <s v="SUSCEPTIBLE DE SUBSANACION"/>
    <s v="SUSCEPTIBLE DE SUBSANACION"/>
    <s v="N/A"/>
    <d v="2013-01-01T00:00:00"/>
    <n v="2013"/>
    <d v="2013-12-27T00:00:00"/>
    <s v="Magdalena"/>
    <n v="12"/>
    <n v="12"/>
    <s v="Privada"/>
    <s v="SUSCEPTIBLE DE SUBSANACION"/>
    <n v="1575000000"/>
    <m/>
    <s v="SUSCEPTIBLE DE SUBSANACION"/>
    <m/>
    <m/>
    <m/>
    <m/>
    <m/>
    <m/>
    <m/>
    <m/>
    <m/>
    <m/>
    <m/>
    <m/>
    <m/>
    <m/>
    <m/>
    <s v="SUSCEPTIBLE DE SUBSANACION"/>
    <s v="SUSCEPTIBLE DE SUBSANACION"/>
    <m/>
    <m/>
    <s v="MARIA CRISTINA HENAO AGUILAR"/>
  </r>
  <r>
    <x v="54"/>
    <s v="NIT"/>
    <s v="891780111-8"/>
    <x v="54"/>
    <s v="N/A"/>
    <s v="SI"/>
    <s v="Magdalena"/>
    <n v="1"/>
    <n v="5"/>
    <s v="MAGDALENA"/>
    <n v="195"/>
    <s v="NO"/>
    <n v="0.6"/>
    <n v="569222629.79999995"/>
    <s v="N/A"/>
    <d v="2014-05-13T00:00:00"/>
    <n v="2014"/>
    <d v="2014-12-31T00:00:00"/>
    <s v="Magdalena"/>
    <n v="7"/>
    <n v="7.7333333333333334"/>
    <s v="Publica"/>
    <s v="CUMPLE"/>
    <n v="948704383"/>
    <s v=""/>
    <n v="924.06271071428569"/>
    <m/>
    <m/>
    <m/>
    <m/>
    <m/>
    <m/>
    <m/>
    <m/>
    <m/>
    <m/>
    <m/>
    <m/>
    <m/>
    <m/>
    <m/>
    <n v="569222629.79999995"/>
    <n v="569222629.79999995"/>
    <m/>
    <m/>
    <s v="MARIA CRISTINA HENAO AGUILAR"/>
  </r>
  <r>
    <x v="54"/>
    <s v="NIT"/>
    <s v="891780111-8"/>
    <x v="54"/>
    <s v="N/A"/>
    <s v="SI"/>
    <s v="Magdalena"/>
    <n v="2"/>
    <m/>
    <m/>
    <m/>
    <m/>
    <m/>
    <m/>
    <m/>
    <m/>
    <m/>
    <m/>
    <m/>
    <n v="0"/>
    <n v="0"/>
    <m/>
    <m/>
    <m/>
    <s v=""/>
    <s v=""/>
    <m/>
    <m/>
    <m/>
    <m/>
    <m/>
    <m/>
    <m/>
    <m/>
    <m/>
    <m/>
    <m/>
    <m/>
    <m/>
    <m/>
    <m/>
    <m/>
    <m/>
    <m/>
    <m/>
    <s v="MARIA CRISTINA HENAO AGUILAR"/>
  </r>
  <r>
    <x v="54"/>
    <s v="NIT"/>
    <s v="891780111-8"/>
    <x v="54"/>
    <s v="N/A"/>
    <s v="SI"/>
    <s v="Magdalena"/>
    <n v="3"/>
    <m/>
    <m/>
    <m/>
    <m/>
    <m/>
    <m/>
    <m/>
    <m/>
    <m/>
    <m/>
    <m/>
    <n v="0"/>
    <n v="0"/>
    <m/>
    <m/>
    <m/>
    <s v=""/>
    <s v=""/>
    <m/>
    <m/>
    <m/>
    <m/>
    <m/>
    <m/>
    <m/>
    <m/>
    <m/>
    <m/>
    <m/>
    <m/>
    <m/>
    <m/>
    <m/>
    <m/>
    <m/>
    <m/>
    <m/>
    <s v="MARIA CRISTINA HENAO AGUILAR"/>
  </r>
  <r>
    <x v="54"/>
    <s v="NIT"/>
    <s v="891780111-8"/>
    <x v="54"/>
    <s v="N/A"/>
    <s v="SI"/>
    <s v="Magdalena"/>
    <n v="4"/>
    <m/>
    <m/>
    <m/>
    <m/>
    <m/>
    <m/>
    <m/>
    <m/>
    <m/>
    <m/>
    <m/>
    <n v="0"/>
    <n v="0"/>
    <m/>
    <m/>
    <m/>
    <s v=""/>
    <s v=""/>
    <m/>
    <m/>
    <m/>
    <m/>
    <m/>
    <m/>
    <m/>
    <m/>
    <m/>
    <m/>
    <m/>
    <m/>
    <m/>
    <m/>
    <m/>
    <m/>
    <m/>
    <m/>
    <m/>
    <s v="MARIA CRISTINA HENAO AGUILAR"/>
  </r>
  <r>
    <x v="54"/>
    <s v="NIT"/>
    <s v="891780111-8"/>
    <x v="54"/>
    <s v="N/A"/>
    <s v="SI"/>
    <s v="Cesar"/>
    <n v="1"/>
    <m/>
    <m/>
    <m/>
    <m/>
    <m/>
    <m/>
    <m/>
    <m/>
    <m/>
    <m/>
    <m/>
    <n v="0"/>
    <n v="0"/>
    <m/>
    <m/>
    <m/>
    <s v=""/>
    <s v=""/>
    <m/>
    <m/>
    <m/>
    <m/>
    <m/>
    <m/>
    <m/>
    <m/>
    <m/>
    <m/>
    <m/>
    <m/>
    <m/>
    <m/>
    <m/>
    <m/>
    <m/>
    <m/>
    <m/>
    <s v="MARIA CRISTINA HENAO AGUILAR"/>
  </r>
  <r>
    <x v="54"/>
    <s v="NIT"/>
    <s v="891780111-8"/>
    <x v="54"/>
    <s v="N/A"/>
    <s v="SI"/>
    <s v="Cesar"/>
    <n v="2"/>
    <m/>
    <m/>
    <m/>
    <m/>
    <m/>
    <m/>
    <m/>
    <m/>
    <m/>
    <m/>
    <m/>
    <n v="0"/>
    <n v="0"/>
    <m/>
    <m/>
    <m/>
    <s v=""/>
    <s v=""/>
    <m/>
    <m/>
    <m/>
    <m/>
    <m/>
    <m/>
    <m/>
    <m/>
    <m/>
    <m/>
    <m/>
    <m/>
    <m/>
    <m/>
    <m/>
    <m/>
    <m/>
    <m/>
    <m/>
    <s v="MARIA CRISTINA HENAO AGUILAR"/>
  </r>
  <r>
    <x v="54"/>
    <s v="NIT"/>
    <s v="891780111-8"/>
    <x v="54"/>
    <s v="N/A"/>
    <s v="SI"/>
    <s v="La Guajira"/>
    <n v="2"/>
    <m/>
    <m/>
    <m/>
    <m/>
    <m/>
    <m/>
    <m/>
    <m/>
    <m/>
    <m/>
    <m/>
    <n v="0"/>
    <n v="0"/>
    <m/>
    <m/>
    <m/>
    <s v=""/>
    <s v=""/>
    <m/>
    <m/>
    <m/>
    <m/>
    <m/>
    <m/>
    <m/>
    <m/>
    <m/>
    <m/>
    <m/>
    <m/>
    <m/>
    <m/>
    <m/>
    <m/>
    <m/>
    <m/>
    <m/>
    <s v="MARIA CRISTINA HENAO AGUILAR"/>
  </r>
  <r>
    <x v="55"/>
    <s v="NIT"/>
    <s v="830105077-1"/>
    <x v="55"/>
    <s v="N/A"/>
    <s v="NO"/>
    <s v="Boyacá"/>
    <n v="2"/>
    <n v="1"/>
    <s v="SECRETARIA DISTRITAL DE GOBIERNO"/>
    <n v="934"/>
    <s v="SI"/>
    <n v="1"/>
    <n v="210000000"/>
    <s v="N/A"/>
    <d v="2010-05-20T00:00:00"/>
    <n v="2010"/>
    <d v="2010-11-10T00:00:00"/>
    <s v="BogotaD.C."/>
    <n v="5"/>
    <n v="5.8"/>
    <s v="Publica"/>
    <s v="CUMPLE"/>
    <n v="210000000"/>
    <n v="0"/>
    <n v="407.76699029126212"/>
    <m/>
    <s v="Subsanable"/>
    <s v="Cumple"/>
    <s v="Cumple"/>
    <s v="Cumple"/>
    <s v="Cumple"/>
    <s v="Subsanable"/>
    <s v="Subsanable"/>
    <s v="Subsanable"/>
    <s v="Subsanable"/>
    <s v="Subsanable"/>
    <s v="Subsanable"/>
    <s v="Cumple"/>
    <s v="Cumple"/>
    <s v="Cumple"/>
    <n v="210000000"/>
    <n v="210000000"/>
    <m/>
    <s v="(16) LA SEGUNDA EXPERIENCIA RELACIONADA SE TRASLAPA EN TIEMPO CON LA  PRIMERA, POR LO CUAL SE TENDRA EN CUENTA SOLO LOS SIGUIENTES PERIODOS DE TIEMPO: DEL 11/01/2010 AL 12/01/2012._x000a_PARA UN TOTAL DE 14 MES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1) EN LA PROPUESTA SE DESCRIBEN LAS ACTIVIDADES PRÁCTICAS O VIVENCIALES DE ACUERDO A LAS ESTRATEGIAS O VOCACIONES PROPUESTAS, MEDIANTE LAS QUE SE ABORDARÁN LOS MÓDULOS DE FORMACIÓN DE FORMA INTEGRADA.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55"/>
    <s v="NIT"/>
    <s v="830105077-1"/>
    <x v="55"/>
    <s v="N/A"/>
    <s v="NO"/>
    <s v="Boyacá"/>
    <n v="2"/>
    <n v="2"/>
    <s v="SECRETARIA DISTRITAL DE GOBIERNO"/>
    <n v="1081"/>
    <s v="SI"/>
    <n v="1"/>
    <n v="580000000"/>
    <s v="N/A"/>
    <d v="2010-11-11T00:00:00"/>
    <n v="2010"/>
    <d v="2012-01-12T00:00:00"/>
    <s v="BogotaD.C."/>
    <n v="14"/>
    <n v="14.233333333333333"/>
    <s v="Publica"/>
    <s v="CUMPLE"/>
    <n v="580000000"/>
    <n v="0"/>
    <n v="985.43689320388341"/>
    <m/>
    <m/>
    <m/>
    <m/>
    <m/>
    <m/>
    <m/>
    <m/>
    <m/>
    <m/>
    <m/>
    <m/>
    <m/>
    <m/>
    <m/>
    <n v="507499999.99999994"/>
    <n v="507499999.99999994"/>
    <m/>
    <m/>
    <s v="MARIA CRISTINA HENAO AGUILAR"/>
  </r>
  <r>
    <x v="55"/>
    <s v="NIT"/>
    <s v="830105077-1"/>
    <x v="55"/>
    <s v="N/A"/>
    <s v="NO"/>
    <s v="Boyacá"/>
    <n v="2"/>
    <n v="3"/>
    <s v="SECRETARIA DISTRITAL DE GOBIERNO"/>
    <n v="965"/>
    <s v="SI"/>
    <n v="1"/>
    <n v="496000000"/>
    <s v="N/A"/>
    <d v="2012-03-22T00:00:00"/>
    <n v="2012"/>
    <d v="2012-11-22T00:00:00"/>
    <s v="BogotaD.C."/>
    <n v="8"/>
    <n v="8.1666666666666661"/>
    <s v="Publica"/>
    <s v="CUMPLE"/>
    <n v="496000000"/>
    <s v=""/>
    <n v="875.24263278630667"/>
    <m/>
    <m/>
    <m/>
    <m/>
    <m/>
    <m/>
    <m/>
    <m/>
    <m/>
    <m/>
    <m/>
    <m/>
    <m/>
    <m/>
    <m/>
    <n v="496000000"/>
    <n v="496000000"/>
    <m/>
    <m/>
    <s v="MARIA CRISTINA HENAO AGUILAR"/>
  </r>
  <r>
    <x v="55"/>
    <s v="NIT"/>
    <s v="830105077-1"/>
    <x v="55"/>
    <s v="N/A"/>
    <s v="NO"/>
    <s v="Boyacá"/>
    <n v="2"/>
    <n v="4"/>
    <s v="SECRETARIA DISTRITAL DE GOBIERNO"/>
    <n v="705"/>
    <s v="SI"/>
    <n v="1"/>
    <n v="124362900"/>
    <s v="N/A"/>
    <d v="2014-01-28T00:00:00"/>
    <n v="2014"/>
    <d v="2015-03-22T00:00:00"/>
    <s v="BogotaD.C."/>
    <n v="13"/>
    <n v="13.933333333333334"/>
    <s v="Publica"/>
    <s v="CUMPLE"/>
    <n v="124362900"/>
    <s v=""/>
    <n v="201.88782467532468"/>
    <m/>
    <m/>
    <m/>
    <m/>
    <m/>
    <m/>
    <m/>
    <m/>
    <m/>
    <m/>
    <m/>
    <m/>
    <m/>
    <m/>
    <m/>
    <n v="124362900"/>
    <n v="124362900"/>
    <m/>
    <m/>
    <s v="MARIA CRISTINA HENAO AGUILAR"/>
  </r>
  <r>
    <x v="55"/>
    <s v="NIT"/>
    <s v="830105077-1"/>
    <x v="55"/>
    <s v="N/A"/>
    <s v="NO"/>
    <s v="Boyacá"/>
    <n v="3"/>
    <m/>
    <m/>
    <m/>
    <m/>
    <m/>
    <m/>
    <m/>
    <m/>
    <m/>
    <m/>
    <m/>
    <n v="0"/>
    <n v="0"/>
    <m/>
    <m/>
    <m/>
    <s v=""/>
    <s v=""/>
    <m/>
    <m/>
    <m/>
    <m/>
    <m/>
    <m/>
    <m/>
    <m/>
    <m/>
    <m/>
    <m/>
    <m/>
    <m/>
    <m/>
    <m/>
    <m/>
    <m/>
    <m/>
    <m/>
    <s v="MARIA CRISTINA HENAO AGUILAR"/>
  </r>
  <r>
    <x v="55"/>
    <s v="NIT"/>
    <s v="830105077-1"/>
    <x v="55"/>
    <s v="N/A"/>
    <s v="NO"/>
    <s v="Boyacá"/>
    <n v="4"/>
    <m/>
    <m/>
    <m/>
    <m/>
    <m/>
    <m/>
    <m/>
    <m/>
    <m/>
    <m/>
    <m/>
    <n v="0"/>
    <n v="0"/>
    <m/>
    <m/>
    <m/>
    <s v=""/>
    <s v=""/>
    <m/>
    <m/>
    <m/>
    <m/>
    <m/>
    <m/>
    <m/>
    <m/>
    <m/>
    <m/>
    <m/>
    <m/>
    <m/>
    <m/>
    <m/>
    <m/>
    <m/>
    <m/>
    <m/>
    <s v="MARIA CRISTINA HENAO AGUILAR"/>
  </r>
  <r>
    <x v="56"/>
    <s v="NIT"/>
    <s v="900218619-0"/>
    <x v="56"/>
    <s v="N/A"/>
    <s v="SI"/>
    <s v="Bolívar"/>
    <n v="2"/>
    <n v="1"/>
    <s v="CORPORIENTE"/>
    <s v="N° 09-2015"/>
    <s v="SI"/>
    <s v="SUSCEPTIBLE DE SUBSANACION"/>
    <s v="SUSCEPTIBLE DE SUBSANACION"/>
    <s v="N/A"/>
    <d v="2015-04-20T00:00:00"/>
    <n v="2015"/>
    <m/>
    <m/>
    <e v="#VALUE!"/>
    <s v="SUSPECTIBLE DE SUBSANACION "/>
    <s v="Privada"/>
    <s v="SUSCEPTIBLE DE SUBSANACION"/>
    <n v="230000000"/>
    <m/>
    <s v="SUSCEPTIBLE DE SUBSANACION"/>
    <m/>
    <s v="Cumple"/>
    <s v="Subsanable"/>
    <s v="Subsanable"/>
    <s v="Cumple"/>
    <s v="Subsanable"/>
    <s v="Subsanable"/>
    <s v="Subsanable"/>
    <s v="Subsanable"/>
    <s v="Subsanable"/>
    <s v="Cumple"/>
    <s v="Cumple"/>
    <s v="Cumple"/>
    <s v="Cumple"/>
    <s v="Cumple"/>
    <s v="SUSCEPTIBLE DE SUBSANACION"/>
    <s v="SUSCEPTIBLE DE SUBSANACION"/>
    <m/>
    <s v="LAP ROPUESTA NO PRESENTA EL FORMATO 6 EXPERIENCIA MINIMA HABILITANTE._x000a_LA CERTIFICACION NO CUMPLE CON LO SOLICITADO_x000a_LA PROPUESTA METODOLOGICA NO CUMPLE CON LO SOLICITADO"/>
    <s v="OLGA ELENA SUAREZ"/>
  </r>
  <r>
    <x v="56"/>
    <s v="NIT"/>
    <s v="900218619-0"/>
    <x v="56"/>
    <s v="N/A"/>
    <s v="SI"/>
    <s v="Cundinamarca"/>
    <n v="4"/>
    <n v="2"/>
    <s v="SECRETARIA DE DESARROLLO SOCIAL DEL MUNICIPIO DE SOACHA"/>
    <s v="N° 667/2014"/>
    <s v="NO"/>
    <s v="SUSCEPTIBLE DE SUBSANACION"/>
    <s v="SUSCEPTIBLE DE SUBSANACION"/>
    <s v="N/A"/>
    <d v="2014-01-10T00:00:00"/>
    <n v="2014"/>
    <d v="2014-12-31T00:00:00"/>
    <s v="Cundinamarca"/>
    <n v="11"/>
    <n v="11.833333333333334"/>
    <s v="Publica"/>
    <s v="SUSCEPTIBLE DE SUBSANACION"/>
    <n v="850000000"/>
    <m/>
    <s v="SUSCEPTIBLE DE SUBSANACION"/>
    <m/>
    <s v="Cumple"/>
    <s v="Subsanable"/>
    <s v="Subsanable"/>
    <s v="Cumple"/>
    <s v="Subsanable"/>
    <s v="Subsanable"/>
    <s v="Subsanable"/>
    <s v="Subsanable"/>
    <s v="Subsanable"/>
    <s v="Cumple"/>
    <s v="Cumple"/>
    <s v="Cumple"/>
    <s v="Cumple"/>
    <s v="Cumple"/>
    <s v="SUSCEPTIBLE DE SUBSANACION"/>
    <s v="SUSCEPTIBLE DE SUBSANACION"/>
    <m/>
    <s v="(12) Y (22) DEBE PRESENTAR QUE PORCENTAJE DEL CONTRATO SE BASO EN ASPECTOS DE PROMOCION Y PREVENCION PARA LA PROTECCION INTEGRAL DE NNYA.  "/>
    <s v="OLGA ELENA SUAREZ"/>
  </r>
  <r>
    <x v="56"/>
    <s v="NIT"/>
    <s v="900218619-0"/>
    <x v="56"/>
    <s v="N/A"/>
    <s v="SI"/>
    <s v="Cundinamarca"/>
    <n v="6"/>
    <n v="3"/>
    <s v="INTIMALKA ALDEA DEL SOL GIMNASIO CAMPESTRE"/>
    <s v="N° 03/2013"/>
    <s v="NO CUMBLE EL OBJETO"/>
    <s v="NO CUMBLE EL OBJETO"/>
    <s v="NO CUMBLE EL OBJETO"/>
    <s v="N/A"/>
    <m/>
    <m/>
    <m/>
    <s v="Cundinamarca"/>
    <n v="0"/>
    <n v="0"/>
    <s v="Privada"/>
    <s v="NO CUMPLE"/>
    <s v="NO CUMBLE EL OBJETO"/>
    <m/>
    <s v=""/>
    <m/>
    <s v="Cumple"/>
    <s v="Subsanable"/>
    <s v="Subsanable"/>
    <s v="Cumple"/>
    <s v="Subsanable"/>
    <s v="Subsanable"/>
    <s v="Subsanable"/>
    <s v="Subsanable"/>
    <s v="Subsanable"/>
    <s v="Cumple"/>
    <s v="Cumple"/>
    <s v="Cumple"/>
    <s v="Cumple"/>
    <s v="Cumple"/>
    <n v="0"/>
    <n v="0"/>
    <m/>
    <s v="(12) DE ACUERDO A LA NOTA 4 NO SE TENDRÁ EN CUENTA PARA EFECTOS DE HABILITACIÓN LA EXPERIENCIA RELACIONADA CON ACTIVIDADES CUYO OBJETO PRINCIPAL SEA EL COMPONENTE NUTRICIONAL, PROGRAMA DE ALIMENTACIÓN ESCOLAR PAE, PROTECCIÓN Y RESTABLECIMIENTO DE DERECHOS, ATENCIÓN A LA PRIMERA INFANCIA."/>
    <s v="OLGA ELENA SUAREZ"/>
  </r>
  <r>
    <x v="56"/>
    <s v="NIT"/>
    <s v="900218619-0"/>
    <x v="56"/>
    <s v="N/A"/>
    <s v="SI"/>
    <s v="Norte de Santander"/>
    <n v="1"/>
    <n v="4"/>
    <s v="ICBF"/>
    <s v="N°375"/>
    <s v="NO CUMBLE EL OBJETO"/>
    <s v="NO CUMBLE EL OBJETO"/>
    <s v="NO CUMBLE EL OBJETO"/>
    <s v="N/A"/>
    <m/>
    <m/>
    <m/>
    <s v="NorteDeSantander"/>
    <n v="0"/>
    <n v="0"/>
    <s v="Publica"/>
    <s v="NO CUMPLE"/>
    <s v="NO CUMBLE EL OBJETO"/>
    <m/>
    <s v=""/>
    <m/>
    <s v="Cumple"/>
    <s v="Subsanable"/>
    <s v="Subsanable"/>
    <s v="Cumple"/>
    <s v="Subsanable"/>
    <s v="Subsanable"/>
    <s v="Subsanable"/>
    <s v="Subsanable"/>
    <s v="Subsanable"/>
    <s v="Cumple"/>
    <s v="Cumple"/>
    <s v="Cumple"/>
    <s v="Cumple"/>
    <s v="Cumple"/>
    <n v="0"/>
    <n v="0"/>
    <m/>
    <s v="LA CERTIFICACION NO CUMPLE CON LO SOLICITADO"/>
    <s v="OLGA ELENA SUAREZ"/>
  </r>
  <r>
    <x v="56"/>
    <s v="NIT"/>
    <s v="900218619-0"/>
    <x v="56"/>
    <s v="N/A"/>
    <s v="SI"/>
    <m/>
    <m/>
    <n v="5"/>
    <s v="CORPORIENTE"/>
    <s v="SUSCEPTIBLE DE SUBSANACION"/>
    <s v="SI"/>
    <s v="SUSCEPTIBLE DE SUBSANACION"/>
    <s v="SUSCEPTIBLE DE SUBSANACION"/>
    <s v="N/A"/>
    <d v="2011-02-02T00:00:00"/>
    <n v="2011"/>
    <m/>
    <m/>
    <e v="#VALUE!"/>
    <s v="SUSPECTIBLE DE SUBSANACION "/>
    <s v="Privada"/>
    <s v="SUSCEPTIBLE DE SUBSANACION"/>
    <n v="870000000"/>
    <m/>
    <s v="SUSCEPTIBLE DE SUBSANACION"/>
    <m/>
    <m/>
    <m/>
    <m/>
    <m/>
    <m/>
    <m/>
    <m/>
    <m/>
    <m/>
    <m/>
    <m/>
    <m/>
    <m/>
    <m/>
    <s v="SUSCEPTIBLE DE SUBSANACION"/>
    <s v="SUSCEPTIBLE DE SUBSANACION"/>
    <m/>
    <s v="DEBE PRESENTAR QUE PORCENTAJE DEL CONTRATO SE BASO EN ASPECTOS DE PROMOCION Y PREVENCION PARA LA PROTECCION INTEGRAL DE NNYA.  "/>
    <s v="OLGA ELENA SUAREZ"/>
  </r>
  <r>
    <x v="57"/>
    <s v="NIT"/>
    <s v="890104530-9"/>
    <x v="57"/>
    <m/>
    <s v="SI"/>
    <s v="Atlántico"/>
    <n v="1"/>
    <n v="1"/>
    <s v="ALCALDIA DISTRITAL DE BARRANQUILLA"/>
    <s v="0105-2014-000801"/>
    <s v="NO CUMBLE EL OBJETO"/>
    <s v="NO CUMBLE EL OBJETO"/>
    <s v="NO CUMBLE EL OBJETO"/>
    <s v="N/A"/>
    <m/>
    <m/>
    <m/>
    <s v="NO CUMPLE"/>
    <n v="0"/>
    <n v="0"/>
    <s v="NO CUMPLE"/>
    <s v="NO CUMPLE"/>
    <s v="NO CUMBLE EL OBJETO"/>
    <m/>
    <s v=""/>
    <m/>
    <s v="Cumple"/>
    <s v="Cumple"/>
    <s v="Cumple"/>
    <s v="Cumple"/>
    <s v="Cumple"/>
    <s v="Cumple"/>
    <s v="Cumple"/>
    <s v="Cumple"/>
    <s v="Cumple"/>
    <s v="Cumple"/>
    <s v="Cumple"/>
    <s v="Cumple"/>
    <s v="Cumple"/>
    <s v="Cumple"/>
    <n v="0"/>
    <n v="0"/>
    <m/>
    <s v="12. EL OBJETO DE LA CERTIFICACIÓN APORTADA NO CORRESPONDE A LA EXPERIENCIA REAQUERIDA PARA EL OBJETO DE LA INVITACIÓN."/>
    <s v="MANUEL MEZA"/>
  </r>
  <r>
    <x v="57"/>
    <s v="NIT"/>
    <s v="890104530-9"/>
    <x v="57"/>
    <m/>
    <s v="SI"/>
    <s v="Atlántico"/>
    <n v="1"/>
    <n v="2"/>
    <s v="ALCALDIA DISTRITAL DE BARRANQUILLA"/>
    <s v="0105-2013-001088"/>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3"/>
    <s v="SECRETARIA DE EDUCACION DISTRITAL DE BARRANQUILLA"/>
    <s v="0105-2013-000053"/>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4"/>
    <s v="ICBF"/>
    <n v="273"/>
    <s v="NO CUMBLE EL OBJETO"/>
    <s v="NO CUMBLE EL OBJETO"/>
    <s v="NO CUMBLE EL OBJETO"/>
    <s v="N/A"/>
    <m/>
    <m/>
    <m/>
    <s v="NO CUMPLE"/>
    <n v="0"/>
    <n v="0"/>
    <s v="NO CUMPLE"/>
    <s v="NO CUMPLE"/>
    <s v="NO CUMBLE EL OBJETO"/>
    <m/>
    <s v=""/>
    <m/>
    <m/>
    <m/>
    <m/>
    <m/>
    <m/>
    <m/>
    <m/>
    <m/>
    <m/>
    <m/>
    <m/>
    <m/>
    <m/>
    <m/>
    <n v="0"/>
    <n v="0"/>
    <m/>
    <s v="12. EXPERIENCIA CERTIFICADA EN PRIMERA INFANCIA, NO NNA."/>
    <s v="MANUEL MEZA"/>
  </r>
  <r>
    <x v="57"/>
    <s v="NIT"/>
    <s v="890104530-9"/>
    <x v="57"/>
    <m/>
    <s v="SI"/>
    <s v="Atlántico"/>
    <n v="1"/>
    <n v="5"/>
    <s v="ICBF"/>
    <n v="272"/>
    <s v="NO"/>
    <n v="0.6"/>
    <n v="41384749.200000003"/>
    <s v="N/A"/>
    <d v="2014-09-02T00:00:00"/>
    <n v="2014"/>
    <d v="2014-12-31T00:00:00"/>
    <s v="Atlántico"/>
    <n v="4"/>
    <n v="4"/>
    <s v="Publica"/>
    <s v="SUSCEPTIBLE DE SUBSANACION"/>
    <n v="68974582"/>
    <n v="111.97172402597403"/>
    <n v="67.183034415584402"/>
    <m/>
    <m/>
    <m/>
    <m/>
    <m/>
    <m/>
    <m/>
    <m/>
    <m/>
    <m/>
    <m/>
    <m/>
    <m/>
    <m/>
    <m/>
    <n v="41384749.200000003"/>
    <n v="41384749.199999996"/>
    <m/>
    <m/>
    <s v="MANUEL MEZA"/>
  </r>
  <r>
    <x v="57"/>
    <s v="NIT"/>
    <s v="890104530-9"/>
    <x v="57"/>
    <m/>
    <s v="SI"/>
    <s v="Magdalena"/>
    <n v="2"/>
    <m/>
    <m/>
    <m/>
    <m/>
    <m/>
    <m/>
    <m/>
    <m/>
    <m/>
    <m/>
    <m/>
    <n v="0"/>
    <n v="0"/>
    <m/>
    <m/>
    <m/>
    <m/>
    <s v=""/>
    <m/>
    <m/>
    <m/>
    <m/>
    <m/>
    <m/>
    <m/>
    <m/>
    <m/>
    <m/>
    <m/>
    <m/>
    <m/>
    <m/>
    <m/>
    <m/>
    <m/>
    <m/>
    <m/>
    <s v="MANUEL MEZA"/>
  </r>
  <r>
    <x v="58"/>
    <s v="NIT"/>
    <s v="804003003-2"/>
    <x v="58"/>
    <s v="N/A"/>
    <s v="SI"/>
    <s v="Santander"/>
    <n v="1"/>
    <n v="1"/>
    <s v="ALCALDIA DE CUCUTA"/>
    <n v="721"/>
    <s v="SI"/>
    <n v="1"/>
    <n v="66000000"/>
    <s v="N/A"/>
    <d v="2014-07-31T00:00:00"/>
    <n v="2014"/>
    <d v="2014-12-05T00:00:00"/>
    <s v="NorteDeSantander"/>
    <n v="4"/>
    <n v="4.2333333333333334"/>
    <s v="Publica"/>
    <s v="CUMPLE"/>
    <n v="66000000"/>
    <e v="#DIV/0!"/>
    <n v="107.14285714285714"/>
    <m/>
    <s v="Cumple"/>
    <s v="Cumple"/>
    <s v="Cumple"/>
    <s v="Cumple"/>
    <s v="Cumple"/>
    <s v="Cumple"/>
    <s v="Cumple"/>
    <s v="Cumple"/>
    <s v="Cumple"/>
    <s v="Cumple"/>
    <s v="Cumple"/>
    <s v="Cumple"/>
    <s v="Cumple"/>
    <s v="Cumple"/>
    <n v="66000000"/>
    <n v="66000000"/>
    <m/>
    <m/>
    <s v="ANGELICA LORENA LONDOÑO"/>
  </r>
  <r>
    <x v="58"/>
    <s v="NIT"/>
    <s v="804003003-2"/>
    <x v="58"/>
    <s v="N/A"/>
    <s v="SI"/>
    <s v="Santander"/>
    <n v="3"/>
    <m/>
    <m/>
    <m/>
    <m/>
    <m/>
    <m/>
    <m/>
    <m/>
    <m/>
    <m/>
    <m/>
    <m/>
    <m/>
    <m/>
    <m/>
    <m/>
    <m/>
    <m/>
    <m/>
    <m/>
    <m/>
    <m/>
    <m/>
    <m/>
    <m/>
    <m/>
    <m/>
    <m/>
    <m/>
    <m/>
    <m/>
    <m/>
    <m/>
    <m/>
    <m/>
    <m/>
    <m/>
    <s v="ANGELICA LORENA LONDOÑO"/>
  </r>
  <r>
    <x v="58"/>
    <s v="NIT"/>
    <s v="804003003-2"/>
    <x v="58"/>
    <s v="N/A"/>
    <s v="SI"/>
    <s v="Santander"/>
    <n v="1"/>
    <n v="2"/>
    <s v="ALCALDIA MUNICIPIO DE BARRANCABERMEJA"/>
    <n v="1792"/>
    <s v="NO"/>
    <s v="SUSCEPTIBLE DE SUBSANACION"/>
    <s v="SUSCEPTIBLE DE SUBSANACION"/>
    <s v="N/A"/>
    <m/>
    <n v="2014"/>
    <m/>
    <s v="Santander"/>
    <e v="#VALUE!"/>
    <s v="SUSPECTIBLE DE SUBSANACION "/>
    <s v="Publica"/>
    <s v="SUSCEPTIBLE DE SUBSANACION"/>
    <n v="4999246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3"/>
    <m/>
    <m/>
    <m/>
    <m/>
    <m/>
    <m/>
    <m/>
    <m/>
    <m/>
    <m/>
    <m/>
    <m/>
    <m/>
    <m/>
    <m/>
    <m/>
    <m/>
    <m/>
    <m/>
    <m/>
    <m/>
    <m/>
    <m/>
    <m/>
    <m/>
    <m/>
    <m/>
    <m/>
    <m/>
    <m/>
    <m/>
    <m/>
    <m/>
    <m/>
    <m/>
    <m/>
    <m/>
    <s v="ANGELICA LORENA LONDOÑO"/>
  </r>
  <r>
    <x v="58"/>
    <s v="NIT"/>
    <s v="804003003-2"/>
    <x v="58"/>
    <s v="N/A"/>
    <s v="SI"/>
    <s v="Santander"/>
    <n v="1"/>
    <n v="3"/>
    <s v="ALCALDIA MUNICIPIO DE BARRANCABERMEJA"/>
    <n v="1281"/>
    <s v="NO"/>
    <s v="SUSCEPTIBLE DE SUBSANACION"/>
    <s v="SUSCEPTIBLE DE SUBSANACION"/>
    <s v="N/A"/>
    <m/>
    <n v="2013"/>
    <m/>
    <s v="Santander"/>
    <e v="#VALUE!"/>
    <s v="SUSPECTIBLE DE SUBSANACION "/>
    <s v="Publica"/>
    <s v="SUSCEPTIBLE DE SUBSANACION"/>
    <n v="9166400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4"/>
    <s v="FUNDACION TELEFONICA DE COLOMBIA"/>
    <s v="CONVENIO"/>
    <s v="NO"/>
    <s v="SUSCEPTIBLE DE SUBSANACION"/>
    <s v="SUSCEPTIBLE DE SUBSANACION"/>
    <s v="N/A"/>
    <d v="2012-01-01T00:00:00"/>
    <n v="2012"/>
    <d v="2014-12-31T00:00:00"/>
    <s v="Santander"/>
    <n v="36"/>
    <n v="36.5"/>
    <s v="Privada"/>
    <s v="SUSCEPTIBLE DE SUBSANACION"/>
    <s v="SUSCEPTIBLE DE SUBSANACION"/>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5"/>
    <s v="FUNDACION TELEFONICA DE COLOMBIA"/>
    <s v="CONVENIO 203"/>
    <s v="NO"/>
    <s v="SUSCEPTIBLE DE SUBSANACION"/>
    <s v="SUSCEPTIBLE DE SUBSANACION"/>
    <s v="N/A"/>
    <d v="2012-01-01T00:00:00"/>
    <n v="2012"/>
    <d v="2012-12-31T00:00:00"/>
    <s v="NorteDeSantander"/>
    <n v="12"/>
    <n v="12.166666666666666"/>
    <s v="Privada"/>
    <s v="SUSCEPTIBLE DE SUBSANACION"/>
    <n v="2121121744"/>
    <e v="#VALUE!"/>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Norte de Santander"/>
    <n v="1"/>
    <m/>
    <m/>
    <m/>
    <m/>
    <m/>
    <m/>
    <m/>
    <m/>
    <m/>
    <m/>
    <m/>
    <n v="0"/>
    <n v="0"/>
    <m/>
    <m/>
    <m/>
    <s v=""/>
    <s v=""/>
    <m/>
    <s v="Cumple"/>
    <s v="Cumple"/>
    <s v="Cumple"/>
    <s v="Cumple"/>
    <s v="Cumple"/>
    <s v="Cumple"/>
    <s v="Cumple"/>
    <s v="Cumple"/>
    <s v="Cumple"/>
    <s v="Cumple"/>
    <s v="Cumple"/>
    <s v="Cumple"/>
    <s v="Cumple"/>
    <s v="Cumple"/>
    <m/>
    <m/>
    <m/>
    <m/>
    <s v="ANGELICA LORENA LONDOÑO"/>
  </r>
  <r>
    <x v="58"/>
    <s v="NIT"/>
    <s v="804003003-2"/>
    <x v="58"/>
    <s v="N/A"/>
    <s v="SI"/>
    <s v="Arauca"/>
    <n v="1"/>
    <m/>
    <m/>
    <m/>
    <m/>
    <m/>
    <m/>
    <m/>
    <m/>
    <m/>
    <m/>
    <m/>
    <n v="0"/>
    <n v="0"/>
    <m/>
    <m/>
    <m/>
    <s v=""/>
    <s v=""/>
    <m/>
    <s v="Cumple"/>
    <s v="Cumple"/>
    <s v="Cumple"/>
    <s v="Cumple"/>
    <s v="Cumple"/>
    <s v="Cumple"/>
    <s v="Cumple"/>
    <s v="Cumple"/>
    <s v="Cumple"/>
    <s v="Cumple"/>
    <s v="Cumple"/>
    <s v="Cumple"/>
    <s v="Cumple"/>
    <s v="Cumple"/>
    <m/>
    <m/>
    <m/>
    <m/>
    <s v="ANGELICA LORENA LONDOÑO"/>
  </r>
  <r>
    <x v="59"/>
    <s v="NIT"/>
    <s v="806008747-3"/>
    <x v="59"/>
    <s v="N/A"/>
    <s v="SI"/>
    <s v="Bolívar"/>
    <n v="4"/>
    <n v="1"/>
    <s v="ICBF"/>
    <n v="336"/>
    <s v="NO"/>
    <n v="0.6"/>
    <n v="2101581931.1999998"/>
    <s v="N/A"/>
    <d v="2013-06-07T00:00:00"/>
    <n v="2013"/>
    <d v="2013-12-31T00:00:00"/>
    <s v="Bolívar"/>
    <n v="6"/>
    <n v="6.9"/>
    <s v="Publica"/>
    <s v="SUSCEPTIBLE DE SUBSANACION"/>
    <n v="3502636552"/>
    <n v="5942"/>
    <n v="3565.0244804071244"/>
    <m/>
    <s v="Cumple"/>
    <s v="Cumple"/>
    <s v="Cumple"/>
    <s v="Cumple"/>
    <s v="Cumple"/>
    <s v="Cumple"/>
    <s v="Cumple"/>
    <s v="Cumple"/>
    <s v="Cumple"/>
    <s v="Cumple"/>
    <s v="Cumple"/>
    <s v="Cumple"/>
    <s v="Cumple"/>
    <s v="Cumple"/>
    <m/>
    <n v="2101581931.1999998"/>
    <m/>
    <s v="EN VALIDACION DEL CONTRATO"/>
    <s v="AUGUSTO DIAZ"/>
  </r>
  <r>
    <x v="59"/>
    <s v="NIT"/>
    <s v="806008747-3"/>
    <x v="59"/>
    <s v="N/A"/>
    <s v="SI"/>
    <s v="Bolívar"/>
    <n v="4"/>
    <n v="2"/>
    <s v="ICBF"/>
    <n v="298"/>
    <s v="NO"/>
    <n v="0.6"/>
    <n v="1792679116.8"/>
    <s v="N/A"/>
    <d v="2014-04-25T00:00:00"/>
    <n v="2014"/>
    <d v="2014-12-31T00:00:00"/>
    <s v="Bolívar"/>
    <n v="8"/>
    <n v="8.3333333333333339"/>
    <s v="Publica"/>
    <s v="SUSCEPTIBLE DE SUBSANACION"/>
    <n v="2987798528"/>
    <n v="4850"/>
    <n v="2910.1933714285715"/>
    <m/>
    <m/>
    <m/>
    <m/>
    <m/>
    <m/>
    <m/>
    <m/>
    <m/>
    <m/>
    <m/>
    <m/>
    <m/>
    <m/>
    <m/>
    <m/>
    <n v="1792679116.8"/>
    <m/>
    <s v="EN VALIDACION DEL CONTRATO"/>
    <s v="AUGUSTO DIAZ"/>
  </r>
  <r>
    <x v="60"/>
    <s v="NIT"/>
    <s v="815003159-2"/>
    <x v="60"/>
    <s v="N/A"/>
    <s v="SI"/>
    <s v="Valle del Cauca"/>
    <n v="2"/>
    <n v="1"/>
    <s v="ICBF"/>
    <s v="76 26 14 24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_x000a_(26) LA PROPUESTA NO PERMITE IDENTIFICAR CLARAMENTE EN CADA UNA DE LAS ESTRATEGIAS LA VOCACION SOBRE LAS QUE SE DESARROLLARAN LAS ACTIVIDADES CON LOS NNA._x000a_(31) (32) (33) (34) (35) (36) SE REQUIERE SUBSANAR LA PROPUESTA METODOLOGICA CON BASE EN LOS CRITERIOS DE VERIFICACION DE LA PROPUESTA YA QUE NO CUMPLE CON LAS VARIABLES 6,7,8,9,10,11 YA QUE NO DESCRIBE LAS ACTIVIDADES, , LOS MATERIALES A UTILIZAR, NO ESPECIFICA COMO VA A PROMOVER LA VOCACION DE LOS PARTICIPANTES._x000a_(37) ACLARAR LA OFERTA DE NUMERO DE CUPOS ADICIONALES, ESPECIFICANDO EL NUMERO DE CUPOS ADICIONALES POR CADA ENCUENTRO VIVENCIAL"/>
    <s v="GLORIA CRISTINA ZULETA R."/>
  </r>
  <r>
    <x v="60"/>
    <s v="NIT"/>
    <s v="815003159-2"/>
    <x v="60"/>
    <s v="N/A"/>
    <s v="SI"/>
    <s v="Valle del Cauca"/>
    <n v="2"/>
    <n v="2"/>
    <s v="ICBF"/>
    <s v="76 26 15 18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3"/>
    <s v="ICBF"/>
    <s v="76 26 13 35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4"/>
    <s v="ICBF"/>
    <s v="76 26 11 548"/>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5"/>
    <s v="ICBF"/>
    <s v="76 26 12 49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1"/>
    <s v="NIT"/>
    <s v="890000432-8"/>
    <x v="61"/>
    <s v="N/A"/>
    <s v="SI"/>
    <s v="Quindío"/>
    <n v="1"/>
    <n v="1"/>
    <s v="ICBF"/>
    <s v="63145/2012"/>
    <s v="SI"/>
    <n v="1"/>
    <n v="263644920"/>
    <s v="N/A"/>
    <d v="2012-08-10T00:00:00"/>
    <n v="2012"/>
    <d v="2012-12-31T00:00:00"/>
    <s v="Quindio"/>
    <n v="4"/>
    <n v="4.7666666666666666"/>
    <s v="Publica"/>
    <s v="CUMPLE"/>
    <n v="263644920"/>
    <n v="465.22837480148229"/>
    <n v="465.22837480148229"/>
    <m/>
    <s v="Cumple"/>
    <s v="Cumple"/>
    <s v="Cumple"/>
    <s v="Cumple"/>
    <s v="Cumple"/>
    <s v="Cumple"/>
    <s v="Cumple"/>
    <s v="Cumple"/>
    <s v="Cumple"/>
    <s v="Cumple"/>
    <s v="Cumple"/>
    <s v="Cumple"/>
    <s v="Cumple"/>
    <s v="Cumple"/>
    <m/>
    <n v="263644920"/>
    <m/>
    <s v="SE TRASLAPA LA EXPERIENCIA 1 CON LA 2 Y SE EXCLUYE LA PRIMER EXPERIENCIA"/>
    <s v="ALBA NURY MARTINEZ"/>
  </r>
  <r>
    <x v="61"/>
    <s v="NIT"/>
    <s v="890000432-8"/>
    <x v="61"/>
    <s v="N/A"/>
    <s v="SI"/>
    <s v="Quindío"/>
    <n v="1"/>
    <n v="2"/>
    <s v="FUNDACION TELEFONICA"/>
    <s v="C0233"/>
    <s v="SI"/>
    <n v="1"/>
    <n v="1165965457"/>
    <s v="N/A"/>
    <d v="2012-01-01T00:00:00"/>
    <n v="2011"/>
    <d v="2014-12-31T00:00:00"/>
    <s v="Quindio"/>
    <n v="36"/>
    <n v="36.5"/>
    <s v="Privada"/>
    <s v="CUMPLE"/>
    <n v="1165965457"/>
    <n v="2057.4650732309865"/>
    <n v="2176.9332654966393"/>
    <m/>
    <m/>
    <m/>
    <m/>
    <m/>
    <m/>
    <m/>
    <m/>
    <m/>
    <m/>
    <m/>
    <m/>
    <m/>
    <m/>
    <m/>
    <m/>
    <n v="1165965457"/>
    <m/>
    <m/>
    <s v="ALBA NURY MARTINEZ"/>
  </r>
  <r>
    <x v="61"/>
    <s v="NIT"/>
    <s v="890000432-8"/>
    <x v="61"/>
    <s v="N/A"/>
    <s v="SI"/>
    <s v="Quindío"/>
    <n v="1"/>
    <n v="3"/>
    <s v="ICBF"/>
    <n v="206"/>
    <s v="SI"/>
    <n v="1"/>
    <n v="271461750"/>
    <s v="N/A"/>
    <d v="2011-06-10T00:00:00"/>
    <n v="2011"/>
    <d v="2011-12-30T00:00:00"/>
    <s v="Quindio"/>
    <n v="6"/>
    <n v="6.7666666666666666"/>
    <s v="Publica"/>
    <s v="CUMPLE"/>
    <n v="271461750"/>
    <n v="506.83672516803585"/>
    <n v="506.83672516803585"/>
    <m/>
    <m/>
    <m/>
    <m/>
    <m/>
    <m/>
    <m/>
    <m/>
    <m/>
    <m/>
    <m/>
    <m/>
    <m/>
    <m/>
    <m/>
    <m/>
    <n v="271461750"/>
    <m/>
    <m/>
    <s v="ALBA NURY MARTINEZ"/>
  </r>
  <r>
    <x v="62"/>
    <s v="NIT"/>
    <n v="809010580"/>
    <x v="62"/>
    <s v="N/A"/>
    <s v="SI"/>
    <s v="Amazonas"/>
    <n v="1"/>
    <n v="1"/>
    <s v="ICBF"/>
    <n v="105"/>
    <s v="SI"/>
    <n v="1"/>
    <n v="363835500"/>
    <s v="N/A"/>
    <d v="2013-12-31T00:00:00"/>
    <n v="2013"/>
    <d v="2014-08-08T00:00:00"/>
    <s v="Amazonas"/>
    <n v="7"/>
    <n v="7.333333333333333"/>
    <s v="Publica"/>
    <s v="CUMPLE"/>
    <n v="363835500"/>
    <n v="617.19338422391854"/>
    <n v="617.19338422391854"/>
    <m/>
    <s v="Cumple"/>
    <s v="Cumple"/>
    <s v="Cumple"/>
    <s v="Cumple"/>
    <s v="Cumple"/>
    <s v="Cumple"/>
    <s v="Cumple"/>
    <s v="Cumple"/>
    <s v="Cumple"/>
    <s v="Cumple"/>
    <s v="Cumple"/>
    <s v="Cumple"/>
    <s v="Cumple"/>
    <s v="Cumple"/>
    <n v="363835500"/>
    <n v="363835500"/>
    <m/>
    <m/>
    <s v="YANETH RUIZ"/>
  </r>
  <r>
    <x v="62"/>
    <s v="NIT"/>
    <n v="809010580"/>
    <x v="62"/>
    <s v="N/A"/>
    <s v="SI"/>
    <s v="San Andrés"/>
    <n v="1"/>
    <n v="2"/>
    <s v="ICBF"/>
    <n v="77"/>
    <s v="SI"/>
    <n v="1"/>
    <n v="140831250"/>
    <s v="N/A"/>
    <d v="2013-06-12T00:00:00"/>
    <n v="2013"/>
    <d v="2013-12-31T00:00:00"/>
    <s v="SanAndrés"/>
    <n v="6"/>
    <n v="6.7333333333333334"/>
    <s v="Publica"/>
    <s v="CUMPLE"/>
    <n v="140831250"/>
    <n v="238.89949109414758"/>
    <n v="238.89949109414758"/>
    <m/>
    <s v="Cumple"/>
    <s v="Cumple"/>
    <s v="Cumple"/>
    <s v="Cumple"/>
    <s v="Cumple"/>
    <s v="Cumple"/>
    <s v="Cumple"/>
    <s v="Cumple"/>
    <s v="Cumple"/>
    <s v="Cumple"/>
    <s v="Cumple"/>
    <s v="Cumple"/>
    <s v="Cumple"/>
    <s v="Cumple"/>
    <n v="140831250"/>
    <n v="140831250"/>
    <m/>
    <m/>
    <s v="YANETH RUIZ"/>
  </r>
  <r>
    <x v="62"/>
    <s v="NIT"/>
    <n v="809010580"/>
    <x v="62"/>
    <s v="N/A"/>
    <s v="SI"/>
    <s v="Tolima"/>
    <n v="2"/>
    <n v="3"/>
    <s v="COPORACION ESCUELA SUPERIOR DE TEOLOGIA SEMINARIO MAYOR VETEROCATOLICO"/>
    <n v="65"/>
    <s v="SI"/>
    <n v="1"/>
    <n v="9765000"/>
    <s v="N/A"/>
    <d v="2012-03-06T00:00:00"/>
    <n v="2012"/>
    <d v="2012-10-29T00:00:00"/>
    <s v="Tolima"/>
    <n v="7"/>
    <n v="7.9"/>
    <s v="Publica"/>
    <s v="CUMPLE"/>
    <n v="9765000"/>
    <n v="17.231339332980411"/>
    <n v="17.231339332980411"/>
    <m/>
    <s v="Cumple"/>
    <s v="Cumple"/>
    <s v="Cumple"/>
    <s v="Cumple"/>
    <s v="Cumple"/>
    <s v="Cumple"/>
    <s v="Cumple"/>
    <s v="Cumple"/>
    <s v="Cumple"/>
    <s v="Cumple"/>
    <s v="Cumple"/>
    <s v="Cumple"/>
    <s v="Cumple"/>
    <s v="Cumple"/>
    <n v="9765000"/>
    <n v="9765000"/>
    <m/>
    <m/>
    <s v="YANETH RUIZ"/>
  </r>
  <r>
    <x v="62"/>
    <s v="NIT"/>
    <n v="809010580"/>
    <x v="62"/>
    <s v="N/A"/>
    <s v="SI"/>
    <s v="Tolima"/>
    <n v="2"/>
    <n v="4"/>
    <s v="COPORACION ESCUELA SUPERIOR DE TEOLOGIA SEMINARIO MAYOR VETEROCATOLICO"/>
    <n v="42"/>
    <s v="SI"/>
    <n v="1"/>
    <n v="98000000"/>
    <s v="N/A"/>
    <d v="2011-01-01T00:00:00"/>
    <n v="2011"/>
    <d v="2011-12-31T00:00:00"/>
    <s v="Tolima"/>
    <n v="12"/>
    <n v="12.133333333333333"/>
    <s v="Publica"/>
    <s v="CUMPLE"/>
    <n v="98000000"/>
    <n v="182.97236743838687"/>
    <n v="182.97236743838687"/>
    <m/>
    <m/>
    <m/>
    <m/>
    <m/>
    <m/>
    <m/>
    <m/>
    <m/>
    <m/>
    <m/>
    <m/>
    <m/>
    <m/>
    <m/>
    <n v="98000000"/>
    <n v="98000000"/>
    <m/>
    <m/>
    <s v="YANETH RUIZ"/>
  </r>
  <r>
    <x v="62"/>
    <s v="NIT"/>
    <n v="809010580"/>
    <x v="62"/>
    <s v="N/A"/>
    <s v="SI"/>
    <s v="Tolima"/>
    <n v="2"/>
    <n v="5"/>
    <s v="FUNDACION FUTURO"/>
    <n v="97"/>
    <s v="SI"/>
    <n v="1"/>
    <n v="143000000"/>
    <s v="N/A"/>
    <d v="2010-05-12T00:00:00"/>
    <n v="2010"/>
    <d v="2010-12-31T00:00:00"/>
    <s v="Tolima"/>
    <n v="7"/>
    <n v="7.7666666666666666"/>
    <s v="Publica"/>
    <s v="CUMPLE"/>
    <n v="143000000"/>
    <n v="277.66990291262135"/>
    <n v="277.66990291262135"/>
    <m/>
    <m/>
    <m/>
    <m/>
    <m/>
    <m/>
    <m/>
    <m/>
    <m/>
    <m/>
    <m/>
    <m/>
    <m/>
    <m/>
    <m/>
    <n v="143000000"/>
    <n v="143000000"/>
    <m/>
    <m/>
    <s v="YANETH RUIZ"/>
  </r>
  <r>
    <x v="63"/>
    <s v="NIT"/>
    <s v="900234324-4"/>
    <x v="63"/>
    <s v="N/A"/>
    <s v="SI"/>
    <s v="La Guajira"/>
    <n v="1"/>
    <n v="1"/>
    <s v="ICBF"/>
    <s v="165 DE 2010"/>
    <s v="NO"/>
    <n v="0.6"/>
    <n v="270525850"/>
    <s v="N/A"/>
    <d v="2010-07-12T00:00:00"/>
    <n v="2010"/>
    <d v="2010-12-10T00:00:00"/>
    <s v="LaGuajira"/>
    <n v="5"/>
    <n v="5.0333333333333332"/>
    <s v="Publica"/>
    <s v="CUMPLE"/>
    <n v="270525850"/>
    <e v="#DIV/0!"/>
    <n v="315.17574757281551"/>
    <m/>
    <s v="Cumple"/>
    <s v="Cumple"/>
    <s v="Cumple"/>
    <s v="Cumple"/>
    <s v="Cumple"/>
    <s v="Cumple"/>
    <s v="Cumple"/>
    <s v="Cumple"/>
    <s v="Cumple"/>
    <s v="Cumple"/>
    <s v="Cumple"/>
    <s v="Cumple"/>
    <s v="Cumple"/>
    <s v="Cumple"/>
    <n v="162315510"/>
    <n v="162315510"/>
    <m/>
    <s v="(22) SOLICITAR A CONTRATACION ICBF EL ACTA DE LIQUIDACION DE LOS CONTRATOS 165 DE 2010, 141 DE 2011, 199 DE 2012, 156 DE 2013 Y 153 DE 2014 REGIONAL GUAJIRA"/>
    <s v="LIZ ANGELICA ACOSTA CASTRO"/>
  </r>
  <r>
    <x v="63"/>
    <s v="NIT"/>
    <s v="900234324-4"/>
    <x v="63"/>
    <s v="N/A"/>
    <s v="SI"/>
    <s v="La Guajira"/>
    <n v="1"/>
    <n v="2"/>
    <s v="ICBF"/>
    <s v="141 DE 2011"/>
    <s v="NO"/>
    <n v="0.6"/>
    <n v="504467250"/>
    <s v="N/A"/>
    <d v="2011-01-14T00:00:00"/>
    <n v="2011"/>
    <d v="2011-12-06T00:00:00"/>
    <s v="LaGuajira"/>
    <n v="10"/>
    <n v="10.866666666666667"/>
    <s v="Publica"/>
    <s v="CUMPLE"/>
    <n v="504467250"/>
    <e v="#DIV/0!"/>
    <n v="565.1238797610157"/>
    <m/>
    <s v="Cumple"/>
    <s v="Cumple"/>
    <s v="Cumple"/>
    <s v="Cumple"/>
    <s v="Cumple"/>
    <s v="Cumple"/>
    <s v="Cumple"/>
    <s v="Cumple"/>
    <s v="Cumple"/>
    <s v="Cumple"/>
    <s v="Cumple"/>
    <s v="Cumple"/>
    <s v="Cumple"/>
    <s v="Cumple"/>
    <n v="302680350"/>
    <n v="302680350"/>
    <m/>
    <m/>
    <s v="LIZ ANGELICA ACOSTA CASTRO"/>
  </r>
  <r>
    <x v="63"/>
    <s v="NIT"/>
    <s v="900234324-4"/>
    <x v="63"/>
    <s v="N/A"/>
    <s v="SI"/>
    <s v="La Guajira"/>
    <n v="1"/>
    <n v="3"/>
    <s v="ICBF"/>
    <s v="199 DE 2012"/>
    <s v="NO"/>
    <n v="0.6"/>
    <n v="266328300"/>
    <s v="N/A"/>
    <d v="2012-05-23T00:00:00"/>
    <n v="2012"/>
    <d v="2014-02-27T00:00:00"/>
    <s v="LaGuajira"/>
    <n v="21"/>
    <n v="21.5"/>
    <s v="Publica"/>
    <s v="CUMPLE"/>
    <n v="266328300"/>
    <e v="#DIV/0!"/>
    <n v="281.9780836421387"/>
    <m/>
    <s v="Cumple"/>
    <s v="Cumple"/>
    <s v="Cumple"/>
    <s v="Cumple"/>
    <s v="Cumple"/>
    <s v="Cumple"/>
    <s v="Cumple"/>
    <s v="Cumple"/>
    <s v="Cumple"/>
    <s v="Cumple"/>
    <s v="Cumple"/>
    <s v="Cumple"/>
    <s v="Cumple"/>
    <s v="Cumple"/>
    <n v="159796980"/>
    <n v="159796980"/>
    <m/>
    <m/>
    <s v="LIZ ANGELICA ACOSTA CASTRO"/>
  </r>
  <r>
    <x v="63"/>
    <s v="NIT"/>
    <s v="900234324-4"/>
    <x v="63"/>
    <s v="N/A"/>
    <s v="SI"/>
    <s v="La Guajira"/>
    <n v="1"/>
    <n v="4"/>
    <s v="ICBF"/>
    <s v="156 DE 2013"/>
    <s v="NO"/>
    <n v="0.6"/>
    <n v="136500000"/>
    <s v="N/A"/>
    <d v="2013-04-25T00:00:00"/>
    <n v="2013"/>
    <d v="2013-12-31T00:00:00"/>
    <s v="LaGuajira"/>
    <n v="8"/>
    <n v="8.3333333333333339"/>
    <s v="Publica"/>
    <s v="CUMPLE"/>
    <n v="136500000"/>
    <e v="#DIV/0!"/>
    <n v="138.93129770992365"/>
    <m/>
    <s v="Cumple"/>
    <s v="Cumple"/>
    <s v="Cumple"/>
    <s v="Cumple"/>
    <s v="Cumple"/>
    <s v="Cumple"/>
    <s v="Cumple"/>
    <s v="Cumple"/>
    <s v="Cumple"/>
    <s v="Cumple"/>
    <s v="Cumple"/>
    <s v="Cumple"/>
    <s v="Cumple"/>
    <s v="Cumple"/>
    <n v="81900000"/>
    <n v="81900000"/>
    <m/>
    <m/>
    <s v="LIZ ANGELICA ACOSTA CASTRO"/>
  </r>
  <r>
    <x v="63"/>
    <s v="NIT"/>
    <s v="900234324-4"/>
    <x v="63"/>
    <s v="N/A"/>
    <s v="SI"/>
    <s v="La Guajira"/>
    <n v="1"/>
    <n v="5"/>
    <s v="ICBF"/>
    <s v="264 DE 2014"/>
    <s v="NO"/>
    <n v="0.6"/>
    <n v="557355200"/>
    <s v="N/A"/>
    <d v="2014-10-17T00:00:00"/>
    <n v="2014"/>
    <d v="2014-12-31T00:00:00"/>
    <s v="LaGuajira"/>
    <n v="2"/>
    <n v="2.5"/>
    <s v="Publica"/>
    <s v="CUMPLE"/>
    <n v="557355200"/>
    <e v="#DIV/0!"/>
    <n v="542.87844155844152"/>
    <m/>
    <s v="Cumple"/>
    <s v="Cumple"/>
    <s v="Cumple"/>
    <s v="Cumple"/>
    <s v="Cumple"/>
    <s v="Cumple"/>
    <s v="Cumple"/>
    <s v="Cumple"/>
    <s v="Cumple"/>
    <s v="Cumple"/>
    <s v="Cumple"/>
    <s v="Cumple"/>
    <s v="Cumple"/>
    <s v="Cumple"/>
    <n v="334413120"/>
    <n v="334413120"/>
    <m/>
    <m/>
    <s v="LIZ ANGELICA ACOSTA CASTRO"/>
  </r>
  <r>
    <x v="64"/>
    <s v="NIT"/>
    <s v="819003187-3"/>
    <x v="64"/>
    <s v="N/A"/>
    <s v="SI"/>
    <s v="Magdalena"/>
    <n v="1"/>
    <n v="1"/>
    <s v="DEPARTAMENTO DEL MAGDALENA"/>
    <n v="111"/>
    <s v="NO"/>
    <n v="0.73"/>
    <n v="3534720000"/>
    <s v="N/A"/>
    <d v="2010-04-21T00:00:00"/>
    <n v="2010"/>
    <d v="2011-01-06T00:00:00"/>
    <s v="Magdalena"/>
    <n v="8"/>
    <n v="8.6666666666666661"/>
    <s v="Publica"/>
    <s v="CUMPLE"/>
    <n v="4800000000"/>
    <n v="0"/>
    <n v="6863.5339805825242"/>
    <m/>
    <s v="Cumple"/>
    <s v="Cumple"/>
    <s v="Cumple"/>
    <s v="Cumple"/>
    <s v="Cumple"/>
    <s v="Cumple"/>
    <s v="Cumple"/>
    <s v="Cumple"/>
    <s v="Cumple"/>
    <s v="Cumple"/>
    <s v="Cumple"/>
    <s v="Cumple"/>
    <s v="Cumple"/>
    <s v="Cumple"/>
    <n v="3534720000"/>
    <n v="3534720000"/>
    <m/>
    <s v="(9) LA CUARTA Y QUINTA EXPERIENCIAS RELACIONADAS NO SON TENIDAS EN CUENTA YA QUE OBEDECEN A UN ESTABLECIMIENTO DIFERENTE AL PROPONENTE Y ADICIONALMENTE ES UN ESTABLECIMIENTO CON ANIMO DE LUCRO"/>
    <s v="MARIA CRISTINA HENAO AGUILAR"/>
  </r>
  <r>
    <x v="64"/>
    <s v="NIT"/>
    <s v="819003187-3"/>
    <x v="64"/>
    <s v="N/A"/>
    <s v="SI"/>
    <s v="Magdalena"/>
    <n v="1"/>
    <n v="2"/>
    <s v="DEPARTAMENTO DEL MAGDALENA"/>
    <n v="544"/>
    <s v="NO"/>
    <n v="0.6"/>
    <n v="3243110148"/>
    <s v="N/A"/>
    <d v="2013-07-02T00:00:00"/>
    <n v="2013"/>
    <d v="2013-12-03T00:00:00"/>
    <s v="Magdalena"/>
    <n v="5"/>
    <n v="5.1333333333333337"/>
    <s v="Publica"/>
    <s v="CUMPLE"/>
    <n v="5454437424"/>
    <s v=""/>
    <n v="5501.4591145038166"/>
    <m/>
    <m/>
    <m/>
    <m/>
    <m/>
    <m/>
    <m/>
    <m/>
    <m/>
    <m/>
    <m/>
    <m/>
    <m/>
    <m/>
    <m/>
    <n v="3243110148"/>
    <n v="3243110148"/>
    <m/>
    <m/>
    <s v="MARIA CRISTINA HENAO AGUILAR"/>
  </r>
  <r>
    <x v="64"/>
    <s v="NIT"/>
    <s v="819003187-3"/>
    <x v="64"/>
    <s v="N/A"/>
    <s v="SI"/>
    <s v="Magdalena"/>
    <n v="1"/>
    <n v="3"/>
    <s v="DEPARTAMENTO DEL MAGDALENA"/>
    <n v="529"/>
    <s v="NO"/>
    <n v="0.8"/>
    <n v="7073054190"/>
    <s v="N/A"/>
    <d v="2014-05-16T00:00:00"/>
    <n v="2014"/>
    <d v="2014-12-31T00:00:00"/>
    <s v="Magdalena"/>
    <n v="7"/>
    <n v="7.6333333333333337"/>
    <s v="Publica"/>
    <s v="CUMPLE"/>
    <n v="8848905468"/>
    <s v=""/>
    <n v="11482.230827922078"/>
    <m/>
    <m/>
    <m/>
    <m/>
    <m/>
    <m/>
    <m/>
    <m/>
    <m/>
    <m/>
    <m/>
    <m/>
    <m/>
    <m/>
    <m/>
    <n v="7073054190"/>
    <n v="7073054190"/>
    <m/>
    <m/>
    <s v="MARIA CRISTINA HENAO AGUILAR"/>
  </r>
  <r>
    <x v="64"/>
    <s v="NIT"/>
    <s v="819003187-3"/>
    <x v="64"/>
    <s v="N/A"/>
    <s v="SI"/>
    <s v="Magdalena"/>
    <n v="2"/>
    <m/>
    <m/>
    <m/>
    <m/>
    <m/>
    <m/>
    <m/>
    <m/>
    <m/>
    <m/>
    <m/>
    <n v="0"/>
    <n v="0"/>
    <m/>
    <m/>
    <m/>
    <s v=""/>
    <s v=""/>
    <m/>
    <m/>
    <m/>
    <m/>
    <m/>
    <m/>
    <m/>
    <m/>
    <m/>
    <m/>
    <m/>
    <m/>
    <m/>
    <m/>
    <m/>
    <m/>
    <m/>
    <m/>
    <m/>
    <s v="MARIA CRISTINA HENAO AGUILAR"/>
  </r>
  <r>
    <x v="65"/>
    <s v="NIT"/>
    <s v="800183221-8"/>
    <x v="65"/>
    <s v="N/A"/>
    <s v="SI"/>
    <s v="Antioquia"/>
    <n v="3"/>
    <n v="1"/>
    <s v="GOBERNACION DE ANTIOQUIA"/>
    <s v="2012-SS-15-089"/>
    <s v="NO"/>
    <s v="SUSCEPTIBLE DE SUBSANACION"/>
    <s v="SUSCEPTIBLE DE SUBSANACION"/>
    <s v="N/A"/>
    <d v="2012-08-27T00:00:00"/>
    <n v="2012"/>
    <d v="2012-12-27T00:00:00"/>
    <s v="Antioquia"/>
    <n v="4"/>
    <n v="4.0666666666666664"/>
    <s v="Publica"/>
    <s v="SUSCEPTIBLE DE SUBSANACION"/>
    <n v="1370927075"/>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_x000a_LA PROPUESTA METODOLOGICA NO CUMPLE CON LO SOLICITADO"/>
    <s v="ISABEL CRISTINA PORRAS"/>
  </r>
  <r>
    <x v="65"/>
    <s v="NIT"/>
    <s v="800183221-8"/>
    <x v="65"/>
    <s v="N/A"/>
    <s v="SI"/>
    <s v="Antioquia"/>
    <n v="3"/>
    <n v="2"/>
    <s v="GOBERNACION DE ANTIOQUIA"/>
    <s v="2014-SS-15-0011"/>
    <s v="NO"/>
    <s v="SUSCEPTIBLE DE SUBSANACION"/>
    <s v="SUSCEPTIBLE DE SUBSANACION"/>
    <s v="N/A"/>
    <d v="2014-01-17T00:00:00"/>
    <n v="2014"/>
    <d v="2014-11-28T00:00:00"/>
    <s v="Antioquia"/>
    <n v="10"/>
    <n v="10.5"/>
    <s v="Publica"/>
    <s v="SUSCEPTIBLE DE SUBSANACION"/>
    <n v="693000000"/>
    <m/>
    <s v="SUSCEPTIBLE DE SUBSANACION"/>
    <m/>
    <m/>
    <m/>
    <m/>
    <m/>
    <m/>
    <m/>
    <m/>
    <m/>
    <m/>
    <m/>
    <m/>
    <m/>
    <m/>
    <m/>
    <s v="SUSCEPTIBLE DE SUBSANACION"/>
    <s v="SUSCEPTIBLE DE SUBSANACION"/>
    <m/>
    <s v="(12) Y (22) DEBE PRESENTAR QUE PORCENTAJE DEL CONTRATO SE BASO EN ASPECTOS DE PROMOCION Y PREVENCION PARA LA PROTECCION INTEGRAL DE NNYA.  "/>
    <s v="ISABEL CRISTINA PORRAS"/>
  </r>
  <r>
    <x v="65"/>
    <s v="NIT"/>
    <s v="800183221-8"/>
    <x v="65"/>
    <s v="N/A"/>
    <s v="SI"/>
    <s v="Antioquia"/>
    <n v="3"/>
    <n v="3"/>
    <s v="GOBERNACION DE ANTIOQUIA"/>
    <s v="2010CF390027"/>
    <s v="NO CUMBLE EL OBJETO"/>
    <s v="NO CUMBLE EL OBJETO"/>
    <s v="NO CUMBLE EL OBJETO"/>
    <s v="N/A"/>
    <m/>
    <m/>
    <m/>
    <s v="NO CUMPLE"/>
    <n v="0"/>
    <n v="0"/>
    <s v="NO CUMPLE"/>
    <s v="NO CUMPLE"/>
    <s v="NO CUMBLE EL OBJETO"/>
    <m/>
    <s v=""/>
    <m/>
    <m/>
    <m/>
    <m/>
    <m/>
    <m/>
    <m/>
    <m/>
    <m/>
    <m/>
    <m/>
    <m/>
    <m/>
    <m/>
    <m/>
    <n v="0"/>
    <n v="0"/>
    <m/>
    <s v="(12) EL OBJETO DEL CONTRATO MUESTRA EL DESARROLLO DE ESTRATEGIA DE PROMOCION Y PREVENCION DE SEGURIDAD ALIMENTARIA Y NUTRICIONAL. DE ACUERDO CON LA NOTA 4  &quot;NO SE TENDRÁ EN CUENTA PARA EFECTOS DE HABILITACIÓN LA EXPERIENCIA RELACIONADA CON ACTIVIDADES CUYO OBJETO PRINCIPAL SEA EL COMPONENTE NUTRICIONAL, PROGRAMA DE ALIMENTACIÓN ESCOLAR PAE, PROTECCIÓN Y RESTABLECIMIENTO DE DERECHOS, ATENCIÓN A LA PRIMERA INFANCIA.&quot;"/>
    <s v="ISABEL CRISTINA PORRAS"/>
  </r>
  <r>
    <x v="65"/>
    <s v="NIT"/>
    <s v="800183221-8"/>
    <x v="65"/>
    <s v="N/A"/>
    <s v="SI"/>
    <s v="Antioquia"/>
    <n v="5"/>
    <n v="4"/>
    <s v="GOBERNACION DE ANTIOQUIA"/>
    <s v="2011-SS-15-316"/>
    <s v="NO"/>
    <s v="SUSCEPTIBLE DE SUBSANACION"/>
    <s v="SUSCEPTIBLE DE SUBSANACION"/>
    <s v="N/A"/>
    <d v="2011-06-28T00:00:00"/>
    <n v="2011"/>
    <d v="2011-12-16T00:00:00"/>
    <s v="Antioquia"/>
    <n v="5"/>
    <n v="5.7"/>
    <s v="Publica"/>
    <s v="SUSCEPTIBLE DE SUBSANACION"/>
    <n v="1693722999"/>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
    <s v="ISABEL CRISTINA PORRAS"/>
  </r>
  <r>
    <x v="66"/>
    <s v="NIT"/>
    <s v="834001100-9"/>
    <x v="66"/>
    <s v="ASOCIACION DE APOYO AL DESARROLLO APOYADO"/>
    <s v="SI"/>
    <s v="CASANARE"/>
    <n v="1"/>
    <n v="1"/>
    <s v="DEPARTAMENTO DE ARAUCA MUNICIPIO DE TAME"/>
    <n v="7"/>
    <s v="SI"/>
    <s v="SUSCEPTIBLE DE SUBSANACION"/>
    <s v="SUSCEPTIBLE DE SUBSANACION"/>
    <n v="1"/>
    <d v="2010-08-30T00:00:00"/>
    <n v="2010"/>
    <d v="2010-12-10T00:00:00"/>
    <s v="ARAUCA"/>
    <n v="3"/>
    <n v="3.4"/>
    <s v="Publica"/>
    <s v="SUSCEPTIBLE DE SUBSANACION"/>
    <s v="SUSCEPTIBLE DE SUBSANACION"/>
    <m/>
    <s v="SUSCEPTIBLE DE SUBSANACION"/>
    <m/>
    <s v="Subsanable"/>
    <s v="Subsanable"/>
    <s v="Cumple"/>
    <s v="Cumple"/>
    <s v="Subsanable"/>
    <s v="Subsanable"/>
    <s v="Cumple"/>
    <s v="Subsanable"/>
    <s v="Subsanable"/>
    <s v="Subsanable"/>
    <s v="Subsanable"/>
    <s v="Cumple"/>
    <s v="Cumple"/>
    <s v="SUSCEPTIBLE DE SUBSANACION"/>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_x000a__x000a_(39) (37) A FOLIO 151 SE REGISTRA PARA CASANARE ZONA 1, EL VALOR DE PROPUESTA DE CONTRAPARTIDA, EL CUAL NO CORRESPONDE AL 2% DEL PRESUPUESTO OFICIAL, EQUIVALENTE A $10.863.325_x000a__x000a_A FOLIO 152 SE REGISTRA PARA BOYACA ZONA 1, EL VALOR DE PROPUESTA DE CONTRAPARTIDA, EL CUAL NO CORRESPONDE AL 2% DEL PRESUPUESTO OFICIAL, EQUIVALENTE A $897.770,00   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6"/>
    <s v="NIT"/>
    <s v="800219488-4"/>
    <x v="66"/>
    <s v="LA CAJA DE COMPENSACION DE ARAUCA - CONFIAR"/>
    <s v="SI"/>
    <s v="BOYACA"/>
    <n v="1"/>
    <n v="1"/>
    <s v="SUSCEPTIBLE DE SUBSANACION"/>
    <s v="SUSCEPTIBLE DE SUBSANACION"/>
    <s v="SI"/>
    <s v="SUSCEPTIBLE DE SUBSANACION"/>
    <s v="SUSCEPTIBLE DE SUBSANACION"/>
    <s v="SUSCEPTIBLE DE SUBSANACION"/>
    <m/>
    <m/>
    <m/>
    <s v="SUSCEPTIBLE DE SUBSANACION"/>
    <e v="#VALUE!"/>
    <s v="SUSPECTIBLE DE SUBSANACION "/>
    <s v="SUSCEPTIBLE DE SUBSANACION"/>
    <s v="SUSCEPTIBLE DE SUBSANACION"/>
    <s v="SUSCEPTIBLE DE SUBSANACION"/>
    <m/>
    <s v="SUSCEPTIBLE DE SUBSANACION"/>
    <m/>
    <s v="Subsanable"/>
    <s v="Subsanable"/>
    <s v="Cumple"/>
    <s v="Cumple"/>
    <s v="Subsanable"/>
    <s v="Subsanable"/>
    <s v="Cumple"/>
    <s v="Subsanable"/>
    <s v="Subsanable"/>
    <s v="Subsanable"/>
    <s v="Subsanable"/>
    <m/>
    <m/>
    <m/>
    <s v="SUSCEPTIBLE DE SUBSANACION"/>
    <s v="SUSCEPTIBLE DE SUBSANACION"/>
    <m/>
    <s v="(10-11) A (13-22) SE SOLICITA ALLEGAR COPIA DE LOS CONTRATOS EJECUTADOS CON EL ACTA DE LIQUIDACION O CERTIFICACION EXPEDIDA POR CADA UNO DE LOS CONTRATANTES CORRESPONDIENTES A LA EXPERIENCIA RELACIONADA A FOLIOS 135 A 142. LO ANTERIOR, SEGUN LO ESTABLECIDO EN EL NUMERAL 3.3. DE LA INVITACION PUBLIC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7"/>
    <s v="NIT"/>
    <n v="8301445215"/>
    <x v="67"/>
    <s v="N/A"/>
    <s v="SI"/>
    <s v="Antioquia"/>
    <n v="1"/>
    <n v="1"/>
    <s v="FUNDACION TELEFONICA"/>
    <s v="C-0200-11 (01/01/11)"/>
    <s v="SI"/>
    <n v="1"/>
    <n v="3121680959"/>
    <s v="N/A"/>
    <d v="2011-01-01T00:00:00"/>
    <n v="2011"/>
    <d v="2011-12-30T00:00:00"/>
    <s v="Bolívar"/>
    <n v="12"/>
    <n v="12.1"/>
    <s v="Privada"/>
    <s v="CUMPLE"/>
    <n v="3121680959"/>
    <n v="4844"/>
    <n v="5828.3811781179984"/>
    <m/>
    <s v="Cumple"/>
    <s v="Cumple"/>
    <s v="Cumple"/>
    <s v="Cumple"/>
    <s v="Cumple"/>
    <s v="Cumple"/>
    <s v="Cumple"/>
    <s v="Cumple"/>
    <s v="Cumple"/>
    <s v="Cumple"/>
    <s v="Cumple"/>
    <s v="Cumple"/>
    <s v="Cumple"/>
    <s v="Cumple"/>
    <m/>
    <n v="3121680959"/>
    <m/>
    <m/>
    <s v="CAROLINA CUEVAS"/>
  </r>
  <r>
    <x v="67"/>
    <s v="NIT"/>
    <n v="8301445215"/>
    <x v="67"/>
    <s v="N/A"/>
    <s v="SI"/>
    <s v="Antioquia"/>
    <n v="1"/>
    <n v="2"/>
    <s v="FUNDACION TELEFONICA"/>
    <s v="C-199-12(01/01/12)"/>
    <s v="SI"/>
    <n v="1"/>
    <n v="3660451904"/>
    <s v="N/A"/>
    <d v="2012-01-01T00:00:00"/>
    <s v="2012, 2013, 2014"/>
    <d v="2014-12-30T00:00:00"/>
    <s v="Antioquia"/>
    <n v="36"/>
    <n v="36.466666666666669"/>
    <s v="Privada"/>
    <s v="CUMPLE"/>
    <n v="3660451904"/>
    <n v="19658"/>
    <n v="18610.951091776424"/>
    <m/>
    <m/>
    <m/>
    <m/>
    <m/>
    <m/>
    <m/>
    <m/>
    <m/>
    <m/>
    <m/>
    <m/>
    <s v="Cumple"/>
    <s v="Cumple"/>
    <s v="Cumple"/>
    <m/>
    <n v="3660451904"/>
    <m/>
    <m/>
    <s v="CAROLINA CUEVAS"/>
  </r>
  <r>
    <x v="67"/>
    <s v="NIT"/>
    <n v="8301445215"/>
    <x v="67"/>
    <s v="N/A"/>
    <s v="SI"/>
    <s v="Antioquia"/>
    <n v="1"/>
    <n v="3"/>
    <s v="FUNDACION TELEFONICA"/>
    <s v="C-239-12 (1/01/12)"/>
    <s v="SI"/>
    <n v="1"/>
    <s v="SUSCEPTIBLE DE SUBSANACION"/>
    <s v="N/A"/>
    <m/>
    <m/>
    <m/>
    <s v="Cundinamarca"/>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7"/>
    <s v="N/A"/>
    <s v="SI"/>
    <s v="Antioquia"/>
    <n v="1"/>
    <n v="4"/>
    <s v="FUNDACION SURAMERICANA"/>
    <s v="CONVENIO DE COOPERACION TECNICA DEL 01/09/12"/>
    <s v="SI"/>
    <n v="1"/>
    <s v="SUSCEPTIBLE DE SUBSANACION"/>
    <s v="N/A"/>
    <m/>
    <m/>
    <m/>
    <s v="Bolívar"/>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8"/>
    <s v="N/A"/>
    <s v="SI"/>
    <s v="Antioquia"/>
    <n v="1"/>
    <n v="5"/>
    <s v="FUNDACION SURAMERICANA"/>
    <s v="CONVENIO DE COOPERACION TECNICA DEL 01/03/12"/>
    <s v="NO"/>
    <n v="0.2"/>
    <n v="3652846400"/>
    <s v="N/A"/>
    <d v="2015-01-01T00:00:00"/>
    <n v="2015"/>
    <d v="2015-02-28T00:00:00"/>
    <s v="Atlántico"/>
    <n v="1"/>
    <n v="1.9333333333333333"/>
    <s v="Privada"/>
    <s v="CUMPLE"/>
    <n v="3652846400"/>
    <n v="5669"/>
    <n v="1133.8081477457904"/>
    <m/>
    <m/>
    <m/>
    <m/>
    <m/>
    <m/>
    <m/>
    <m/>
    <m/>
    <m/>
    <m/>
    <m/>
    <s v="Cumple"/>
    <s v="Cumple"/>
    <s v="Cumple"/>
    <m/>
    <n v="730569280"/>
    <m/>
    <m/>
    <s v="CAROLINA CUEVAS"/>
  </r>
  <r>
    <x v="67"/>
    <s v="NIT"/>
    <n v="8301445215"/>
    <x v="68"/>
    <s v="N/A"/>
    <s v="SI"/>
    <s v="Antioquia"/>
    <n v="5"/>
    <m/>
    <m/>
    <m/>
    <m/>
    <m/>
    <m/>
    <m/>
    <m/>
    <m/>
    <m/>
    <m/>
    <n v="0"/>
    <n v="0"/>
    <m/>
    <m/>
    <m/>
    <s v=""/>
    <s v=""/>
    <m/>
    <m/>
    <m/>
    <m/>
    <m/>
    <m/>
    <m/>
    <m/>
    <m/>
    <m/>
    <m/>
    <m/>
    <s v="Cumple"/>
    <s v="Cumple"/>
    <s v="Cumple"/>
    <m/>
    <m/>
    <m/>
    <m/>
    <s v="CAROLINA CUEVAS"/>
  </r>
  <r>
    <x v="67"/>
    <s v="NIT"/>
    <n v="8301445215"/>
    <x v="68"/>
    <s v="N/A"/>
    <s v="SI"/>
    <s v="Bolívar"/>
    <n v="1"/>
    <m/>
    <m/>
    <m/>
    <m/>
    <m/>
    <m/>
    <m/>
    <m/>
    <m/>
    <m/>
    <m/>
    <n v="0"/>
    <n v="0"/>
    <m/>
    <m/>
    <m/>
    <s v=""/>
    <s v=""/>
    <m/>
    <m/>
    <m/>
    <m/>
    <m/>
    <m/>
    <m/>
    <m/>
    <m/>
    <m/>
    <m/>
    <m/>
    <s v="Cumple"/>
    <s v="Cumple"/>
    <s v="Cumple"/>
    <m/>
    <m/>
    <m/>
    <m/>
    <s v="CAROLINA CUEVAS"/>
  </r>
  <r>
    <x v="67"/>
    <s v="NIT"/>
    <n v="8301445215"/>
    <x v="68"/>
    <s v="N/A"/>
    <s v="SI"/>
    <s v="Bolívar"/>
    <n v="2"/>
    <m/>
    <m/>
    <m/>
    <m/>
    <m/>
    <m/>
    <m/>
    <m/>
    <m/>
    <m/>
    <m/>
    <n v="0"/>
    <n v="0"/>
    <m/>
    <m/>
    <m/>
    <s v=""/>
    <s v=""/>
    <m/>
    <m/>
    <m/>
    <m/>
    <m/>
    <m/>
    <m/>
    <m/>
    <m/>
    <m/>
    <m/>
    <m/>
    <s v="Cumple"/>
    <s v="Cumple"/>
    <s v="Cumple"/>
    <m/>
    <m/>
    <m/>
    <m/>
    <s v="CAROLINA CUEVAS"/>
  </r>
  <r>
    <x v="67"/>
    <s v="NIT"/>
    <n v="8301445215"/>
    <x v="68"/>
    <s v="N/A"/>
    <s v="SI"/>
    <s v="Córdoba"/>
    <n v="1"/>
    <m/>
    <m/>
    <m/>
    <m/>
    <m/>
    <m/>
    <m/>
    <m/>
    <m/>
    <m/>
    <m/>
    <n v="0"/>
    <n v="0"/>
    <m/>
    <m/>
    <m/>
    <s v=""/>
    <s v=""/>
    <m/>
    <m/>
    <m/>
    <m/>
    <m/>
    <m/>
    <m/>
    <m/>
    <m/>
    <m/>
    <m/>
    <m/>
    <s v="Cumple"/>
    <s v="Cumple"/>
    <s v="Cumple"/>
    <m/>
    <m/>
    <m/>
    <m/>
    <s v="CAROLINA CUEVAS"/>
  </r>
  <r>
    <x v="67"/>
    <s v="NIT"/>
    <n v="8301445215"/>
    <x v="68"/>
    <s v="N/A"/>
    <s v="SI"/>
    <s v="Córdoba"/>
    <n v="2"/>
    <m/>
    <m/>
    <m/>
    <m/>
    <m/>
    <m/>
    <m/>
    <m/>
    <m/>
    <m/>
    <m/>
    <n v="0"/>
    <n v="0"/>
    <m/>
    <m/>
    <m/>
    <s v=""/>
    <s v=""/>
    <m/>
    <m/>
    <m/>
    <m/>
    <m/>
    <m/>
    <m/>
    <m/>
    <m/>
    <m/>
    <m/>
    <m/>
    <s v="Cumple"/>
    <s v="Cumple"/>
    <s v="Cumple"/>
    <m/>
    <m/>
    <m/>
    <m/>
    <s v="CAROLINA CUEVAS"/>
  </r>
  <r>
    <x v="67"/>
    <s v="NIT"/>
    <n v="8301445215"/>
    <x v="68"/>
    <s v="N/A"/>
    <s v="SI"/>
    <s v="Córdoba"/>
    <n v="3"/>
    <m/>
    <m/>
    <m/>
    <m/>
    <m/>
    <m/>
    <m/>
    <m/>
    <m/>
    <m/>
    <m/>
    <n v="0"/>
    <n v="0"/>
    <m/>
    <m/>
    <m/>
    <s v=""/>
    <s v=""/>
    <m/>
    <m/>
    <m/>
    <m/>
    <m/>
    <m/>
    <m/>
    <m/>
    <m/>
    <m/>
    <m/>
    <m/>
    <s v="Cumple"/>
    <s v="Cumple"/>
    <s v="Cumple"/>
    <m/>
    <m/>
    <m/>
    <m/>
    <s v="CAROLINA CUEVAS"/>
  </r>
  <r>
    <x v="67"/>
    <s v="NIT"/>
    <n v="8301445215"/>
    <x v="68"/>
    <s v="N/A"/>
    <s v="SI"/>
    <s v="Cundinamarca"/>
    <n v="1"/>
    <m/>
    <m/>
    <m/>
    <m/>
    <m/>
    <m/>
    <m/>
    <m/>
    <m/>
    <m/>
    <m/>
    <n v="0"/>
    <n v="0"/>
    <m/>
    <m/>
    <m/>
    <s v=""/>
    <s v=""/>
    <m/>
    <m/>
    <m/>
    <m/>
    <m/>
    <m/>
    <m/>
    <m/>
    <m/>
    <m/>
    <m/>
    <m/>
    <s v="Cumple"/>
    <s v="Cumple"/>
    <s v="Cumple"/>
    <m/>
    <m/>
    <m/>
    <m/>
    <s v="CAROLINA CUEVAS"/>
  </r>
  <r>
    <x v="67"/>
    <s v="NIT"/>
    <n v="8301445215"/>
    <x v="68"/>
    <s v="N/A"/>
    <s v="SI"/>
    <s v="Cundinamarca"/>
    <n v="2"/>
    <m/>
    <m/>
    <m/>
    <m/>
    <m/>
    <m/>
    <m/>
    <m/>
    <m/>
    <m/>
    <m/>
    <n v="0"/>
    <n v="0"/>
    <m/>
    <m/>
    <m/>
    <s v=""/>
    <s v=""/>
    <m/>
    <m/>
    <m/>
    <m/>
    <m/>
    <m/>
    <m/>
    <m/>
    <m/>
    <m/>
    <m/>
    <m/>
    <s v="Cumple"/>
    <s v="Cumple"/>
    <s v="Cumple"/>
    <m/>
    <m/>
    <m/>
    <m/>
    <s v="CAROLINA CUEVAS"/>
  </r>
  <r>
    <x v="67"/>
    <s v="NIT"/>
    <n v="8301445215"/>
    <x v="68"/>
    <s v="N/A"/>
    <s v="SI"/>
    <s v="Cundinamarca"/>
    <n v="5"/>
    <m/>
    <m/>
    <m/>
    <m/>
    <m/>
    <m/>
    <m/>
    <m/>
    <m/>
    <m/>
    <m/>
    <n v="0"/>
    <n v="0"/>
    <m/>
    <m/>
    <m/>
    <s v=""/>
    <s v=""/>
    <m/>
    <m/>
    <m/>
    <m/>
    <m/>
    <m/>
    <m/>
    <m/>
    <m/>
    <m/>
    <m/>
    <m/>
    <s v="Cumple"/>
    <s v="Cumple"/>
    <s v="Cumple"/>
    <m/>
    <m/>
    <m/>
    <m/>
    <s v="CAROLINA CUEVAS"/>
  </r>
  <r>
    <x v="67"/>
    <s v="NIT"/>
    <n v="8301445215"/>
    <x v="68"/>
    <s v="N/A"/>
    <s v="SI"/>
    <s v="Magdalena"/>
    <n v="2"/>
    <m/>
    <m/>
    <m/>
    <m/>
    <m/>
    <m/>
    <m/>
    <m/>
    <m/>
    <m/>
    <m/>
    <n v="0"/>
    <n v="0"/>
    <m/>
    <m/>
    <m/>
    <s v=""/>
    <s v=""/>
    <m/>
    <m/>
    <m/>
    <m/>
    <m/>
    <m/>
    <m/>
    <m/>
    <m/>
    <m/>
    <m/>
    <m/>
    <s v="Cumple"/>
    <s v="Cumple"/>
    <s v="Cumple"/>
    <m/>
    <m/>
    <m/>
    <m/>
    <s v="CAROLINA CUEVAS"/>
  </r>
  <r>
    <x v="67"/>
    <s v="NIT"/>
    <n v="8301445215"/>
    <x v="68"/>
    <s v="N/A"/>
    <s v="SI"/>
    <s v="Magdalena"/>
    <n v="3"/>
    <m/>
    <m/>
    <m/>
    <m/>
    <m/>
    <m/>
    <m/>
    <m/>
    <m/>
    <m/>
    <m/>
    <n v="0"/>
    <n v="0"/>
    <m/>
    <m/>
    <m/>
    <s v=""/>
    <s v=""/>
    <m/>
    <m/>
    <m/>
    <m/>
    <m/>
    <m/>
    <m/>
    <m/>
    <m/>
    <m/>
    <m/>
    <m/>
    <s v="Cumple"/>
    <s v="Cumple"/>
    <s v="Cumple"/>
    <m/>
    <m/>
    <m/>
    <m/>
    <s v="CAROLINA CUEVAS"/>
  </r>
  <r>
    <x v="68"/>
    <s v="NIT"/>
    <s v="822002132-5"/>
    <x v="69"/>
    <s v="N/A"/>
    <s v="SI"/>
    <s v="Meta"/>
    <n v="1"/>
    <n v="1"/>
    <s v="DEPARTAEMTO DEL META"/>
    <n v="601"/>
    <s v="NO"/>
    <s v="SUSCEPTIBLE DE SUBSANACION"/>
    <s v="SUSCEPTIBLE DE SUBSANACION"/>
    <s v="N/A"/>
    <d v="2013-07-30T00:00:00"/>
    <n v="2013"/>
    <d v="2014-11-05T00:00:00"/>
    <s v="Meta"/>
    <n v="15"/>
    <n v="15.433333333333334"/>
    <s v="Publica"/>
    <s v="CUMPLE"/>
    <n v="981784958"/>
    <s v="SUSCEPTIBLE DE SUBSANACION"/>
    <s v="SUSCEPTIBLE DE SUBSANACION"/>
    <m/>
    <s v="Cumple"/>
    <s v="Cumple"/>
    <s v="Cumple"/>
    <s v="Cumple"/>
    <s v="Cumple"/>
    <s v="Cumple"/>
    <s v="Cumple"/>
    <s v="Cumple"/>
    <s v="Cumple"/>
    <s v="Cumple"/>
    <s v="Cumple"/>
    <s v="Cumple"/>
    <s v="Cumple"/>
    <s v="Cumple"/>
    <s v="SUSCEPTIBLE DE SUBSANACION"/>
    <s v="SUSCEPTIBLE DE SUBSANACION"/>
    <m/>
    <s v="(12) ALCARAR PROMOCION Y PREVENCION EN OBJETIVO DE CONTRATO_x000a_VARIABLE 2: INCLUIR TRABAJO INFANTIL SEGÚN EL CONTEXTO"/>
    <s v="LAURA MELISA GOMEZ Y JUAN CAMILO ALJURI"/>
  </r>
  <r>
    <x v="68"/>
    <s v="NIT"/>
    <s v="822002132-5"/>
    <x v="69"/>
    <s v="N/A"/>
    <s v="SI"/>
    <s v="Meta"/>
    <n v="2"/>
    <n v="1"/>
    <s v="DEPARTAMENTO DEL META"/>
    <n v="827"/>
    <s v="SI"/>
    <n v="1"/>
    <n v="3622717824"/>
    <s v="N/A"/>
    <d v="2013-09-26T00:00:00"/>
    <n v="2013"/>
    <d v="2014-12-15T00:00:00"/>
    <s v="Meta"/>
    <n v="14"/>
    <n v="14.833333333333334"/>
    <s v="Publica"/>
    <s v="CUMPLE"/>
    <n v="3622717824"/>
    <n v="5963"/>
    <n v="6145.4076743002543"/>
    <m/>
    <s v="Cumple"/>
    <s v="Subsanable"/>
    <s v="Cumple"/>
    <s v="Cumple"/>
    <s v="Cumple"/>
    <s v="Cumple"/>
    <s v="Cumple"/>
    <s v="Subsanable"/>
    <s v="Cumple"/>
    <s v="Cumple"/>
    <s v="Cumple"/>
    <s v="Cumple"/>
    <s v="Cumple"/>
    <s v="Cumple"/>
    <n v="3622717824"/>
    <n v="3622717824"/>
    <m/>
    <m/>
    <s v="LAURA MELISA GOMEZ Y JUAN CAMILO ALJURI"/>
  </r>
  <r>
    <x v="68"/>
    <s v="NIT"/>
    <s v="822002132-5"/>
    <x v="69"/>
    <s v="N/A"/>
    <s v="SI"/>
    <s v="Meta"/>
    <n v="1"/>
    <n v="2"/>
    <s v="DEPARTAMENTO DEL META"/>
    <n v="1132"/>
    <s v="NO"/>
    <s v="SUSCEPTIBLE DE SUBSANACION"/>
    <s v="SUSCEPTIBLE DE SUBSANACION"/>
    <s v="N/A"/>
    <d v="2010-08-04T00:00:00"/>
    <n v="2010"/>
    <d v="2010-12-31T00:00:00"/>
    <s v="Meta"/>
    <n v="4"/>
    <n v="4.9666666666666668"/>
    <s v="Publica"/>
    <s v="CUMPLE"/>
    <n v="452736902"/>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Meta"/>
    <n v="1"/>
    <n v="3"/>
    <s v="ICBF"/>
    <n v="184"/>
    <s v="SI"/>
    <n v="1"/>
    <n v="626076000"/>
    <s v="N/A"/>
    <d v="2013-06-04T00:00:00"/>
    <n v="2013"/>
    <d v="2013-12-04T00:00:00"/>
    <s v="Meta"/>
    <n v="6"/>
    <n v="6.1"/>
    <s v="Publica"/>
    <s v="CUMPLE"/>
    <n v="645963120"/>
    <n v="1095"/>
    <n v="1095.7813740458016"/>
    <m/>
    <m/>
    <m/>
    <m/>
    <m/>
    <m/>
    <m/>
    <m/>
    <m/>
    <m/>
    <m/>
    <m/>
    <m/>
    <m/>
    <m/>
    <n v="645963120"/>
    <n v="645963120"/>
    <m/>
    <m/>
    <s v="LAURA MELISA GOMEZ Y JUAN CAMILO ALJURI"/>
  </r>
  <r>
    <x v="68"/>
    <s v="NIT"/>
    <s v="822002132-5"/>
    <x v="69"/>
    <s v="N/A"/>
    <s v="SI"/>
    <s v="Meta"/>
    <n v="1"/>
    <n v="4"/>
    <s v="ICBF"/>
    <n v="211"/>
    <s v="SI"/>
    <n v="1"/>
    <n v="374295894"/>
    <s v="N/A"/>
    <d v="2012-08-23T00:00:00"/>
    <n v="2012"/>
    <d v="2012-12-26T00:00:00"/>
    <s v="Meta"/>
    <n v="4"/>
    <n v="4.166666666666667"/>
    <s v="Publica"/>
    <s v="CUMPLE"/>
    <n v="374295894"/>
    <n v="660"/>
    <n v="660.48331392271041"/>
    <m/>
    <m/>
    <m/>
    <m/>
    <m/>
    <m/>
    <m/>
    <m/>
    <m/>
    <m/>
    <m/>
    <m/>
    <m/>
    <m/>
    <m/>
    <n v="374295894"/>
    <n v="374295894"/>
    <m/>
    <m/>
    <s v="LAURA MELISA GOMEZ Y JUAN CAMILO ALJURI"/>
  </r>
  <r>
    <x v="68"/>
    <s v="NIT"/>
    <s v="822002132-5"/>
    <x v="69"/>
    <s v="N/A"/>
    <s v="SI"/>
    <s v="Meta"/>
    <n v="1"/>
    <n v="5"/>
    <s v="DEPARTAMENTO DEL META"/>
    <n v="1292"/>
    <s v="NO"/>
    <s v="SUSCEPTIBLE DE SUBSANACION"/>
    <s v="SUSCEPTIBLE DE SUBSANACION"/>
    <s v="N/A"/>
    <d v="2011-06-24T00:00:00"/>
    <n v="2011"/>
    <d v="2011-12-06T00:00:00"/>
    <s v="Meta"/>
    <n v="5"/>
    <n v="5.5"/>
    <s v="Publica"/>
    <s v="CUMPLE"/>
    <n v="372510963"/>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Casanare"/>
    <n v="1"/>
    <m/>
    <m/>
    <m/>
    <m/>
    <m/>
    <m/>
    <m/>
    <m/>
    <m/>
    <m/>
    <m/>
    <n v="0"/>
    <n v="0"/>
    <m/>
    <m/>
    <m/>
    <s v=""/>
    <s v=""/>
    <m/>
    <s v="Cumple"/>
    <s v="Cumple"/>
    <s v="Cumple"/>
    <s v="Cumple"/>
    <s v="Cumple"/>
    <s v="Cumple"/>
    <s v="Cumple"/>
    <s v="Subsanable"/>
    <s v="Cumple"/>
    <s v="Cumple"/>
    <s v="Cumple"/>
    <s v="Cumple"/>
    <s v="Cumple"/>
    <s v="Cumple"/>
    <m/>
    <m/>
    <m/>
    <m/>
    <s v="LAURA MELISA GOMEZ Y JUAN CAMILO ALJURI"/>
  </r>
  <r>
    <x v="68"/>
    <s v="NIT"/>
    <s v="822002132-5"/>
    <x v="69"/>
    <s v="N/A"/>
    <s v="SI"/>
    <s v="Guaviare"/>
    <n v="1"/>
    <m/>
    <m/>
    <m/>
    <m/>
    <m/>
    <m/>
    <m/>
    <m/>
    <m/>
    <m/>
    <m/>
    <n v="0"/>
    <n v="0"/>
    <m/>
    <m/>
    <m/>
    <s v=""/>
    <s v=""/>
    <m/>
    <s v="Cumple"/>
    <s v="Subsanable"/>
    <s v="Cumple"/>
    <s v="Cumple"/>
    <s v="Cumple"/>
    <s v="Cumple"/>
    <s v="Cumple"/>
    <s v="Subsanable"/>
    <s v="Cumple"/>
    <s v="Cumple"/>
    <s v="Cumple"/>
    <s v="Cumple"/>
    <s v="Cumple"/>
    <s v="Cumple"/>
    <m/>
    <m/>
    <m/>
    <m/>
    <s v="LAURA MELISA GOMEZ Y JUAN CAMILO ALJURI"/>
  </r>
  <r>
    <x v="69"/>
    <s v="NIT"/>
    <s v="900273706-7"/>
    <x v="70"/>
    <s v="N/A"/>
    <s v="SI"/>
    <s v="Meta"/>
    <n v="2"/>
    <n v="1"/>
    <s v="DEPARTAMENTO DEL META"/>
    <n v="368"/>
    <s v="SI"/>
    <n v="1"/>
    <n v="589410825"/>
    <s v="N/A"/>
    <d v="2012-06-21T00:00:00"/>
    <n v="2012"/>
    <d v="2012-12-20T00:00:00"/>
    <s v="Meta"/>
    <n v="6"/>
    <n v="6.0666666666666664"/>
    <s v="Publica"/>
    <s v="CUMPLE"/>
    <n v="589410825"/>
    <s v=""/>
    <n v="1040.0755690841715"/>
    <m/>
    <s v="Cumple"/>
    <s v="Cumple"/>
    <s v="Cumple"/>
    <s v="Cumple"/>
    <s v="Cumple"/>
    <s v="Cumple"/>
    <s v="Cumple"/>
    <s v="Cumple"/>
    <s v="Cumple"/>
    <s v="Cumple"/>
    <s v="Cumple"/>
    <s v="Cumple"/>
    <s v="Cumple"/>
    <s v="Cumple"/>
    <n v="589410825"/>
    <n v="589410825"/>
    <m/>
    <s v="(18) LA TERCERA CERTIFICACION RELACIONADA SE TRASLAPA EN TIEMPO CON LA PRIMERA CERTIFICACION POR LO CUAL SE TENDRA EN CUENTA SOLO LOS SIGUIENTES PERIODOS DE TIEMPO: DEL 03/02/2012 AL 20/06/2012._x000a_PARA UN TOTAL DE 5 MESES COMO TIEMPO DE EXPERIENCIA A CERTIFICAR."/>
    <s v="MARIA CRISTINA HENAO AGUILAR"/>
  </r>
  <r>
    <x v="69"/>
    <s v="NIT"/>
    <s v="900273706-7"/>
    <x v="70"/>
    <s v="N/A"/>
    <s v="SI"/>
    <s v="Meta"/>
    <n v="2"/>
    <n v="2"/>
    <s v="COLEGIO SEMILLAS DE PAZ CAEPA"/>
    <n v="3"/>
    <s v="SI"/>
    <n v="1"/>
    <n v="3520000"/>
    <s v="N/A"/>
    <d v="2013-07-15T00:00:00"/>
    <n v="2013"/>
    <d v="2013-11-14T00:00:00"/>
    <s v="Meta"/>
    <n v="4"/>
    <n v="4.0666666666666664"/>
    <s v="Publica"/>
    <s v="CUMPLE"/>
    <n v="3520000"/>
    <s v=""/>
    <n v="5.9711620016963529"/>
    <m/>
    <m/>
    <m/>
    <m/>
    <m/>
    <m/>
    <m/>
    <m/>
    <m/>
    <m/>
    <m/>
    <m/>
    <m/>
    <m/>
    <m/>
    <n v="3520000"/>
    <n v="3520000"/>
    <m/>
    <m/>
    <s v="MARIA CRISTINA HENAO AGUILAR"/>
  </r>
  <r>
    <x v="69"/>
    <s v="NIT"/>
    <s v="900273706-7"/>
    <x v="70"/>
    <s v="N/A"/>
    <s v="SI"/>
    <s v="Meta"/>
    <n v="2"/>
    <n v="3"/>
    <s v="COOPERATIVA DE TRABAJO ASOCIADO, CONSULTORIA EMPRESARIAL Y TRABAJO SOCIAL"/>
    <n v="5"/>
    <s v="SI"/>
    <n v="1"/>
    <n v="10950000"/>
    <s v="N/A"/>
    <d v="2012-02-03T00:00:00"/>
    <n v="2012"/>
    <d v="2012-06-20T00:00:00"/>
    <s v="Meta"/>
    <n v="4"/>
    <n v="4.5999999999999996"/>
    <s v="Privada"/>
    <s v="CUMPLE"/>
    <n v="10950000"/>
    <s v=""/>
    <n v="9.8043252357704453"/>
    <m/>
    <m/>
    <m/>
    <m/>
    <m/>
    <m/>
    <m/>
    <m/>
    <m/>
    <m/>
    <m/>
    <m/>
    <m/>
    <m/>
    <m/>
    <n v="5556111.111111111"/>
    <n v="5556111.111111111"/>
    <m/>
    <m/>
    <s v="MARIA CRISTINA HENAO AGUILAR"/>
  </r>
  <r>
    <x v="69"/>
    <s v="NIT"/>
    <s v="900273706-7"/>
    <x v="70"/>
    <s v="N/A"/>
    <s v="SI"/>
    <s v="Meta"/>
    <n v="2"/>
    <n v="4"/>
    <s v="MUNICIPIO DE VILLAVICENCIO"/>
    <n v="496"/>
    <s v="SI"/>
    <n v="1"/>
    <n v="434569000"/>
    <s v="N/A"/>
    <d v="2011-04-07T00:00:00"/>
    <n v="2011"/>
    <d v="2011-08-06T00:00:00"/>
    <s v="Meta"/>
    <n v="4"/>
    <n v="4.0333333333333332"/>
    <s v="Publica"/>
    <s v="CUMPLE"/>
    <n v="434569000"/>
    <n v="0"/>
    <n v="811.36855862584014"/>
    <m/>
    <m/>
    <m/>
    <m/>
    <m/>
    <m/>
    <m/>
    <m/>
    <m/>
    <m/>
    <m/>
    <m/>
    <m/>
    <m/>
    <m/>
    <n v="434569000"/>
    <n v="434569000"/>
    <m/>
    <m/>
    <s v="MARIA CRISTINA HENAO AGUILAR"/>
  </r>
  <r>
    <x v="69"/>
    <s v="NIT"/>
    <s v="900273706-7"/>
    <x v="70"/>
    <s v="N/A"/>
    <s v="SI"/>
    <s v="Meta"/>
    <n v="2"/>
    <n v="5"/>
    <s v="MUNICIPIO DE VILLAVICENCIO"/>
    <n v="813"/>
    <s v="SI"/>
    <n v="1"/>
    <n v="221800000"/>
    <s v="N/A"/>
    <d v="2010-08-17T00:00:00"/>
    <n v="2010"/>
    <d v="2010-12-17T00:00:00"/>
    <s v="Meta"/>
    <n v="4"/>
    <n v="4.0666666666666664"/>
    <s v="Publica"/>
    <s v="CUMPLE"/>
    <n v="221800000"/>
    <n v="0"/>
    <n v="430.67961165048541"/>
    <m/>
    <m/>
    <m/>
    <m/>
    <m/>
    <m/>
    <m/>
    <m/>
    <m/>
    <m/>
    <m/>
    <m/>
    <m/>
    <m/>
    <m/>
    <n v="221800000"/>
    <n v="221800000"/>
    <m/>
    <m/>
    <s v="MARIA CRISTINA HENAO AGUILAR"/>
  </r>
  <r>
    <x v="69"/>
    <s v="NIT"/>
    <s v="900273706-7"/>
    <x v="70"/>
    <s v="N/A"/>
    <s v="SI"/>
    <s v="Casanare"/>
    <n v="1"/>
    <m/>
    <m/>
    <m/>
    <m/>
    <m/>
    <m/>
    <m/>
    <m/>
    <m/>
    <m/>
    <m/>
    <n v="0"/>
    <n v="0"/>
    <m/>
    <m/>
    <m/>
    <s v=""/>
    <s v=""/>
    <m/>
    <m/>
    <m/>
    <m/>
    <m/>
    <m/>
    <m/>
    <m/>
    <m/>
    <m/>
    <m/>
    <m/>
    <m/>
    <m/>
    <m/>
    <m/>
    <m/>
    <m/>
    <m/>
    <s v="MARIA CRISTINA HENAO AGUILAR"/>
  </r>
  <r>
    <x v="69"/>
    <s v="NIT"/>
    <s v="900273706-7"/>
    <x v="70"/>
    <s v="N/A"/>
    <s v="SI"/>
    <s v="Guaviare"/>
    <n v="1"/>
    <m/>
    <m/>
    <m/>
    <m/>
    <m/>
    <m/>
    <m/>
    <m/>
    <m/>
    <m/>
    <m/>
    <n v="0"/>
    <n v="0"/>
    <m/>
    <m/>
    <m/>
    <s v=""/>
    <s v=""/>
    <m/>
    <m/>
    <m/>
    <m/>
    <m/>
    <m/>
    <m/>
    <m/>
    <m/>
    <m/>
    <m/>
    <m/>
    <m/>
    <m/>
    <m/>
    <m/>
    <m/>
    <m/>
    <m/>
    <s v="MARIA CRISTINA HENAO AGUILAR"/>
  </r>
  <r>
    <x v="70"/>
    <s v="NIT"/>
    <s v="804000939-7"/>
    <x v="71"/>
    <s v="N/A"/>
    <s v="SI"/>
    <s v="Boyacá"/>
    <n v="3"/>
    <n v="1"/>
    <s v="ICBF"/>
    <n v="321"/>
    <s v="SI"/>
    <n v="1"/>
    <n v="1535551529"/>
    <s v="N/A"/>
    <d v="2013-12-23T00:00:00"/>
    <n v="2013"/>
    <d v="2014-08-07T00:00:00"/>
    <s v="Boyacá"/>
    <n v="7"/>
    <n v="7.5666666666666664"/>
    <s v="Publica"/>
    <s v="CUMPLE"/>
    <n v="1535551529"/>
    <s v=""/>
    <n v="2604.8371993214587"/>
    <m/>
    <s v="Cumple"/>
    <s v="Cumple"/>
    <s v="Cumple"/>
    <s v="Cumple"/>
    <s v="Cumple"/>
    <s v="Cumple"/>
    <s v="Cumple"/>
    <s v="Cumple"/>
    <s v="Cumple"/>
    <s v="Cumple"/>
    <s v="Cumple"/>
    <s v="Cumple"/>
    <s v="Cumple"/>
    <s v="Cumple"/>
    <n v="1535551529"/>
    <n v="1535551529"/>
    <m/>
    <m/>
    <s v="ANGELICA LORENA LONDOÑO"/>
  </r>
  <r>
    <x v="70"/>
    <s v="NIT"/>
    <s v="804000939-7"/>
    <x v="71"/>
    <s v="N/A"/>
    <s v="SI"/>
    <s v="Boyacá"/>
    <n v="3"/>
    <n v="2"/>
    <s v="ICBF"/>
    <n v="233"/>
    <s v="SI"/>
    <n v="1"/>
    <n v="1252280898"/>
    <s v="N/A"/>
    <d v="2013-06-14T00:00:00"/>
    <n v="2013"/>
    <d v="2013-12-18T00:00:00"/>
    <s v="Boyacá"/>
    <n v="6"/>
    <n v="6.2333333333333334"/>
    <s v="Publica"/>
    <s v="CUMPLE"/>
    <n v="1252280898"/>
    <s v=""/>
    <n v="2124.3102595419846"/>
    <m/>
    <m/>
    <m/>
    <m/>
    <m/>
    <m/>
    <m/>
    <m/>
    <m/>
    <m/>
    <m/>
    <m/>
    <m/>
    <m/>
    <m/>
    <n v="1252280898"/>
    <n v="1252280898"/>
    <m/>
    <m/>
    <s v="ANGELICA LORENA LONDOÑO"/>
  </r>
  <r>
    <x v="70"/>
    <s v="NIT"/>
    <s v="804000939-7"/>
    <x v="71"/>
    <s v="N/A"/>
    <s v="SI"/>
    <s v="Boyacá"/>
    <n v="3"/>
    <n v="3"/>
    <s v="ICBF"/>
    <n v="275"/>
    <s v="SI"/>
    <n v="1"/>
    <n v="703778001"/>
    <s v="N/A"/>
    <d v="2012-08-17T00:00:00"/>
    <n v="2012"/>
    <d v="2012-12-31T00:00:00"/>
    <s v="Boyacá"/>
    <n v="4"/>
    <n v="4.5333333333333332"/>
    <s v="Publica"/>
    <s v="CUMPLE"/>
    <n v="703778001"/>
    <s v=""/>
    <n v="1241.8881259925886"/>
    <m/>
    <m/>
    <m/>
    <m/>
    <m/>
    <m/>
    <m/>
    <m/>
    <m/>
    <m/>
    <m/>
    <m/>
    <m/>
    <m/>
    <m/>
    <n v="703778001"/>
    <n v="703778001"/>
    <m/>
    <m/>
    <s v="ANGELICA LORENA LONDOÑO"/>
  </r>
  <r>
    <x v="70"/>
    <s v="NIT"/>
    <s v="804000939-7"/>
    <x v="71"/>
    <s v="N/A"/>
    <s v="SI"/>
    <s v="Boyacá"/>
    <n v="3"/>
    <n v="4"/>
    <s v="ALTO COMISIONADO DE LAS NACIONES UNIDAS PARA LOS REFUGIADOS EN COLOMBIA"/>
    <n v="144"/>
    <s v="SI"/>
    <n v="1"/>
    <n v="336002742"/>
    <s v="N/A"/>
    <d v="2011-02-10T00:00:00"/>
    <n v="2011"/>
    <d v="2011-12-31T00:00:00"/>
    <s v="Arauca"/>
    <n v="10"/>
    <n v="10.8"/>
    <s v="Publica"/>
    <s v="CUMPLE"/>
    <n v="336002742"/>
    <m/>
    <n v="627.33895070948472"/>
    <m/>
    <s v="Cumple"/>
    <s v="Cumple"/>
    <s v="Cumple"/>
    <s v="Cumple"/>
    <s v="Cumple"/>
    <s v="Cumple"/>
    <s v="Cumple"/>
    <s v="Cumple"/>
    <s v="Cumple"/>
    <s v="Cumple"/>
    <s v="Cumple"/>
    <s v="Cumple"/>
    <s v="Cumple"/>
    <s v="Cumple"/>
    <n v="336002742"/>
    <n v="336002742"/>
    <m/>
    <m/>
    <s v="ANGELICA LORENA LONDOÑO"/>
  </r>
  <r>
    <x v="70"/>
    <s v="NIT"/>
    <s v="804000939-7"/>
    <x v="71"/>
    <s v="N/A"/>
    <s v="SI"/>
    <s v="Boyacá"/>
    <n v="3"/>
    <n v="5"/>
    <s v="ICBF"/>
    <n v="66"/>
    <s v="SI"/>
    <n v="1"/>
    <n v="209193666"/>
    <s v="N/A"/>
    <d v="2010-03-25T00:00:00"/>
    <n v="2010"/>
    <d v="2010-12-25T00:00:00"/>
    <s v="Arauca"/>
    <n v="9"/>
    <n v="9.1666666666666661"/>
    <s v="Publica"/>
    <s v="CUMPLE"/>
    <n v="209193666"/>
    <m/>
    <n v="406.20129320388349"/>
    <m/>
    <m/>
    <m/>
    <m/>
    <m/>
    <m/>
    <m/>
    <m/>
    <m/>
    <m/>
    <m/>
    <m/>
    <m/>
    <m/>
    <m/>
    <n v="209193666"/>
    <n v="209193666"/>
    <m/>
    <m/>
    <s v="ANGELICA LORENA LONDOÑO"/>
  </r>
  <r>
    <x v="70"/>
    <s v="NIT"/>
    <s v="804000939-7"/>
    <x v="71"/>
    <s v="N/A"/>
    <s v="SI"/>
    <s v="Arauca"/>
    <n v="1"/>
    <m/>
    <m/>
    <m/>
    <m/>
    <m/>
    <m/>
    <m/>
    <m/>
    <m/>
    <m/>
    <m/>
    <n v="0"/>
    <n v="0"/>
    <m/>
    <m/>
    <m/>
    <m/>
    <s v=""/>
    <m/>
    <s v="Cumple"/>
    <s v="Cumple"/>
    <s v="Cumple"/>
    <s v="Cumple"/>
    <s v="Cumple"/>
    <s v="Cumple"/>
    <s v="Cumple"/>
    <s v="Cumple"/>
    <s v="Cumple"/>
    <s v="Cumple"/>
    <s v="Cumple"/>
    <s v="Cumple"/>
    <s v="Cumple"/>
    <s v="Cumple"/>
    <m/>
    <m/>
    <m/>
    <m/>
    <s v="ANGELICA LORENA LONDOÑO"/>
  </r>
  <r>
    <x v="70"/>
    <s v="NIT"/>
    <s v="804000939-7"/>
    <x v="71"/>
    <s v="N/A"/>
    <s v="SI"/>
    <s v="Boyacá"/>
    <n v="4"/>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1"/>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3"/>
    <m/>
    <m/>
    <m/>
    <m/>
    <m/>
    <m/>
    <m/>
    <m/>
    <m/>
    <m/>
    <m/>
    <n v="0"/>
    <n v="0"/>
    <m/>
    <m/>
    <m/>
    <s v=""/>
    <s v=""/>
    <m/>
    <s v="Cumple"/>
    <s v="Cumple"/>
    <s v="Cumple"/>
    <s v="Cumple"/>
    <s v="Cumple"/>
    <s v="Cumple"/>
    <s v="Cumple"/>
    <s v="Cumple"/>
    <s v="Cumple"/>
    <s v="Cumple"/>
    <s v="Cumple"/>
    <s v="Cumple"/>
    <s v="Cumple"/>
    <s v="Cumple"/>
    <m/>
    <m/>
    <m/>
    <m/>
    <s v="ANGELICA LORENA LONDOÑO"/>
  </r>
  <r>
    <x v="71"/>
    <s v="NIT"/>
    <s v="900774178-8"/>
    <x v="72"/>
    <s v="FUNPRODESI"/>
    <s v="SI"/>
    <s v="MAGDALENA"/>
    <n v="2"/>
    <n v="1"/>
    <s v="TECNOPROYECTOS INGENIERIA S.A."/>
    <n v="22"/>
    <s v="SI"/>
    <n v="1"/>
    <n v="170000000"/>
    <n v="1"/>
    <d v="2014-08-20T00:00:00"/>
    <n v="2014"/>
    <d v="2015-01-20T00:00:00"/>
    <s v="ATLANTICO"/>
    <n v="5"/>
    <n v="5.0999999999999996"/>
    <s v="Privada"/>
    <s v="CUMPLE"/>
    <n v="170000000"/>
    <m/>
    <n v="275.97402597402595"/>
    <m/>
    <s v="Subsanable"/>
    <s v="Subsanable"/>
    <s v="Cumple"/>
    <s v="Cumple"/>
    <s v="Subsanable"/>
    <s v="Subsanable"/>
    <s v="Subsanable"/>
    <s v="SUBSANANBLE"/>
    <s v="Subsanable"/>
    <s v="Subsanable"/>
    <s v="Subsanable"/>
    <s v="Cumple"/>
    <s v="Cumple"/>
    <s v="Cumple"/>
    <s v="SUSCEPTIBLE DE SUBSANACION"/>
    <n v="170000000"/>
    <m/>
    <s v="(13)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TODA VEZ QUE CONTEMPLA LA POBLACION OBJETIVO LA DE FAMILIAS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1"/>
    <s v="NIT"/>
    <s v="900245024-3"/>
    <x v="72"/>
    <s v="SERVIGER"/>
    <s v="SI"/>
    <s v="MAGDALENA"/>
    <n v="2"/>
    <n v="1"/>
    <s v="ALCALDIA MUNICIPAL DE SALAMINA MAGDALENA"/>
    <n v="121"/>
    <s v="SUSCEPTIBLE DE SUBSANACION"/>
    <s v="SUSCEPTIBLE DE SUBSANACION"/>
    <s v="SUSCEPTIBLE DE SUBSANACION"/>
    <n v="1"/>
    <d v="2011-07-12T00:00:00"/>
    <n v="2011"/>
    <d v="2011-11-12T00:00:00"/>
    <s v="MAGDALENA"/>
    <n v="4"/>
    <n v="4.0999999999999996"/>
    <s v="Publica"/>
    <s v="SUSCEPTIBLE DE SUBSANACION"/>
    <n v="5877078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2"/>
    <s v="ALCALDIA MUNICIPAL DE SALAMINA MAGDALENA"/>
    <s v="02-05-13-049"/>
    <s v="SI"/>
    <n v="1"/>
    <n v="36000000"/>
    <n v="1"/>
    <d v="2013-05-02T00:00:00"/>
    <n v="2013"/>
    <d v="2013-10-15T00:00:00"/>
    <s v="MAGDALENA"/>
    <n v="5"/>
    <n v="5.5333333333333332"/>
    <s v="Publica"/>
    <s v="CUMPLE"/>
    <n v="36000000"/>
    <m/>
    <n v="61.068702290076338"/>
    <m/>
    <m/>
    <m/>
    <m/>
    <m/>
    <m/>
    <m/>
    <m/>
    <m/>
    <m/>
    <m/>
    <m/>
    <m/>
    <m/>
    <m/>
    <n v="36000000"/>
    <n v="36000000"/>
    <m/>
    <m/>
    <s v="DIEGO SANCHEZ/MARGARITA CUELLAR/TATIANA GOMEZ/ABEL"/>
  </r>
  <r>
    <x v="71"/>
    <s v="NIT"/>
    <s v="900245024-3"/>
    <x v="72"/>
    <s v="SERVIGER"/>
    <s v="SI"/>
    <s v="MAGDALENA"/>
    <n v="2"/>
    <n v="3"/>
    <s v="ALCADIA MUNICIPAL DE SALAMINA MAGDALENA"/>
    <s v="01-11-13-139"/>
    <s v="SUSCEPTIBLE DE SUBSANACION"/>
    <s v="SUSCEPTIBLE DE SUBSANACION"/>
    <s v="SUSCEPTIBLE DE SUBSANACION"/>
    <n v="1"/>
    <d v="2013-11-01T00:00:00"/>
    <n v="2013"/>
    <d v="2013-11-25T00:00:00"/>
    <s v="MAGDALENA"/>
    <n v="0"/>
    <n v="0.8"/>
    <s v="Publica"/>
    <s v="SUSCEPTIBLE DE SUBSANACION"/>
    <n v="1000000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4"/>
    <s v="DEPARTAMENTO DEL ATLANTICO"/>
    <s v="167-2014-000056"/>
    <s v="SI"/>
    <n v="1"/>
    <n v="50000000"/>
    <n v="1"/>
    <d v="2014-01-27T00:00:00"/>
    <n v="2014"/>
    <d v="2014-02-27T00:00:00"/>
    <s v="ATLANTICO"/>
    <n v="1"/>
    <n v="1.0333333333333334"/>
    <s v="Publica"/>
    <s v="CUMPLE"/>
    <n v="50000000"/>
    <m/>
    <n v="81.168831168831176"/>
    <m/>
    <m/>
    <m/>
    <m/>
    <m/>
    <m/>
    <m/>
    <m/>
    <m/>
    <m/>
    <m/>
    <m/>
    <m/>
    <m/>
    <m/>
    <n v="50000000"/>
    <n v="50000000"/>
    <m/>
    <m/>
    <s v="DIEGO SANCHEZ/MARGARITA CUELLAR/TATIANA GOMEZ/ABEL"/>
  </r>
  <r>
    <x v="72"/>
    <s v="NIT"/>
    <s v="812000367-3"/>
    <x v="73"/>
    <s v="N/A"/>
    <s v="SI"/>
    <s v="Santander"/>
    <n v="1"/>
    <n v="1"/>
    <s v="MUNICIPIO DE SANTAROSA - BOLIVAR"/>
    <s v="022-2010"/>
    <s v="SUSCEPTIBLE DE SUBSANACION"/>
    <s v="SUSCEPTIBLE DE SUBSANACION"/>
    <s v="SUSCEPTIBLE DE SUBSANACION"/>
    <s v="N/A"/>
    <d v="2010-04-14T00:00:00"/>
    <n v="2010"/>
    <d v="2010-11-26T00:00:00"/>
    <s v="Bolívar"/>
    <n v="7"/>
    <n v="7.5333333333333332"/>
    <s v="Publica"/>
    <s v="SUSCEPTIBLE DE SUBSANACION"/>
    <n v="1600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EL MUNICIPIO DE SANTAROSA - BOLIVAR."/>
    <s v="CRISTINA VENEGAS - JUAN MANUEL PULIDO"/>
  </r>
  <r>
    <x v="72"/>
    <s v="NIT"/>
    <s v="812000367-3"/>
    <x v="73"/>
    <s v="N/A"/>
    <s v="SI"/>
    <s v="Santander"/>
    <n v="2"/>
    <n v="2"/>
    <s v="E.S.E CAMU EL AMPARO"/>
    <s v="014-2013"/>
    <s v="SUSCEPTIBLE DE SUBSANACION"/>
    <s v="SUSCEPTIBLE DE SUBSANACION"/>
    <s v="SUSCEPTIBLE DE SUBSANACION"/>
    <s v="N/A"/>
    <d v="2013-02-25T00:00:00"/>
    <n v="2013"/>
    <d v="2013-07-24T00:00:00"/>
    <s v="Córdoba"/>
    <n v="4"/>
    <n v="4.9666666666666668"/>
    <s v="Publica"/>
    <s v="SUSCEPTIBLE DE SUBSANACION"/>
    <n v="138000000"/>
    <s v=""/>
    <s v="SUSCEPTIBLE DE SUBSANACION"/>
    <m/>
    <s v="Cumple"/>
    <s v="Subsanable"/>
    <s v="Cumple"/>
    <s v="Cumple"/>
    <s v="Cumple"/>
    <s v="Cumple"/>
    <s v="Cumple"/>
    <s v="Cumple"/>
    <s v="Cumple"/>
    <s v="Cumple"/>
    <s v="Cumple"/>
    <s v="Subsanable"/>
    <s v="Cumple"/>
    <s v="Cumple"/>
    <s v="SUSCEPTIBLE DE SUBSANACION"/>
    <s v="SUSCEPTIBLE DE SUBSANACION"/>
    <m/>
    <s v="3.3. EL OBJETO DEL CONTRATO HACE REFERENCIA A NIÑOS Y NIÑAS DESDE SU GESTACIÓN HASTA EL DESARROLLO, LO CUAL PARECE QUE TIENE RELACIÓN CON PRIMERA INFANCIA Y NO CON NIÑOS, NIÑAS Y ADOLESCENTES. FAVOR ESPECIFICAR EL PORCENTAJE DE INTERVENCIÓN DIRECTA CON NNA"/>
    <s v="CRISTINA VENEGAS - JUAN MANUEL PULIDO"/>
  </r>
  <r>
    <x v="72"/>
    <s v="NIT"/>
    <s v="812000367-3"/>
    <x v="73"/>
    <s v="N/A"/>
    <s v="SI"/>
    <s v="Santander"/>
    <n v="3"/>
    <n v="3"/>
    <s v="MUNICIPIO DE SINCELEJO"/>
    <s v="013-2012"/>
    <s v="SI"/>
    <n v="1"/>
    <n v="408000000"/>
    <s v="N/A"/>
    <d v="2012-03-17T00:00:00"/>
    <n v="2012"/>
    <d v="2012-11-08T00:00:00"/>
    <s v="Sucre"/>
    <n v="7"/>
    <n v="7.8666666666666663"/>
    <s v="Publica"/>
    <s v="CUMPLE"/>
    <n v="408000000"/>
    <s v=""/>
    <n v="719.95764955002642"/>
    <m/>
    <s v="Cumple"/>
    <s v="Subsanable"/>
    <s v="Cumple"/>
    <s v="Cumple"/>
    <s v="Cumple"/>
    <s v="Cumple"/>
    <s v="Cumple"/>
    <s v="Cumple"/>
    <s v="Cumple"/>
    <s v="Cumple"/>
    <s v="Cumple"/>
    <s v="Subsanable"/>
    <s v="Cumple"/>
    <s v="Cumple"/>
    <n v="408000000"/>
    <n v="408000000"/>
    <m/>
    <s v="4.1.1. LOS CUPOS ADICIONALES SE DEBEN CALCULAR DE ACUERDO AL NÚMERO DE GRUPOS ATENDIDOS POR ZONA. SE DEBEN ATENDER DOS (2) CUPOS ADICIONALES POR CADA GRUPO ATENDIDO. "/>
    <s v="CRISTINA VENEGAS - JUAN MANUEL PULIDO"/>
  </r>
  <r>
    <x v="72"/>
    <s v="NIT"/>
    <s v="812000367-3"/>
    <x v="73"/>
    <s v="N/A"/>
    <s v="SI"/>
    <s v="Sucre"/>
    <n v="1"/>
    <n v="4"/>
    <s v="HOSPITAL LOCAL MARÍA LA BAJA ESE"/>
    <s v="056-2014"/>
    <s v="NO"/>
    <s v="NO CUMBLE EL OBJETO"/>
    <s v="NO CUMBLE EL OBJETO"/>
    <s v="N/A"/>
    <m/>
    <m/>
    <m/>
    <s v="Bolívar"/>
    <n v="0"/>
    <n v="0"/>
    <s v="Publica"/>
    <s v="SUSCEPTIBLE DE SUBSANACION"/>
    <n v="300000000"/>
    <e v="#DIV/0!"/>
    <s v="SUSCEPTIBLE DE SUBSANACION"/>
    <m/>
    <s v="Cumple"/>
    <s v="Subsanable"/>
    <s v="Cumple"/>
    <s v="Cumple"/>
    <s v="Cumple"/>
    <s v="Cumple"/>
    <s v="Cumple"/>
    <s v="Cumple"/>
    <s v="Cumple"/>
    <s v="Cumple"/>
    <s v="Cumple"/>
    <s v="Subsanable"/>
    <s v="Cumple"/>
    <s v="Cumple"/>
    <s v="SUSCEPTIBLE DE SUBSANACION"/>
    <s v="SUSCEPTIBLE DE SUBSANACION"/>
    <m/>
    <s v="EL OBJETO DE ESTE CONTRATO HACE REFERENCIA AL COMPONENTE NUTRICIONAL Y NO A LA PREVENCIÓN Y PROMOCIÓN DE LOS DERECHOS DE LOS NIÑOS, NIÑAS Y ADOLESCENTES. (FORMATO 7. VARIABLE 2) SE ANALIZAN LAS PROBLEMÁTICAS DEL DEPARTAMENTO, PERO SE DEBEN ESPECIFICAR POR ZONA."/>
    <s v="CRISTINA VENEGAS - JUAN MANUEL PULIDO"/>
  </r>
  <r>
    <x v="72"/>
    <s v="NIT"/>
    <s v="812000367-3"/>
    <x v="73"/>
    <s v="N/A"/>
    <s v="SI"/>
    <s v="Sucre"/>
    <n v="2"/>
    <n v="5"/>
    <s v="ALCALDÍA DE SAN ONOFRE"/>
    <s v="031-2011"/>
    <s v="SUSCEPTIBLE DE SUBSANACION"/>
    <s v="SUSCEPTIBLE DE SUBSANACION"/>
    <s v="SUSCEPTIBLE DE SUBSANACION"/>
    <s v="N/A"/>
    <d v="2011-05-02T00:00:00"/>
    <n v="2011"/>
    <d v="2011-11-02T00:00:00"/>
    <s v="Sucre"/>
    <n v="6"/>
    <n v="6.1333333333333337"/>
    <s v="Publica"/>
    <s v="CUMPLE"/>
    <n v="4523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LA ALCALDÍA DE SAN ONOFRE."/>
    <s v="CRISTINA VENEGAS - JUAN MANUEL PULIDO"/>
  </r>
  <r>
    <x v="72"/>
    <s v="NIT"/>
    <s v="812000367-3"/>
    <x v="73"/>
    <s v="N/A"/>
    <s v="SI"/>
    <s v="Sucre"/>
    <n v="3"/>
    <m/>
    <m/>
    <m/>
    <m/>
    <m/>
    <m/>
    <m/>
    <m/>
    <m/>
    <m/>
    <m/>
    <n v="0"/>
    <n v="0"/>
    <m/>
    <m/>
    <m/>
    <e v="#DIV/0!"/>
    <s v=""/>
    <m/>
    <s v="Cumple"/>
    <s v="Subsanable"/>
    <s v="Cumple"/>
    <s v="Cumple"/>
    <s v="Cumple"/>
    <s v="Cumple"/>
    <s v="Cumple"/>
    <s v="Cumple"/>
    <s v="Cumple"/>
    <s v="Cumple"/>
    <s v="Cumple"/>
    <s v="Subsanable"/>
    <s v="Cumple"/>
    <s v="Cumple"/>
    <m/>
    <m/>
    <m/>
    <m/>
    <s v="CRISTINA VENEGAS - JUAN MANUEL PULIDO"/>
  </r>
  <r>
    <x v="73"/>
    <s v="NIT"/>
    <s v="900208443-9"/>
    <x v="74"/>
    <s v="N/A"/>
    <s v="SI"/>
    <s v="Casanare"/>
    <n v="1"/>
    <n v="1"/>
    <s v="ICBF"/>
    <s v="131/2010"/>
    <s v="SI"/>
    <n v="1"/>
    <n v="222556257"/>
    <n v="0.5"/>
    <d v="2010-05-12T00:00:00"/>
    <n v="2010"/>
    <d v="2010-12-30T00:00:00"/>
    <s v="Meta"/>
    <n v="7"/>
    <n v="7.7333333333333334"/>
    <s v="Publica"/>
    <s v="CUMPLE"/>
    <n v="222556257"/>
    <e v="#DIV/0!"/>
    <n v="216.0740359223301"/>
    <m/>
    <s v="Subsanable"/>
    <s v="Subsanable"/>
    <s v="Cumple"/>
    <s v="Cumple"/>
    <s v="Subsanable"/>
    <s v="Cumple"/>
    <s v="Subsanable"/>
    <s v="Cumple"/>
    <s v="Cumple"/>
    <s v="Cumple"/>
    <s v="Subsanable"/>
    <s v="Cumple"/>
    <s v="Subsanable"/>
    <s v="Cumple"/>
    <n v="111278128.5"/>
    <n v="111278128.5"/>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1"/>
    <n v="2"/>
    <s v="ICBF"/>
    <s v="107/2012"/>
    <s v="NO"/>
    <n v="1"/>
    <n v="0"/>
    <n v="0.5"/>
    <d v="2012-08-27T00:00:00"/>
    <n v="2012"/>
    <d v="2012-12-31T00:00:00"/>
    <s v="Casanare"/>
    <n v="4"/>
    <n v="4.2"/>
    <s v="Publica"/>
    <s v="CUMPLE"/>
    <n v="135588816"/>
    <s v=""/>
    <n v="119.63015352038116"/>
    <m/>
    <s v="Subsanable"/>
    <s v="Subsanable"/>
    <s v="Cumple"/>
    <s v="Cumple"/>
    <s v="Subsanable"/>
    <s v="Cumple"/>
    <s v="Subsanable"/>
    <s v="Cumple"/>
    <s v="Cumple"/>
    <s v="Cumple"/>
    <s v="Subsanable"/>
    <s v="Cumple"/>
    <s v="Subsanable"/>
    <s v="Cumple"/>
    <n v="67794408"/>
    <n v="67794408"/>
    <s v="X"/>
    <s v="(11) SE TRASLAPA CON EL CONTRATO 062/2012 CON EL ICBF, POR LO QUE ESTE ULTIMO SE EXCLUYE CMO EXPERIENCIA.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2"/>
    <n v="3"/>
    <s v="ICBF"/>
    <s v="062/2013"/>
    <s v="SI"/>
    <n v="1"/>
    <n v="141238350"/>
    <n v="0.5"/>
    <d v="2012-08-28T00:00:00"/>
    <n v="2013"/>
    <d v="2012-12-31T00:00:00"/>
    <s v="Meta"/>
    <n v="4"/>
    <n v="4.166666666666667"/>
    <s v="Publica"/>
    <s v="CUMPLE"/>
    <n v="258200000"/>
    <s v=""/>
    <n v="218.9991518235793"/>
    <m/>
    <s v="Subsanable"/>
    <s v="Subsanable"/>
    <s v="Cumple"/>
    <s v="Cumple"/>
    <s v="Subsanable"/>
    <s v="Cumple"/>
    <s v="Subsanable"/>
    <s v="Cumple"/>
    <s v="Cumple"/>
    <s v="Cumple"/>
    <s v="Subsanable"/>
    <s v="Cumple"/>
    <s v="Subsanable"/>
    <s v="Cumple"/>
    <n v="129100000"/>
    <n v="129100000"/>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4"/>
    <s v="ICBF"/>
    <s v="97/2013"/>
    <s v="SI"/>
    <n v="1"/>
    <n v="225330000"/>
    <n v="0.5"/>
    <d v="2013-06-14T00:00:00"/>
    <n v="2013"/>
    <d v="2013-12-31T00:00:00"/>
    <s v="Casanare"/>
    <n v="6"/>
    <n v="6.666666666666667"/>
    <s v="Publica"/>
    <s v="CUMPLE"/>
    <n v="450660000"/>
    <s v=""/>
    <n v="382.23918575063612"/>
    <m/>
    <s v="Subsanable"/>
    <s v="Subsanable"/>
    <s v="Cumple"/>
    <s v="Cumple"/>
    <s v="Subsanable"/>
    <s v="Cumple"/>
    <s v="Subsanable"/>
    <s v="Cumple"/>
    <s v="Cumple"/>
    <s v="Cumple"/>
    <s v="Subsanable"/>
    <s v="Cumple"/>
    <s v="Subsanable"/>
    <s v="Cumple"/>
    <n v="225330000"/>
    <n v="225330000"/>
    <m/>
    <s v="(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5"/>
    <s v="GOBERNACION DEL META"/>
    <n v="1083"/>
    <s v="SI"/>
    <n v="1"/>
    <n v="994753440"/>
    <n v="1"/>
    <d v="2014-01-01T00:00:00"/>
    <n v="2014"/>
    <d v="2014-11-07T00:00:00"/>
    <s v="Meta"/>
    <n v="10"/>
    <n v="10.333333333333334"/>
    <s v="Publica"/>
    <s v="CUMPLE"/>
    <n v="994753440"/>
    <s v=""/>
    <n v="1516.1736233766235"/>
    <m/>
    <s v="Subsanable"/>
    <s v="Subsanable"/>
    <s v="Cumple"/>
    <s v="Cumple"/>
    <s v="Subsanable"/>
    <s v="Cumple"/>
    <s v="Subsanable"/>
    <s v="Cumple"/>
    <s v="Cumple"/>
    <s v="Cumple"/>
    <s v="Subsanable"/>
    <s v="Cumple"/>
    <s v="Subsanable"/>
    <s v="Cumple"/>
    <n v="933962952"/>
    <n v="933962952"/>
    <m/>
    <s v=" (26) LA PROPUESTA NO PERMITE IDENTIFICAR CLARAMENTE EN  CADA  UNA  DE  LAS ESTRATEGIAS LA  VOCACIÓN SOBRE  LA  QUE SE DESARROLLARÁN LAS ACTIVIDADES CON LOS NIÑOS,  LAS NIÑAS  Y  ADOLESCENTES PARTICIPANTES Y DESDE  DONDE  SE  ABORDARÁN LOS CONTENIDOS  FORMATIVOS. (27) SOLO SE HACE MENCION A L AS PROBLEMATICAS QUE INCIDEN EN LOS NNA, NO ANALIZA LAS PROBLEMATICAS QUE AFECTAN A LOS NNA NO SE REFERENCIAN DATOS NI COMO SE ABORDARÀN. (36) NO SE HACE REFERENCIA A LA INTERVENCION EN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4"/>
    <s v="NIT"/>
    <s v="900305127-1"/>
    <x v="75"/>
    <s v="FUNDACION VILLA SOÑADA"/>
    <s v="SI"/>
    <s v="SUCRE"/>
    <n v="2"/>
    <n v="1"/>
    <s v="ICBF"/>
    <n v="89"/>
    <s v="SI"/>
    <n v="1"/>
    <n v="561617793"/>
    <n v="1"/>
    <d v="2013-06-13T00:00:00"/>
    <n v="2013"/>
    <d v="2013-12-15T00:00:00"/>
    <s v="PUTUMAYO"/>
    <n v="6"/>
    <n v="6.166666666666667"/>
    <m/>
    <s v="CUMPLE"/>
    <n v="561617793"/>
    <m/>
    <n v="952.70193893129772"/>
    <m/>
    <s v="Subsanable"/>
    <s v="Subsanable"/>
    <s v="Cumple"/>
    <s v="Cumple"/>
    <s v="Subsanable"/>
    <s v="Cumple"/>
    <s v="Cumple"/>
    <s v="SUBSANANBLE"/>
    <s v="Subsanable"/>
    <s v="Cumple"/>
    <s v="Subsanable"/>
    <s v="Cumple"/>
    <s v="Cumple"/>
    <s v="Cumple"/>
    <n v="561617793"/>
    <n v="561617793"/>
    <m/>
    <s v="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4"/>
    <s v="NIT"/>
    <s v="900210196-0"/>
    <x v="75"/>
    <s v="FUNDACION BIOEMPPRENDER"/>
    <s v="SI"/>
    <s v="SUCRE"/>
    <n v="2"/>
    <n v="1"/>
    <s v="EMPRESA SOCIAL DEL ESTADO CAMU TOMAS CIPRIANO DIZ SAN ANTERO"/>
    <n v="687"/>
    <s v="NO"/>
    <s v="SUSCEPTIBLE DE SUBSANACION"/>
    <s v="SUSCEPTIBLE DE SUBSANACION"/>
    <n v="1"/>
    <d v="2012-09-19T00:00:00"/>
    <n v="2012"/>
    <d v="2012-12-19T00:00:00"/>
    <s v="CORDOBA"/>
    <n v="3"/>
    <n v="3.0333333333333332"/>
    <s v="Publica"/>
    <s v="SUSCEPTIBLE DE SUBSANACION"/>
    <n v="276285185"/>
    <m/>
    <s v="SUSCEPTIBLE DE SUBSANACION"/>
    <m/>
    <m/>
    <m/>
    <m/>
    <m/>
    <m/>
    <m/>
    <m/>
    <m/>
    <m/>
    <m/>
    <m/>
    <m/>
    <m/>
    <m/>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4"/>
    <s v="NIT"/>
    <s v="900305127-1"/>
    <x v="75"/>
    <s v="FUNDACION VILLA SOÑADA"/>
    <s v="SI"/>
    <s v="SUCRE"/>
    <n v="2"/>
    <n v="2"/>
    <s v="ICBF"/>
    <n v="154"/>
    <s v="SI"/>
    <n v="1"/>
    <n v="891230000"/>
    <n v="1"/>
    <d v="2013-12-23T00:00:00"/>
    <n v="2013"/>
    <d v="2014-08-08T00:00:00"/>
    <s v="PUTUMAYO"/>
    <n v="7"/>
    <n v="7.6"/>
    <s v="Publica"/>
    <s v="CUMPLE"/>
    <n v="891230000"/>
    <m/>
    <n v="1511.8405428329093"/>
    <m/>
    <m/>
    <m/>
    <m/>
    <m/>
    <m/>
    <m/>
    <m/>
    <m/>
    <m/>
    <m/>
    <m/>
    <m/>
    <m/>
    <m/>
    <n v="891230000"/>
    <n v="891230000"/>
    <m/>
    <m/>
    <s v="DIEGO SANCHEZ/MARGARITA CUELLAR/TATIANA GOMEZ/ABEL"/>
  </r>
  <r>
    <x v="75"/>
    <s v="NIT"/>
    <s v="821001831-7"/>
    <x v="76"/>
    <s v="N/A"/>
    <s v="SI"/>
    <s v="Valle del Cauca"/>
    <n v="3"/>
    <n v="1"/>
    <s v="ICBF"/>
    <n v="762610508"/>
    <s v="SI"/>
    <n v="1"/>
    <s v="SUSCEPTIBLE DE SUBSANACION"/>
    <s v="N/A"/>
    <d v="2010-05-12T00:00:00"/>
    <n v="2010"/>
    <d v="2010-12-31T00:00:00"/>
    <s v="ValleDelCauca "/>
    <n v="7"/>
    <n v="7.7666666666666666"/>
    <s v="Publica"/>
    <s v="CUMPLE"/>
    <s v="SUSCEPTIBLE DE SUBSANACION"/>
    <n v="1379"/>
    <s v="SUSCEPTIBLE DE SUBSANACION"/>
    <m/>
    <s v="Cumple"/>
    <s v="Subsanable"/>
    <s v="Cumple"/>
    <s v="Cumple"/>
    <s v="Cumple"/>
    <s v="Cumple"/>
    <s v="Cumple"/>
    <s v="Cumple"/>
    <s v="Cumple"/>
    <s v="Cumple"/>
    <s v="Cumple"/>
    <s v="Cumple"/>
    <s v="Cumple"/>
    <s v="Cumple"/>
    <s v="SUSCEPTIBLE DE SUBSANACION"/>
    <s v="SUSCEPTIBLE DE SUBSANACION"/>
    <m/>
    <s v="EN VALIDACION DEL CONTRATO"/>
    <s v="ALBA NURY MARTINEZ"/>
  </r>
  <r>
    <x v="75"/>
    <s v="NIT"/>
    <s v="821001831-7"/>
    <x v="76"/>
    <s v="N/A"/>
    <s v="SI"/>
    <s v="Valle del Cauca"/>
    <n v="3"/>
    <n v="2"/>
    <s v="ICBF"/>
    <n v="762611724"/>
    <s v="SI"/>
    <n v="1"/>
    <s v="SUSCEPTIBLE DE SUBSANACION"/>
    <s v="N/A"/>
    <d v="2011-07-12T00:00:00"/>
    <n v="2011"/>
    <d v="2011-12-31T00:00:00"/>
    <s v="ValleDelCauca "/>
    <n v="5"/>
    <n v="5.7333333333333334"/>
    <s v="Publica"/>
    <s v="CUMPLE"/>
    <s v="SUSCEPTIBLE DE SUBSANACION"/>
    <n v="1638"/>
    <s v="SUSCEPTIBLE DE SUBSANACION"/>
    <m/>
    <m/>
    <m/>
    <m/>
    <m/>
    <m/>
    <m/>
    <m/>
    <m/>
    <m/>
    <m/>
    <m/>
    <m/>
    <m/>
    <m/>
    <s v="SUSCEPTIBLE DE SUBSANACION"/>
    <s v="SUSCEPTIBLE DE SUBSANACION"/>
    <m/>
    <s v="EN VALIDACION DEL CONTRATO"/>
    <s v="ALBA NURY MARTINEZ"/>
  </r>
  <r>
    <x v="75"/>
    <s v="NIT"/>
    <s v="821001831-7"/>
    <x v="76"/>
    <s v="N/A"/>
    <s v="SI"/>
    <s v="Valle del Cauca"/>
    <n v="3"/>
    <n v="3"/>
    <s v="ALIANZA ENCARGO FIDUCIARIO"/>
    <s v="473-052"/>
    <s v="SI"/>
    <n v="1"/>
    <n v="122032000"/>
    <s v="N/A"/>
    <d v="2013-07-12T00:00:00"/>
    <n v="2013"/>
    <d v="2013-12-16T00:00:00"/>
    <s v="Chocó"/>
    <n v="5"/>
    <n v="5.2333333333333334"/>
    <s v="Privada"/>
    <s v="CUMPLE"/>
    <n v="122032000"/>
    <n v="207"/>
    <n v="207.00932994062765"/>
    <m/>
    <m/>
    <m/>
    <m/>
    <m/>
    <m/>
    <m/>
    <m/>
    <m/>
    <m/>
    <m/>
    <m/>
    <m/>
    <m/>
    <m/>
    <m/>
    <n v="122032000"/>
    <m/>
    <m/>
    <s v="ALBA NURY MARTINEZ"/>
  </r>
  <r>
    <x v="75"/>
    <s v="NIT"/>
    <s v="821001831-7"/>
    <x v="76"/>
    <s v="N/A"/>
    <s v="SI"/>
    <s v="Valle del Cauca"/>
    <n v="3"/>
    <n v="4"/>
    <s v="ALIANZA ENCARGO FIDUCIARIO"/>
    <s v="473-139"/>
    <s v="SI"/>
    <n v="1"/>
    <n v="239950200"/>
    <s v="N/A"/>
    <d v="2014-07-14T00:00:00"/>
    <n v="2014"/>
    <d v="2014-12-15T00:00:00"/>
    <s v="Chocó"/>
    <n v="5"/>
    <n v="5.1333333333333337"/>
    <s v="Privada"/>
    <s v="CUMPLE"/>
    <n v="239950200"/>
    <n v="389"/>
    <n v="389.52954545454543"/>
    <m/>
    <m/>
    <m/>
    <m/>
    <m/>
    <m/>
    <m/>
    <m/>
    <m/>
    <m/>
    <m/>
    <m/>
    <m/>
    <m/>
    <m/>
    <m/>
    <n v="239950200"/>
    <m/>
    <m/>
    <s v="ALBA NURY MARTINEZ"/>
  </r>
  <r>
    <x v="75"/>
    <s v="NIT"/>
    <s v="821001831-7"/>
    <x v="76"/>
    <s v="N/A"/>
    <s v="SI"/>
    <s v="Valle del Cauca"/>
    <n v="3"/>
    <n v="5"/>
    <s v="ALCALDIA MUNICIPAL DE TULUA"/>
    <n v="290021001"/>
    <s v="NO"/>
    <s v="SUSCEPTIBLE DE SUBSANACION"/>
    <n v="24000000"/>
    <s v="N/A"/>
    <d v="2011-02-23T00:00:00"/>
    <n v="2011"/>
    <d v="2011-07-11T00:00:00"/>
    <s v="ValleDelCauca "/>
    <n v="4"/>
    <n v="4.5999999999999996"/>
    <s v="Publica"/>
    <s v="SUSCEPTIBLE DE SUBSANACION"/>
    <n v="24000000"/>
    <n v="44"/>
    <s v="SUSCEPTIBLE DE SUBSANACION"/>
    <m/>
    <m/>
    <m/>
    <m/>
    <m/>
    <m/>
    <m/>
    <m/>
    <m/>
    <m/>
    <m/>
    <m/>
    <m/>
    <m/>
    <m/>
    <s v="SUSCEPTIBLE DE SUBSANACION"/>
    <s v="SUSCEPTIBLE DE SUBSANACION"/>
    <m/>
    <s v="(12) ACLARAR EL CICLO VITAL ATENDIDO EN EL OBJETO DEL CONTRATO.  SE CUENTA UNICAMENTE HASTA JULIO LA EXPERIENCIA POR CUANTO SE TRASLAPA "/>
    <s v="ALBA NURY MARTINEZ"/>
  </r>
  <r>
    <x v="75"/>
    <s v="NIT"/>
    <s v="821001831-7"/>
    <x v="76"/>
    <s v="N/A"/>
    <s v="SI"/>
    <s v="Valle del Cauca"/>
    <n v="2"/>
    <m/>
    <m/>
    <m/>
    <m/>
    <m/>
    <m/>
    <m/>
    <m/>
    <m/>
    <m/>
    <m/>
    <n v="0"/>
    <n v="0"/>
    <m/>
    <m/>
    <m/>
    <m/>
    <s v=""/>
    <m/>
    <s v="Cumple"/>
    <s v="Cumple"/>
    <s v="Cumple"/>
    <s v="Cumple"/>
    <s v="Cumple"/>
    <s v="Cumple"/>
    <s v="Cumple"/>
    <s v="Cumple"/>
    <s v="Cumple"/>
    <s v="Cumple"/>
    <s v="Cumple"/>
    <s v="Cumple"/>
    <s v="Cumple"/>
    <s v="Cumple"/>
    <m/>
    <m/>
    <m/>
    <m/>
    <s v="ALBA NURY MARTINEZ"/>
  </r>
  <r>
    <x v="76"/>
    <s v="NIT"/>
    <s v="800116835-4"/>
    <x v="77"/>
    <s v="N/A"/>
    <s v="SI"/>
    <s v="La Guajira"/>
    <n v="1"/>
    <n v="1"/>
    <s v="ICBF"/>
    <n v="252"/>
    <s v="SI"/>
    <n v="1"/>
    <n v="614282300"/>
    <s v="N/A"/>
    <d v="2013-12-13T00:00:00"/>
    <n v="2013"/>
    <d v="2014-07-31T00:00:00"/>
    <s v="LaGuajira"/>
    <n v="7"/>
    <n v="7.666666666666667"/>
    <s v="Publica"/>
    <s v="CUMPLE"/>
    <n v="614282300"/>
    <m/>
    <n v="1042.0395250212043"/>
    <m/>
    <s v="Cumple"/>
    <s v="Subsanable"/>
    <s v="Cumple"/>
    <s v="Cumple"/>
    <s v="Cumple"/>
    <s v="Cumple"/>
    <s v="Cumple"/>
    <s v="Cumple"/>
    <s v="Cumple"/>
    <s v="Cumple"/>
    <s v="Cumple"/>
    <s v="Cumple"/>
    <s v="Cumple"/>
    <s v="Cumple"/>
    <n v="614282300"/>
    <n v="614282300"/>
    <m/>
    <s v="(27) DEBE PRESENTAR UNA POPUESTA METODOLOGICA QUE ANALICE CLARAMENTE LAS PROBLEMATICAS QUE AFECTAN LOS NNA EN EL TERRITORIO PARA EL CUAL PRESENTA LA PROPUESTA, DEBE PRESENTAR UNA PROPUESTA POR CADA ZONA"/>
    <s v="GLORIA CRISTINA ZULETA R."/>
  </r>
  <r>
    <x v="76"/>
    <s v="NIT"/>
    <s v="800116835-4"/>
    <x v="77"/>
    <s v="N/A"/>
    <s v="SI"/>
    <s v="La Guajira"/>
    <n v="1"/>
    <n v="2"/>
    <s v="ICBF"/>
    <n v="264"/>
    <s v="SI"/>
    <n v="1"/>
    <n v="430278000"/>
    <s v="N/A"/>
    <d v="2014-08-01T00:00:00"/>
    <n v="2013"/>
    <d v="2014-08-08T00:00:00"/>
    <s v="LaGuajira"/>
    <n v="0"/>
    <n v="0.23333333333333334"/>
    <s v="Publica"/>
    <s v="SUSCEPTIBLE DE SUBSANACION"/>
    <n v="430278000"/>
    <m/>
    <n v="22.311455470737915"/>
    <m/>
    <m/>
    <m/>
    <m/>
    <m/>
    <m/>
    <m/>
    <m/>
    <m/>
    <m/>
    <m/>
    <m/>
    <m/>
    <m/>
    <m/>
    <n v="13152603"/>
    <n v="13152603"/>
    <m/>
    <s v="(17)  SE TRASLAPA LA CERTIFICACION CON LA FECHA DE EJECUCION DEL CONTRATO 252 DE 2013"/>
    <s v="GLORIA CRISTINA ZULETA R."/>
  </r>
  <r>
    <x v="76"/>
    <s v="NIT"/>
    <s v="800116835-4"/>
    <x v="77"/>
    <s v="N/A"/>
    <s v="SI"/>
    <s v="La Guajira"/>
    <n v="1"/>
    <n v="3"/>
    <s v="ICBF"/>
    <n v="148"/>
    <s v="NO"/>
    <n v="0.6"/>
    <n v="728038744"/>
    <s v="N/A"/>
    <d v="2013-08-09T00:00:00"/>
    <n v="2013"/>
    <d v="2013-12-11T00:00:00"/>
    <s v="LaGuajira"/>
    <n v="4"/>
    <n v="4.1333333333333337"/>
    <s v="Publica"/>
    <s v="CUMPLE"/>
    <n v="728038744"/>
    <m/>
    <n v="597.90195250212048"/>
    <m/>
    <m/>
    <m/>
    <m/>
    <m/>
    <m/>
    <m/>
    <m/>
    <m/>
    <m/>
    <m/>
    <m/>
    <m/>
    <m/>
    <m/>
    <n v="352463201"/>
    <n v="352463201"/>
    <m/>
    <s v="(17) SE TRASLAPA LA CERTIFICACION CON LA FECHA DE EJECUCION DE LA EXPERIENCIA 3"/>
    <s v="GLORIA CRISTINA ZULETA R."/>
  </r>
  <r>
    <x v="76"/>
    <s v="NIT"/>
    <s v="800116835-4"/>
    <x v="77"/>
    <s v="N/A"/>
    <s v="SI"/>
    <s v="La Guajira"/>
    <n v="1"/>
    <n v="4"/>
    <s v="ICBF"/>
    <n v="246"/>
    <s v="SI"/>
    <n v="1"/>
    <n v="338972040"/>
    <s v="N/A"/>
    <d v="2012-12-17T00:00:00"/>
    <n v="2012"/>
    <d v="2012-12-31T00:00:00"/>
    <s v="LaGuajira"/>
    <n v="0"/>
    <n v="0.46666666666666667"/>
    <s v="Publica"/>
    <s v="CUMPLE"/>
    <n v="338972040"/>
    <m/>
    <n v="598.15076760190573"/>
    <m/>
    <m/>
    <m/>
    <m/>
    <m/>
    <m/>
    <m/>
    <m/>
    <m/>
    <m/>
    <m/>
    <m/>
    <m/>
    <m/>
    <m/>
    <n v="338972040"/>
    <n v="338972040"/>
    <m/>
    <m/>
    <s v="GLORIA CRISTINA ZULETA R."/>
  </r>
  <r>
    <x v="76"/>
    <s v="NIT"/>
    <s v="800116835-4"/>
    <x v="77"/>
    <s v="N/A"/>
    <s v="SI"/>
    <s v="La Guajira"/>
    <n v="1"/>
    <n v="5"/>
    <s v="ICBF"/>
    <n v="179"/>
    <s v="NO"/>
    <n v="0.6"/>
    <n v="435381254"/>
    <s v="N/A"/>
    <d v="2012-04-27T00:00:00"/>
    <n v="2012"/>
    <d v="2012-08-23T00:00:00"/>
    <s v="LaGuajira"/>
    <n v="3"/>
    <n v="3.9333333333333331"/>
    <s v="Publica"/>
    <s v="CUMPLE"/>
    <n v="435381254"/>
    <m/>
    <n v="79.266433739191811"/>
    <m/>
    <m/>
    <m/>
    <m/>
    <m/>
    <m/>
    <m/>
    <m/>
    <m/>
    <m/>
    <m/>
    <m/>
    <m/>
    <m/>
    <m/>
    <n v="44920288"/>
    <n v="44920288"/>
    <m/>
    <s v="(17)  SE TRASLAPA LA CERTIFICACION CON LA FECHA DE EJECUCION DE LA EXPERIENCIA 4"/>
    <s v="GLORIA CRISTINA ZULETA R."/>
  </r>
  <r>
    <x v="76"/>
    <s v="NIT"/>
    <s v="800116835-4"/>
    <x v="77"/>
    <s v="N/A"/>
    <s v="SI"/>
    <s v="Magdalena"/>
    <n v="2"/>
    <m/>
    <m/>
    <m/>
    <m/>
    <m/>
    <m/>
    <m/>
    <m/>
    <m/>
    <m/>
    <m/>
    <n v="0"/>
    <n v="0"/>
    <m/>
    <m/>
    <m/>
    <s v=""/>
    <s v=""/>
    <m/>
    <s v="Cumple"/>
    <s v="Subsanable"/>
    <s v="Cumple"/>
    <s v="Cumple"/>
    <s v="Cumple"/>
    <s v="Cumple"/>
    <s v="Cumple"/>
    <s v="Cumple"/>
    <s v="Cumple"/>
    <s v="Cumple"/>
    <s v="Cumple"/>
    <s v="Cumple"/>
    <s v="Cumple"/>
    <s v="Cumple"/>
    <m/>
    <m/>
    <m/>
    <m/>
    <s v="GLORIA CRISTINA ZULETA R."/>
  </r>
  <r>
    <x v="76"/>
    <s v="NIT"/>
    <s v="800116835-4"/>
    <x v="77"/>
    <s v="N/A"/>
    <s v="SI"/>
    <s v="Cesar"/>
    <n v="1"/>
    <m/>
    <m/>
    <m/>
    <m/>
    <m/>
    <m/>
    <m/>
    <m/>
    <m/>
    <m/>
    <m/>
    <n v="0"/>
    <n v="0"/>
    <m/>
    <m/>
    <m/>
    <s v=""/>
    <s v=""/>
    <m/>
    <s v="Cumple"/>
    <s v="Subsanable"/>
    <s v="Cumple"/>
    <s v="Cumple"/>
    <s v="Cumple"/>
    <s v="Cumple"/>
    <s v="Cumple"/>
    <s v="Cumple"/>
    <s v="Cumple"/>
    <s v="Cumple"/>
    <s v="Cumple"/>
    <s v="Cumple"/>
    <s v="Cumple"/>
    <s v="Cumple"/>
    <m/>
    <m/>
    <m/>
    <m/>
    <s v="GLORIA CRISTINA ZULETA R."/>
  </r>
  <r>
    <x v="77"/>
    <s v="NIT"/>
    <s v="823000731-1"/>
    <x v="78"/>
    <s v="N/A"/>
    <s v="SI"/>
    <s v="Sucre"/>
    <n v="1"/>
    <n v="1"/>
    <s v="CABILDO MENOR INDIGENA DE SAN JACINTO"/>
    <n v="101"/>
    <s v="SI"/>
    <n v="1"/>
    <n v="152000000"/>
    <s v="N/A"/>
    <d v="2013-01-03T00:00:00"/>
    <n v="2013"/>
    <d v="2013-12-27T00:00:00"/>
    <s v="Sucre"/>
    <n v="11"/>
    <n v="11.933333333333334"/>
    <s v="Privada"/>
    <s v="CUMPLE"/>
    <n v="152000000"/>
    <s v=""/>
    <n v="257.84563189143341"/>
    <m/>
    <s v="Cumple"/>
    <s v="Subsanable"/>
    <s v="Cumple"/>
    <s v="Cumple"/>
    <s v="Cumple"/>
    <s v="Cumple"/>
    <s v="Subsanable"/>
    <s v="Subsanable"/>
    <s v="Subsanable"/>
    <s v="Subsanable"/>
    <s v="Subsanable"/>
    <s v="Cumple"/>
    <s v="Cumple"/>
    <s v="Cumple"/>
    <n v="152000000"/>
    <n v="152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2"/>
    <n v="1"/>
    <s v="ICBF"/>
    <n v="1326100569"/>
    <s v="SI"/>
    <n v="1"/>
    <n v="439468682"/>
    <s v="N/A"/>
    <d v="2010-12-31T00:00:00"/>
    <n v="2010"/>
    <d v="2011-12-30T00:00:00"/>
    <s v="Bolívar"/>
    <n v="12"/>
    <n v="12.133333333333333"/>
    <s v="Publica"/>
    <s v="CUMPLE"/>
    <n v="439468682"/>
    <n v="0"/>
    <n v="853.33724660194173"/>
    <m/>
    <s v="Cumple"/>
    <s v="Subsanable"/>
    <s v="Cumple"/>
    <s v="Cumple"/>
    <s v="Cumple"/>
    <s v="Cumple"/>
    <s v="Subsanable"/>
    <s v="Subsanable"/>
    <s v="Subsanable"/>
    <s v="Subsanable"/>
    <s v="Subsanable"/>
    <s v="Cumple"/>
    <s v="Cumple"/>
    <s v="Cumple"/>
    <n v="439468682"/>
    <n v="439468682"/>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3"/>
    <n v="1"/>
    <s v="CABILDO INDIGENA MENOR DE BABILONIA"/>
    <n v="101"/>
    <s v="SI"/>
    <n v="1"/>
    <n v="120000000"/>
    <s v="N/A"/>
    <d v="2010-01-04T00:00:00"/>
    <n v="2010"/>
    <d v="2010-12-31T00:00:00"/>
    <s v="Sucre"/>
    <n v="12"/>
    <n v="12.033333333333333"/>
    <s v="Privada"/>
    <s v="CUMPLE"/>
    <n v="120000000"/>
    <n v="0"/>
    <n v="233.00970873786409"/>
    <m/>
    <s v="Cumple"/>
    <s v="Subsanable"/>
    <s v="Cumple"/>
    <s v="Cumple"/>
    <s v="Cumple"/>
    <s v="Cumple"/>
    <s v="Subsanable"/>
    <s v="Subsanable"/>
    <s v="Subsanable"/>
    <s v="Subsanable"/>
    <s v="Subsanable"/>
    <s v="Cumple"/>
    <s v="Cumple"/>
    <s v="Cumple"/>
    <n v="120000000"/>
    <n v="120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1"/>
    <n v="2"/>
    <s v="CABILDO MENOR INDIGENA DE SAN JACINTO"/>
    <n v="101"/>
    <s v="SI"/>
    <n v="1"/>
    <n v="145000000"/>
    <s v="N/A"/>
    <d v="2012-01-11T00:00:00"/>
    <n v="2012"/>
    <d v="2012-12-21T00:00:00"/>
    <s v="Sucre"/>
    <n v="11"/>
    <n v="11.5"/>
    <s v="Privada"/>
    <s v="CUMPLE"/>
    <n v="145000000"/>
    <s v=""/>
    <n v="255.86730192341628"/>
    <m/>
    <m/>
    <m/>
    <m/>
    <m/>
    <m/>
    <m/>
    <m/>
    <m/>
    <m/>
    <m/>
    <m/>
    <m/>
    <m/>
    <m/>
    <n v="145000000"/>
    <n v="145000000"/>
    <m/>
    <m/>
    <s v="MARIA CRISTINA HENAO AGUILAR"/>
  </r>
  <r>
    <x v="77"/>
    <s v="NIT"/>
    <s v="823000731-1"/>
    <x v="78"/>
    <s v="N/A"/>
    <s v="SI"/>
    <s v="Sucre"/>
    <n v="2"/>
    <n v="2"/>
    <s v="RESGUARDO INDIGENA CHINCELEJO"/>
    <n v="106"/>
    <s v="SI"/>
    <n v="1"/>
    <n v="98000000"/>
    <s v="N/A"/>
    <d v="2012-06-01T00:00:00"/>
    <n v="2012"/>
    <d v="2012-12-31T00:00:00"/>
    <s v="Sucre"/>
    <n v="7"/>
    <n v="7.1"/>
    <s v="Privada"/>
    <s v="CUMPLE"/>
    <n v="98000000"/>
    <s v=""/>
    <n v="172.93100405858479"/>
    <m/>
    <m/>
    <m/>
    <m/>
    <m/>
    <m/>
    <m/>
    <m/>
    <m/>
    <m/>
    <m/>
    <m/>
    <m/>
    <m/>
    <m/>
    <n v="98000000"/>
    <n v="98000000"/>
    <m/>
    <m/>
    <s v="MARIA CRISTINA HENAO AGUILAR"/>
  </r>
  <r>
    <x v="77"/>
    <s v="NIT"/>
    <s v="823000731-1"/>
    <x v="78"/>
    <s v="N/A"/>
    <s v="SI"/>
    <s v="Sucre"/>
    <n v="3"/>
    <n v="2"/>
    <s v="CABILDO INDIGENA MENOR DE BABILONIA"/>
    <n v="101"/>
    <s v="SI"/>
    <n v="1"/>
    <n v="130000000"/>
    <s v="N/A"/>
    <d v="2011-01-03T00:00:00"/>
    <n v="2011"/>
    <d v="2011-12-30T00:00:00"/>
    <s v="Sucre"/>
    <n v="12"/>
    <n v="12.033333333333333"/>
    <s v="Privada"/>
    <s v="CUMPLE"/>
    <n v="130000000"/>
    <n v="0"/>
    <n v="242.71844660194174"/>
    <m/>
    <m/>
    <m/>
    <m/>
    <m/>
    <m/>
    <m/>
    <m/>
    <m/>
    <m/>
    <m/>
    <m/>
    <m/>
    <m/>
    <m/>
    <n v="130000000"/>
    <n v="130000000"/>
    <m/>
    <m/>
    <s v="MARIA CRISTINA HENAO AGUILAR"/>
  </r>
  <r>
    <x v="77"/>
    <s v="NIT"/>
    <s v="823000731-1"/>
    <x v="78"/>
    <s v="N/A"/>
    <s v="SI"/>
    <s v="Sucre"/>
    <n v="2"/>
    <n v="3"/>
    <s v="RESGUARDO INDIGENA CHINCELEJO"/>
    <n v="101"/>
    <s v="SI"/>
    <n v="1"/>
    <n v="201000000"/>
    <s v="N/A"/>
    <d v="2013-01-03T00:00:00"/>
    <n v="2013"/>
    <d v="2013-12-30T00:00:00"/>
    <s v="Sucre"/>
    <n v="12"/>
    <n v="12.033333333333333"/>
    <s v="Privada"/>
    <s v="CUMPLE"/>
    <n v="201000000"/>
    <s v=""/>
    <n v="340.96692111959288"/>
    <m/>
    <m/>
    <m/>
    <m/>
    <m/>
    <m/>
    <m/>
    <m/>
    <m/>
    <m/>
    <m/>
    <m/>
    <m/>
    <m/>
    <m/>
    <n v="201000000"/>
    <n v="201000000"/>
    <m/>
    <m/>
    <s v="MARIA CRISTINA HENAO AGUILAR"/>
  </r>
  <r>
    <x v="77"/>
    <s v="NIT"/>
    <s v="823000731-1"/>
    <x v="78"/>
    <s v="N/A"/>
    <s v="SI"/>
    <s v="Sucre"/>
    <n v="3"/>
    <n v="3"/>
    <s v="CABILDO INDIGENA MENOR DE BABILONIA"/>
    <n v="101"/>
    <s v="SI"/>
    <n v="1"/>
    <n v="135000000"/>
    <s v="N/A"/>
    <d v="2012-01-08T00:00:00"/>
    <n v="2012"/>
    <d v="2012-01-31T00:00:00"/>
    <s v="Sucre"/>
    <n v="0"/>
    <n v="0.76666666666666672"/>
    <s v="Privada"/>
    <s v="CUMPLE"/>
    <n v="135000000"/>
    <s v=""/>
    <n v="238.22128110111169"/>
    <m/>
    <m/>
    <m/>
    <m/>
    <m/>
    <m/>
    <m/>
    <m/>
    <m/>
    <m/>
    <m/>
    <m/>
    <m/>
    <m/>
    <m/>
    <n v="135000000"/>
    <n v="135000000"/>
    <m/>
    <m/>
    <s v="MARIA CRISTINA HENAO AGUILAR"/>
  </r>
  <r>
    <x v="77"/>
    <s v="NIT"/>
    <s v="823000731-1"/>
    <x v="78"/>
    <s v="N/A"/>
    <s v="SI"/>
    <s v="Sucre"/>
    <n v="2"/>
    <n v="4"/>
    <s v="RESGUARDO INDIGENA CHINCELEJO"/>
    <n v="101"/>
    <s v="SI"/>
    <n v="1"/>
    <n v="210000000"/>
    <s v="N/A"/>
    <d v="2014-01-01T00:00:00"/>
    <n v="2014"/>
    <d v="2014-12-31T00:00:00"/>
    <s v="Sucre"/>
    <n v="12"/>
    <n v="12.133333333333333"/>
    <s v="Privada"/>
    <s v="CUMPLE"/>
    <n v="210000000"/>
    <s v=""/>
    <n v="340.90909090909093"/>
    <m/>
    <m/>
    <m/>
    <m/>
    <m/>
    <m/>
    <m/>
    <m/>
    <m/>
    <m/>
    <m/>
    <m/>
    <m/>
    <m/>
    <m/>
    <n v="210000000"/>
    <n v="210000000"/>
    <m/>
    <m/>
    <s v="MARIA CRISTINA HENAO AGUILAR"/>
  </r>
  <r>
    <x v="78"/>
    <s v="NIT"/>
    <s v="828000775-3"/>
    <x v="79"/>
    <s v="N/A"/>
    <s v="SI"/>
    <s v="Caquetá"/>
    <n v="1"/>
    <n v="1"/>
    <s v="FUDUCIARIA BOGOTA"/>
    <s v="M-0213/10"/>
    <s v="NO"/>
    <s v="SUSCEPTIBLE DE SUBSANACION"/>
    <s v="SUSCEPTIBLE DE SUBSANACION"/>
    <n v="0.6"/>
    <d v="2010-03-10T00:00:00"/>
    <n v="2010"/>
    <d v="2011-02-28T00:00:00"/>
    <s v="Caquetá"/>
    <n v="11"/>
    <n v="11.833333333333334"/>
    <s v="Privada"/>
    <s v="CUMPLE"/>
    <n v="1045219549"/>
    <s v="SUSCEPTIBLE DE SUBSANACION"/>
    <s v="SUSCEPTIBLE DE SUBSANACION"/>
    <m/>
    <s v="Subsanable"/>
    <s v="Cumple"/>
    <s v="Cumple"/>
    <s v="Cumple"/>
    <s v="Subsanable"/>
    <s v="Subsanable"/>
    <s v="Cumple"/>
    <s v="Cumple"/>
    <s v="Cumple"/>
    <s v="Subsanable"/>
    <s v="Subsanable"/>
    <s v="Cumple"/>
    <s v="Cumple"/>
    <s v="Cumple"/>
    <n v="0"/>
    <s v="SUSCEPTIBLE DE SUBSANACION"/>
    <m/>
    <s v="ACLARAR LA ATENCION DEL CONTRATO N° M-0213/10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SE TRASLAPA LA EXPERIENCIA 1 Y 2 POR TANTO SE TENDRA EN CUENTA EL CONTRATO N° M-0201-711,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ACLARAR LA ATENCION DEL CONTRATO N° M-0201/11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_x000a_SE TRASLAPA LA EXPERIENCIA 3 Y 5 POR TANTO SE TENDRA EN CUENTA EL CONTRATO 169/2013,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SE TRASLAPA LA EXPERIENCIA 3 Y 4 POR TANTO SE TENDRA EN CUENTA EL SIGUIENTE PERIODO 5/08/2014 AL 15/12/2014,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26) LA PROPUESTA NO PERMITE IDENTIFICAR CLARAMENTE EN  CADA  UNA  DE  ESTRATEGIAS LA  VOCACIÓN SOBRE  LA  QUE SE DESARROLLARÁN LAS ACTIVIDADES CON LOS NIÑOS,  LAS NIÑAS  Y  ADOLESCENTES PARTICIPANTES Y DESDE  DONDE  SE  ABORDARÁN LOS CONTENIDOS  FORMATIVO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YANETH RUIZ"/>
  </r>
  <r>
    <x v="78"/>
    <s v="NIT"/>
    <s v="828000775-3"/>
    <x v="79"/>
    <s v="N/A"/>
    <s v="SI"/>
    <s v="Quindío"/>
    <n v="1"/>
    <n v="2"/>
    <s v="FUDUCIARIA BOGOTA"/>
    <s v="M-0201/11"/>
    <s v="NO"/>
    <s v="SUSCEPTIBLE DE SUBSANACION"/>
    <s v="SUSCEPTIBLE DE SUBSANACION"/>
    <s v="N/A"/>
    <d v="2010-03-01T00:00:00"/>
    <n v="2011"/>
    <d v="2011-06-30T00:00:00"/>
    <s v="Caquetá"/>
    <n v="16"/>
    <n v="16.2"/>
    <s v="Privada"/>
    <s v="CUMPLE"/>
    <n v="754207000"/>
    <s v="SUSCEPTIBLE DE SUBSANACION"/>
    <s v="SUSCEPTIBLE DE SUBSANACION"/>
    <m/>
    <s v="Subsanable"/>
    <s v="Cumple"/>
    <s v="Cumple"/>
    <s v="Cumple"/>
    <s v="Subsanable"/>
    <s v="Subsanable"/>
    <s v="Cumple"/>
    <s v="Cumple"/>
    <s v="Cumple"/>
    <s v="Subsanable"/>
    <s v="Subsanable"/>
    <s v="Cumple"/>
    <s v="Cumple"/>
    <s v="Cumple"/>
    <n v="0"/>
    <s v="SUSCEPTIBLE DE SUBSANACION"/>
    <m/>
    <m/>
    <s v="YANETH RUIZ"/>
  </r>
  <r>
    <x v="78"/>
    <s v="NIT"/>
    <s v="828000775-3"/>
    <x v="79"/>
    <s v="N/A"/>
    <s v="SI"/>
    <s v="Casanare"/>
    <n v="1"/>
    <n v="3"/>
    <s v="ICBF"/>
    <s v="169/2013"/>
    <s v="SI"/>
    <n v="1"/>
    <n v="915989318"/>
    <s v="N/A"/>
    <d v="2013-12-20T00:00:00"/>
    <n v="2013"/>
    <d v="2014-08-04T00:00:00"/>
    <s v="Caquetá"/>
    <n v="7"/>
    <n v="7.5666666666666664"/>
    <s v="Publica"/>
    <s v="CUMPLE"/>
    <n v="915989318"/>
    <n v="1553.8410822731128"/>
    <n v="1553.8410822731128"/>
    <m/>
    <s v="Subsanable"/>
    <s v="Cumple"/>
    <s v="Cumple"/>
    <s v="Cumple"/>
    <s v="Subsanable"/>
    <s v="Subsanable"/>
    <s v="Cumple"/>
    <s v="Cumple"/>
    <s v="Cumple"/>
    <s v="Subsanable"/>
    <s v="Subsanable"/>
    <s v="Cumple"/>
    <s v="Cumple"/>
    <s v="Cumple"/>
    <n v="915989318"/>
    <n v="915989318"/>
    <m/>
    <m/>
    <s v="YANETH RUIZ"/>
  </r>
  <r>
    <x v="78"/>
    <s v="NIT"/>
    <s v="828000775-3"/>
    <x v="79"/>
    <s v="N/A"/>
    <s v="SI"/>
    <s v="Chocó"/>
    <n v="1"/>
    <n v="4"/>
    <s v="ICBF"/>
    <n v="115"/>
    <s v="NO"/>
    <n v="0.6"/>
    <n v="1075698880"/>
    <s v="N/A"/>
    <d v="2014-08-05T00:00:00"/>
    <n v="2014"/>
    <d v="2014-12-15T00:00:00"/>
    <s v="Caquetá"/>
    <n v="4"/>
    <n v="4.4000000000000004"/>
    <s v="Publica"/>
    <s v="CUMPLE"/>
    <n v="1075698880"/>
    <n v="1746.2644155844155"/>
    <n v="1021.2528506493506"/>
    <m/>
    <s v="Subsanable"/>
    <s v="Cumple"/>
    <s v="Cumple"/>
    <s v="Cumple"/>
    <s v="Subsanable"/>
    <s v="Subsanable"/>
    <s v="Cumple"/>
    <s v="Cumple"/>
    <s v="Cumple"/>
    <s v="Subsanable"/>
    <s v="Subsanable"/>
    <s v="Cumple"/>
    <s v="Cumple"/>
    <s v="Cumple"/>
    <n v="629091756"/>
    <n v="629091756"/>
    <m/>
    <m/>
    <s v="YANETH RUIZ"/>
  </r>
  <r>
    <x v="78"/>
    <s v="NIT"/>
    <s v="828000775-3"/>
    <x v="79"/>
    <s v="N/A"/>
    <s v="SI"/>
    <s v="Chocó"/>
    <n v="1"/>
    <n v="5"/>
    <s v="ICBF"/>
    <n v="75"/>
    <s v="SI"/>
    <n v="1"/>
    <n v="44862300"/>
    <s v="N/A"/>
    <d v="2013-12-20T00:00:00"/>
    <n v="2013"/>
    <d v="2014-08-04T00:00:00"/>
    <s v="Guainía"/>
    <n v="7"/>
    <n v="7.5666666666666664"/>
    <s v="Publica"/>
    <s v="CUMPLE"/>
    <n v="44862300"/>
    <m/>
    <n v="76.102290076335876"/>
    <m/>
    <m/>
    <m/>
    <m/>
    <m/>
    <m/>
    <m/>
    <m/>
    <m/>
    <m/>
    <m/>
    <m/>
    <m/>
    <m/>
    <m/>
    <n v="0"/>
    <n v="44862300"/>
    <m/>
    <m/>
    <s v="YANETH RUIZ"/>
  </r>
  <r>
    <x v="79"/>
    <s v="NIT"/>
    <s v="900133071-9"/>
    <x v="80"/>
    <s v="N/A"/>
    <s v="SI"/>
    <s v="NORTE DE SANTANDER"/>
    <n v="1"/>
    <n v="1"/>
    <s v="ALCALDIA SAN JOSE DE CUCUTA"/>
    <n v="818"/>
    <s v="NO"/>
    <n v="1"/>
    <n v="357500000"/>
    <n v="0.22"/>
    <d v="2010-05-12T00:00:00"/>
    <n v="2010"/>
    <d v="2010-12-10T00:00:00"/>
    <s v="NorteDeSantander"/>
    <n v="7"/>
    <n v="7.0666666666666664"/>
    <s v="Publica"/>
    <s v="CUMPLE"/>
    <n v="357500000"/>
    <n v="0"/>
    <n v="152.71844660194174"/>
    <m/>
    <s v="Cumple"/>
    <s v="Cumple"/>
    <s v="Cumple"/>
    <s v="Cumple"/>
    <s v="Cumple"/>
    <s v="Cumple"/>
    <s v="Cumple"/>
    <s v="Cumple"/>
    <s v="Cumple"/>
    <s v="Cumple"/>
    <s v="Cumple"/>
    <s v="Cumple"/>
    <s v="Cumple"/>
    <s v="Cumple"/>
    <n v="78650000"/>
    <n v="78650000"/>
    <m/>
    <m/>
    <s v="LORENA PAOLA MARTINEZ"/>
  </r>
  <r>
    <x v="79"/>
    <s v="NIT"/>
    <s v="900133071-9"/>
    <x v="80"/>
    <s v="N/A"/>
    <s v="SI"/>
    <s v="NORTE DE SANTANDER"/>
    <n v="1"/>
    <n v="2"/>
    <s v="ALCALDIA SAN JOSE DE CUCUTA"/>
    <n v="1249"/>
    <s v="NO"/>
    <n v="1"/>
    <n v="65182806"/>
    <n v="0.22"/>
    <d v="2011-01-11T00:00:00"/>
    <n v="2011"/>
    <d v="2011-07-10T00:00:00"/>
    <s v="NorteDeSantander"/>
    <n v="6"/>
    <n v="6"/>
    <s v="Publica"/>
    <s v="CUMPLE"/>
    <n v="65182806"/>
    <n v="0"/>
    <n v="26.774117475728154"/>
    <m/>
    <s v="Cumple"/>
    <s v="Cumple"/>
    <s v="Cumple"/>
    <s v="Cumple"/>
    <s v="Cumple"/>
    <s v="Cumple"/>
    <s v="Cumple"/>
    <s v="Cumple"/>
    <s v="Cumple"/>
    <s v="Cumple"/>
    <s v="Cumple"/>
    <s v="Cumple"/>
    <s v="Cumple"/>
    <s v="Cumple"/>
    <n v="14340217"/>
    <n v="14340217.32"/>
    <m/>
    <m/>
    <s v="LORENA PAOLA MARTINEZ"/>
  </r>
  <r>
    <x v="79"/>
    <s v="NIT"/>
    <s v="900133071-9"/>
    <x v="80"/>
    <s v="N/A"/>
    <s v="SI"/>
    <s v="NORTE DE SANTANDER"/>
    <n v="1"/>
    <n v="3"/>
    <s v="ALCALDIA SAN JOSE DE CUCUTA"/>
    <n v="526"/>
    <s v="NO"/>
    <n v="1"/>
    <n v="161459978"/>
    <n v="0.2"/>
    <d v="2013-05-31T00:00:00"/>
    <n v="2013"/>
    <d v="2013-12-30T00:00:00"/>
    <s v="NorteDeSantander"/>
    <n v="7"/>
    <n v="7.1"/>
    <m/>
    <s v="CUMPLE"/>
    <n v="161459978"/>
    <s v=""/>
    <n v="273.89309245122985"/>
    <m/>
    <s v="Cumple"/>
    <s v="Cumple"/>
    <s v="Cumple"/>
    <s v="Cumple"/>
    <s v="Cumple"/>
    <s v="Cumple"/>
    <s v="Cumple"/>
    <s v="Cumple"/>
    <s v="Cumple"/>
    <s v="Cumple"/>
    <s v="Cumple"/>
    <s v="Cumple"/>
    <s v="Cumple"/>
    <s v="Cumple"/>
    <n v="161459978"/>
    <n v="161459978"/>
    <m/>
    <m/>
    <s v="LORENA PAOLA MARTINEZ"/>
  </r>
  <r>
    <x v="79"/>
    <s v="NIT"/>
    <s v="900133071-9"/>
    <x v="80"/>
    <s v="N/A"/>
    <s v="SI"/>
    <s v="NORTE DE SANTANDER"/>
    <n v="1"/>
    <n v="4"/>
    <s v="ALCALDIA SAN JOSE DE CUCUTA"/>
    <n v="653"/>
    <s v="SI"/>
    <n v="1"/>
    <n v="807259890"/>
    <s v="N/A"/>
    <d v="2014-06-18T00:00:00"/>
    <n v="2014"/>
    <d v="2014-12-30T00:00:00"/>
    <s v="NorteDeSantander"/>
    <n v="6"/>
    <n v="6.5"/>
    <m/>
    <s v="CUMPLE"/>
    <n v="807259890"/>
    <s v=""/>
    <n v="1310.4868344155843"/>
    <m/>
    <s v="Cumple"/>
    <s v="Cumple"/>
    <s v="Cumple"/>
    <s v="Cumple"/>
    <s v="Cumple"/>
    <s v="Cumple"/>
    <s v="Cumple"/>
    <s v="Cumple"/>
    <s v="Cumple"/>
    <s v="Cumple"/>
    <s v="Cumple"/>
    <s v="Cumple"/>
    <s v="Cumple"/>
    <s v="Cumple"/>
    <n v="807259890"/>
    <n v="807259890"/>
    <m/>
    <m/>
    <s v="LORENA PAOLA MARTINEZ"/>
  </r>
  <r>
    <x v="79"/>
    <s v="NIT"/>
    <s v="900133071-9"/>
    <x v="80"/>
    <s v="N/A"/>
    <s v="SI"/>
    <s v="NORTE DE SANTANDER"/>
    <n v="1"/>
    <n v="5"/>
    <s v="ALCALDIA SAN JOSE DE CUCUTA"/>
    <n v="601"/>
    <s v="SI"/>
    <n v="1"/>
    <n v="297589800"/>
    <n v="0.5"/>
    <d v="2014-04-23T00:00:00"/>
    <n v="2014"/>
    <d v="2014-06-17T00:00:00"/>
    <s v="NorteDeSantander"/>
    <n v="1"/>
    <n v="1.8333333333333333"/>
    <s v="Publica"/>
    <s v="CUMPLE"/>
    <n v="297589800"/>
    <s v=""/>
    <n v="241.55016233766233"/>
    <m/>
    <s v="Cumple"/>
    <s v="Cumple"/>
    <s v="Cumple"/>
    <s v="Cumple"/>
    <s v="Cumple"/>
    <s v="Cumple"/>
    <s v="Cumple"/>
    <s v="Cumple"/>
    <s v="Cumple"/>
    <s v="Cumple"/>
    <s v="Cumple"/>
    <s v="Cumple"/>
    <s v="Cumple"/>
    <s v="Cumple"/>
    <s v="SUSCEPTIBLE DE SUBSANACION"/>
    <n v="148794900"/>
    <m/>
    <s v="(12) SE SOLICITA EL CONTRATO NUMERO 601 PARA VERIFICAR SI DENTRO DE LAS OBLIGACIONES ESPECIFICAS TIENEN ATENCION A NNA EN DICHA CERTIFICACION."/>
    <s v="LORENA PAOLA MARTINEZ"/>
  </r>
  <r>
    <x v="79"/>
    <s v="NIT"/>
    <s v="900133071-9"/>
    <x v="80"/>
    <s v="N/A"/>
    <s v="SI"/>
    <s v="LA GUAJIRA"/>
    <n v="1"/>
    <m/>
    <m/>
    <m/>
    <m/>
    <m/>
    <m/>
    <m/>
    <m/>
    <m/>
    <m/>
    <m/>
    <n v="0"/>
    <n v="0"/>
    <m/>
    <m/>
    <m/>
    <m/>
    <s v=""/>
    <m/>
    <m/>
    <m/>
    <m/>
    <m/>
    <m/>
    <m/>
    <m/>
    <m/>
    <m/>
    <m/>
    <m/>
    <m/>
    <m/>
    <m/>
    <m/>
    <m/>
    <m/>
    <m/>
    <s v="LORENA PAOLA MARTINEZ"/>
  </r>
  <r>
    <x v="79"/>
    <s v="NIT"/>
    <s v="900133071-9"/>
    <x v="80"/>
    <s v="N/A"/>
    <s v="SI"/>
    <s v="LA GUAJIRA"/>
    <n v="2"/>
    <m/>
    <m/>
    <m/>
    <m/>
    <m/>
    <m/>
    <m/>
    <m/>
    <m/>
    <m/>
    <m/>
    <n v="0"/>
    <n v="0"/>
    <m/>
    <m/>
    <m/>
    <m/>
    <s v=""/>
    <m/>
    <m/>
    <m/>
    <m/>
    <m/>
    <m/>
    <m/>
    <m/>
    <m/>
    <m/>
    <m/>
    <m/>
    <m/>
    <m/>
    <m/>
    <m/>
    <m/>
    <m/>
    <m/>
    <s v="LORENA PAOLA MARTINEZ"/>
  </r>
  <r>
    <x v="79"/>
    <s v="NIT"/>
    <s v="900133071-9"/>
    <x v="80"/>
    <s v="N/A"/>
    <s v="SI"/>
    <s v="CESAR"/>
    <n v="1"/>
    <m/>
    <m/>
    <m/>
    <m/>
    <m/>
    <m/>
    <m/>
    <m/>
    <m/>
    <m/>
    <m/>
    <n v="0"/>
    <n v="0"/>
    <m/>
    <m/>
    <m/>
    <m/>
    <s v=""/>
    <m/>
    <m/>
    <m/>
    <m/>
    <m/>
    <m/>
    <m/>
    <m/>
    <m/>
    <m/>
    <m/>
    <m/>
    <m/>
    <m/>
    <m/>
    <m/>
    <m/>
    <m/>
    <m/>
    <s v="LORENA PAOLA MARTINEZ"/>
  </r>
  <r>
    <x v="79"/>
    <s v="NIT"/>
    <s v="900133071-9"/>
    <x v="80"/>
    <s v="N/A"/>
    <s v="SI"/>
    <s v="San Andrés"/>
    <n v="1"/>
    <m/>
    <m/>
    <m/>
    <m/>
    <m/>
    <m/>
    <m/>
    <m/>
    <m/>
    <m/>
    <m/>
    <n v="0"/>
    <n v="0"/>
    <m/>
    <m/>
    <m/>
    <m/>
    <s v=""/>
    <m/>
    <m/>
    <m/>
    <m/>
    <m/>
    <m/>
    <m/>
    <m/>
    <m/>
    <m/>
    <m/>
    <m/>
    <m/>
    <m/>
    <m/>
    <m/>
    <m/>
    <m/>
    <m/>
    <s v="LORENA PAOLA MARTINEZ"/>
  </r>
  <r>
    <x v="80"/>
    <s v="NIT"/>
    <s v="822005122-5"/>
    <x v="81"/>
    <s v="N/A"/>
    <s v="SI"/>
    <s v="Vaupés"/>
    <n v="1"/>
    <n v="1"/>
    <s v="FIDUCIARIA BOGOTA"/>
    <s v="M-0034/11"/>
    <s v="NO"/>
    <s v="SUSCEPTIBLE DE SUBSANACION"/>
    <s v="SUSCEPTIBLE DE SUBSANACION"/>
    <s v="N/A"/>
    <d v="2011-01-24T00:00:00"/>
    <n v="2011"/>
    <d v="2011-10-31T00:00:00"/>
    <s v="Meta"/>
    <n v="9"/>
    <n v="9.3333333333333339"/>
    <s v="Privada"/>
    <s v="SUSCEPTIBLE DE SUBSANACION"/>
    <n v="1153668000"/>
    <m/>
    <s v="SUSCEPTIBLE DE SUBSANACION"/>
    <m/>
    <s v="Cumple"/>
    <s v="Cumple"/>
    <s v="Cumple"/>
    <s v="Cumple"/>
    <s v="Cumple"/>
    <s v="Cumple"/>
    <s v="Cumple"/>
    <s v="Cumple"/>
    <s v="Cumple"/>
    <s v="Cumple"/>
    <s v="Cumple"/>
    <s v="Cumple"/>
    <s v="Cumple"/>
    <s v="Cumple"/>
    <s v="SUSCEPTIBLE DE SUBSANACION"/>
    <s v="SUSCEPTIBLE DE SUBSANACION"/>
    <m/>
    <s v="(12) EXPERIENCIA 1 Y 2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3"/>
    <s v="LIZ ANGELICA ACOSTA CASTRO"/>
  </r>
  <r>
    <x v="80"/>
    <s v="NIT"/>
    <s v="822005122-6"/>
    <x v="81"/>
    <s v="N/A"/>
    <s v="SI"/>
    <s v="Vaupés"/>
    <n v="1"/>
    <n v="2"/>
    <s v="FIDUCIARIA BOGOTA"/>
    <s v="M-0210/10"/>
    <s v="NO"/>
    <s v="SUSCEPTIBLE DE SUBSANACION"/>
    <s v="SUSCEPTIBLE DE SUBSANACION"/>
    <s v="N/A"/>
    <d v="2010-05-12T00:00:00"/>
    <n v="2010"/>
    <d v="2010-07-31T00:00:00"/>
    <s v="Meta"/>
    <n v="2"/>
    <n v="2.6666666666666665"/>
    <s v="Privada"/>
    <s v="SUSCEPTIBLE DE SUBSANACION"/>
    <n v="428313260"/>
    <m/>
    <s v="SUSCEPTIBLE DE SUBSANACION"/>
    <m/>
    <s v="Cumple"/>
    <s v="Cumple"/>
    <s v="Cumple"/>
    <s v="Cumple"/>
    <s v="Cumple"/>
    <s v="Cumple"/>
    <s v="Cumple"/>
    <s v="Cumple"/>
    <s v="Cumple"/>
    <s v="Cumple"/>
    <s v="Cumple"/>
    <s v="Cumple"/>
    <s v="Cumple"/>
    <s v="Cumple"/>
    <s v="SUSCEPTIBLE DE SUBSANACION"/>
    <s v="SUSCEPTIBLE DE SUBSANACION"/>
    <m/>
    <m/>
    <s v="LIZ ANGELICA ACOSTA CASTRO"/>
  </r>
  <r>
    <x v="81"/>
    <s v="NIT"/>
    <s v="900400705-5"/>
    <x v="82"/>
    <s v="N/A"/>
    <s v="SI"/>
    <s v="Guaviare"/>
    <n v="1"/>
    <n v="1"/>
    <s v="FUNDACIÓN ACCIÓN SOCIAL POR EL CAQUETÁ"/>
    <s v="0154-2011"/>
    <s v="SI"/>
    <n v="1"/>
    <n v="334686400"/>
    <s v="N/A"/>
    <d v="2011-01-03T00:00:00"/>
    <n v="2011"/>
    <d v="2011-12-31T00:00:00"/>
    <s v="Caquetá"/>
    <n v="12"/>
    <n v="12.066666666666666"/>
    <s v="Privada"/>
    <s v="CUMPLE"/>
    <n v="334686400"/>
    <e v="#DIV/0!"/>
    <n v="624.88125466766246"/>
    <m/>
    <s v="Cumple"/>
    <s v="Cumple"/>
    <s v="Cumple"/>
    <s v="Cumple"/>
    <s v="Cumple"/>
    <s v="Cumple"/>
    <s v="Cumple"/>
    <s v="Cumple"/>
    <s v="Cumple"/>
    <s v="Cumple"/>
    <s v="Cumple"/>
    <s v="Cumple"/>
    <s v="Cumple"/>
    <s v="Cumple"/>
    <n v="334686400"/>
    <n v="334686400"/>
    <m/>
    <m/>
    <s v="CRISTINA VENEGAS - JUAN MANUEL PULIDO"/>
  </r>
  <r>
    <x v="81"/>
    <s v="NIT"/>
    <s v="900400705-5"/>
    <x v="82"/>
    <s v="N/A"/>
    <s v="SI"/>
    <s v="Vichada"/>
    <n v="1"/>
    <n v="2"/>
    <s v="CORPORACIÓN GESTAR"/>
    <s v="021-2012"/>
    <s v="SI"/>
    <n v="1"/>
    <n v="82600000"/>
    <s v="N/A"/>
    <d v="2012-10-29T00:00:00"/>
    <n v="2012"/>
    <d v="2013-02-28T00:00:00"/>
    <s v="Caquetá"/>
    <n v="4"/>
    <n v="4.0666666666666664"/>
    <s v="Privada"/>
    <s v="CUMPLE"/>
    <n v="82600000"/>
    <e v="#DIV/0!"/>
    <n v="145.75613199223574"/>
    <m/>
    <s v="Cumple"/>
    <s v="Cumple"/>
    <s v="Cumple"/>
    <s v="Cumple"/>
    <s v="Cumple"/>
    <s v="Cumple"/>
    <s v="Cumple"/>
    <s v="Cumple"/>
    <s v="Cumple"/>
    <s v="Cumple"/>
    <s v="Cumple"/>
    <s v="Cumple"/>
    <s v="Cumple"/>
    <s v="Cumple"/>
    <n v="82600000"/>
    <n v="82600000"/>
    <m/>
    <m/>
    <s v="CRISTINA VENEGAS - JUAN MANUEL PULIDO"/>
  </r>
  <r>
    <x v="81"/>
    <s v="NIT"/>
    <s v="900400705-5"/>
    <x v="82"/>
    <s v="N/A"/>
    <s v="SI"/>
    <s v="Vaupés"/>
    <n v="1"/>
    <n v="3"/>
    <s v="FUNDA CAQUETÁ"/>
    <s v="245-2013"/>
    <s v="SI"/>
    <n v="1"/>
    <n v="167524200"/>
    <s v="N/A"/>
    <d v="2013-01-10T00:00:00"/>
    <n v="2013"/>
    <d v="2013-06-15T00:00:00"/>
    <s v="Caquetá"/>
    <n v="5"/>
    <n v="5.2"/>
    <s v="Privada"/>
    <s v="CUMPLE"/>
    <n v="167524200"/>
    <s v=""/>
    <n v="284.18015267175571"/>
    <m/>
    <s v="Cumple"/>
    <s v="Cumple"/>
    <s v="Cumple"/>
    <s v="Cumple"/>
    <s v="Cumple"/>
    <s v="Cumple"/>
    <s v="Cumple"/>
    <s v="Cumple"/>
    <s v="Cumple"/>
    <s v="Cumple"/>
    <s v="Cumple"/>
    <s v="Cumple"/>
    <s v="Cumple"/>
    <s v="Cumple"/>
    <n v="167524200"/>
    <n v="167524200"/>
    <m/>
    <m/>
    <s v="CRISTINA VENEGAS - JUAN MANUEL PULIDO"/>
  </r>
  <r>
    <x v="81"/>
    <s v="NIT"/>
    <s v="900400705-5"/>
    <x v="82"/>
    <s v="N/A"/>
    <s v="SI"/>
    <s v="Arauca"/>
    <n v="1"/>
    <n v="4"/>
    <s v="ICBF"/>
    <n v="79"/>
    <s v="SI"/>
    <n v="1"/>
    <n v="163504150"/>
    <s v="N/A"/>
    <d v="2013-12-20T00:00:00"/>
    <n v="2013"/>
    <d v="2014-08-21T00:00:00"/>
    <s v="Vaupés"/>
    <n v="8"/>
    <n v="8.1333333333333329"/>
    <s v="Publica"/>
    <s v="CUMPLE"/>
    <n v="163504150"/>
    <s v=""/>
    <n v="277.36072943172178"/>
    <m/>
    <s v="Cumple"/>
    <s v="Cumple"/>
    <s v="Cumple"/>
    <s v="Cumple"/>
    <s v="Cumple"/>
    <s v="Cumple"/>
    <s v="Cumple"/>
    <s v="Cumple"/>
    <s v="Cumple"/>
    <s v="Cumple"/>
    <s v="Cumple"/>
    <s v="Cumple"/>
    <s v="Cumple"/>
    <s v="Cumple"/>
    <n v="163504150"/>
    <n v="163504150"/>
    <m/>
    <m/>
    <s v="CRISTINA VENEGAS - JUAN MANUEL PULIDO"/>
  </r>
  <r>
    <x v="81"/>
    <s v="NIT"/>
    <s v="900400705-5"/>
    <x v="82"/>
    <s v="N/A"/>
    <s v="SI"/>
    <s v="Huila"/>
    <n v="1"/>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Huila"/>
    <n v="3"/>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Cauca"/>
    <n v="2"/>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Amazonas"/>
    <n v="1"/>
    <m/>
    <m/>
    <m/>
    <m/>
    <m/>
    <m/>
    <m/>
    <m/>
    <m/>
    <m/>
    <m/>
    <n v="0"/>
    <n v="0"/>
    <m/>
    <m/>
    <m/>
    <s v=""/>
    <s v=""/>
    <m/>
    <s v="Cumple"/>
    <s v="Cumple"/>
    <s v="Cumple"/>
    <s v="Cumple"/>
    <s v="Cumple"/>
    <s v="Cumple"/>
    <s v="Cumple"/>
    <s v="Cumple"/>
    <s v="Cumple"/>
    <s v="Cumple"/>
    <s v="Cumple"/>
    <s v="Cumple"/>
    <s v="Cumple"/>
    <s v="Cumple"/>
    <m/>
    <m/>
    <m/>
    <m/>
    <s v="CRISTINA VENEGAS - JUAN MANUEL PULIDO"/>
  </r>
  <r>
    <x v="81"/>
    <s v="NIT"/>
    <s v="900400705-5"/>
    <x v="82"/>
    <s v="N/A"/>
    <s v="SI"/>
    <s v="Guainía"/>
    <n v="1"/>
    <m/>
    <m/>
    <m/>
    <m/>
    <m/>
    <m/>
    <m/>
    <m/>
    <m/>
    <m/>
    <m/>
    <n v="0"/>
    <n v="0"/>
    <m/>
    <m/>
    <m/>
    <s v=""/>
    <s v=""/>
    <m/>
    <s v="Cumple"/>
    <s v="Cumple"/>
    <s v="Subsanable"/>
    <s v="Cumple"/>
    <s v="Cumple"/>
    <s v="Cumple"/>
    <s v="Cumple"/>
    <s v="Cumple"/>
    <s v="Cumple"/>
    <s v="Cumple"/>
    <s v="Cumple"/>
    <s v="Cumple"/>
    <s v="Cumple"/>
    <s v="Cumple"/>
    <m/>
    <m/>
    <m/>
    <m/>
    <s v="CRISTINA VENEGAS - JUAN MANUEL PULIDO"/>
  </r>
  <r>
    <x v="82"/>
    <s v="NIT"/>
    <s v="800251628-3"/>
    <x v="83"/>
    <s v="N/A"/>
    <s v="SI"/>
    <s v="Risaralda"/>
    <n v="1"/>
    <n v="1"/>
    <s v="ICBF"/>
    <s v="N° 17-2010-0101"/>
    <s v="SI"/>
    <n v="1"/>
    <n v="371848652"/>
    <s v="N/A"/>
    <d v="2010-05-11T00:00:00"/>
    <n v="2010"/>
    <d v="2010-12-31T00:00:00"/>
    <s v="Caldas"/>
    <n v="7"/>
    <n v="7.8"/>
    <s v="Publica"/>
    <s v="CUMPLE"/>
    <n v="371848652"/>
    <m/>
    <n v="722.03621747572811"/>
    <m/>
    <s v="Subsanable"/>
    <s v="Subsanable"/>
    <s v="Subsanable"/>
    <s v="Subsanable"/>
    <s v="Subsanable"/>
    <s v="Subsanable"/>
    <s v="Subsanable"/>
    <s v="Subsanable"/>
    <s v="Subsanable"/>
    <s v="Subsanable"/>
    <s v="Subsanable"/>
    <s v="Cumple"/>
    <s v="Cumple"/>
    <s v="Cumple"/>
    <n v="371848652"/>
    <n v="371848652"/>
    <m/>
    <s v="LA PROPUESTA NO CUMPLE CON LO SOLICITADO"/>
    <s v="YESSICA LORENA FLORIAN"/>
  </r>
  <r>
    <x v="82"/>
    <s v="NIT"/>
    <s v="800251628-3"/>
    <x v="83"/>
    <s v="N/A"/>
    <s v="SI"/>
    <s v="Risaralda"/>
    <n v="1"/>
    <n v="2"/>
    <s v="ICBF"/>
    <s v="N° 66-26-2011-151"/>
    <s v="SI"/>
    <n v="1"/>
    <n v="108730408"/>
    <s v="N/A"/>
    <d v="2011-07-28T00:00:00"/>
    <n v="2011"/>
    <d v="2011-12-31T00:00:00"/>
    <s v="Risaralda"/>
    <n v="5"/>
    <n v="5.2"/>
    <s v="Publica"/>
    <s v="CUMPLE"/>
    <n v="108730408"/>
    <m/>
    <n v="203.0067363704257"/>
    <m/>
    <m/>
    <m/>
    <m/>
    <m/>
    <m/>
    <m/>
    <m/>
    <m/>
    <m/>
    <m/>
    <m/>
    <m/>
    <m/>
    <m/>
    <n v="108730408"/>
    <n v="108730408"/>
    <m/>
    <m/>
    <s v="YESSICA LORENA FLORIAN"/>
  </r>
  <r>
    <x v="82"/>
    <s v="NIT"/>
    <s v="800251628-3"/>
    <x v="83"/>
    <s v="N/A"/>
    <s v="SI"/>
    <s v="Risaralda"/>
    <n v="1"/>
    <n v="3"/>
    <s v="ICBF"/>
    <s v="N°17-2012-0159"/>
    <s v="SI"/>
    <n v="1"/>
    <n v="187832820"/>
    <s v="N/A"/>
    <d v="2012-06-12T00:00:00"/>
    <n v="2012"/>
    <d v="2012-12-31T00:00:00"/>
    <s v="Caldas"/>
    <n v="6"/>
    <n v="6.7333333333333334"/>
    <s v="Publica"/>
    <s v="CUMPLE"/>
    <n v="187832820"/>
    <m/>
    <n v="331.45018528321862"/>
    <m/>
    <m/>
    <m/>
    <m/>
    <m/>
    <m/>
    <m/>
    <m/>
    <m/>
    <m/>
    <m/>
    <m/>
    <m/>
    <m/>
    <m/>
    <n v="187832820"/>
    <n v="187832820"/>
    <m/>
    <m/>
    <s v="YESSICA LORENA FLORIAN"/>
  </r>
  <r>
    <x v="82"/>
    <s v="NIT"/>
    <s v="800251628-3"/>
    <x v="83"/>
    <s v="N/A"/>
    <s v="SI"/>
    <s v="Risaralda"/>
    <n v="1"/>
    <n v="4"/>
    <s v="ICBF"/>
    <s v="N° 66-26-2013-121"/>
    <s v="SI"/>
    <n v="1"/>
    <n v="419231538"/>
    <s v="N/A"/>
    <d v="2013-06-04T00:00:00"/>
    <n v="2013"/>
    <d v="2013-12-04T00:00:00"/>
    <s v="Risaralda"/>
    <n v="6"/>
    <n v="6.1"/>
    <s v="Publica"/>
    <s v="CUMPLE"/>
    <n v="419231538"/>
    <m/>
    <n v="711.1646106870229"/>
    <m/>
    <m/>
    <m/>
    <m/>
    <m/>
    <m/>
    <m/>
    <m/>
    <m/>
    <m/>
    <m/>
    <m/>
    <m/>
    <m/>
    <m/>
    <n v="419231538"/>
    <n v="419231538"/>
    <m/>
    <m/>
    <s v="YESSICA LORENA FLORIAN"/>
  </r>
  <r>
    <x v="82"/>
    <s v="NIT"/>
    <s v="800251628-3"/>
    <x v="83"/>
    <s v="N/A"/>
    <s v="SI"/>
    <s v="Caldas"/>
    <n v="3"/>
    <n v="5"/>
    <s v="ICBF"/>
    <s v="N° 17-2014-0170"/>
    <s v="NO"/>
    <n v="0.6"/>
    <n v="198000000"/>
    <s v="N/A"/>
    <d v="2014-01-24T00:00:00"/>
    <n v="2014"/>
    <d v="2014-09-23T00:00:00"/>
    <s v="Caldas"/>
    <n v="8"/>
    <n v="8.0666666666666664"/>
    <s v="Publica"/>
    <s v="CUMPLE"/>
    <n v="330000000"/>
    <m/>
    <n v="321.42857142857144"/>
    <m/>
    <s v="Subsanable"/>
    <s v="Subsanable"/>
    <s v="Subsanable"/>
    <s v="Subsanable"/>
    <s v="Subsanable"/>
    <s v="Subsanable"/>
    <s v="Subsanable"/>
    <s v="Subsanable"/>
    <s v="Subsanable"/>
    <s v="Subsanable"/>
    <s v="Subsanable"/>
    <s v="Cumple"/>
    <s v="Cumple"/>
    <s v="Cumple"/>
    <n v="198000000"/>
    <n v="198000000"/>
    <m/>
    <s v="LA PROPUESTA NO CUMPLE CON LO SOLICITADO"/>
    <s v="YESSICA LORENA FLORIAN"/>
  </r>
  <r>
    <x v="83"/>
    <s v="NIT"/>
    <s v="891102721-3"/>
    <x v="84"/>
    <s v="N/A"/>
    <s v="SI"/>
    <s v="Huila"/>
    <n v="1"/>
    <n v="1"/>
    <s v="ICBF"/>
    <n v="403"/>
    <s v="SI"/>
    <n v="1"/>
    <n v="999687163"/>
    <s v="N/A"/>
    <d v="2013-12-20T00:00:00"/>
    <n v="2013"/>
    <d v="2014-08-05T00:00:00"/>
    <s v="Huila"/>
    <n v="7"/>
    <n v="7.6"/>
    <s v="Publica"/>
    <s v="CUMPLE"/>
    <n v="999687163"/>
    <s v=""/>
    <n v="1695.8221594571671"/>
    <m/>
    <s v="Cumple"/>
    <s v="Cumple"/>
    <s v="Cumple"/>
    <s v="Cumple"/>
    <s v="Cumple"/>
    <s v="Cumple"/>
    <s v="Cumple"/>
    <s v="Cumple"/>
    <s v="Cumple"/>
    <s v="Cumple"/>
    <s v="Cumple"/>
    <s v="Cumple"/>
    <s v="Cumple"/>
    <s v="Cumple"/>
    <n v="999687163"/>
    <n v="999687163"/>
    <m/>
    <s v="LA CUARTA EXPERIENCIA RELACIONADA SE TRASLAPA EN TIEMPO EN SU TOTALIDAD CON LA PRIMERA Y SEGUNDA EXPERIENCIA RELACIONADA, POR LO CUAL NO ES TENIDA EN CUENTA PARA CERTIFICAR EXPERIENCIA._x000a_(16) LA EXPERIENCIA SUPERA LOS 5 AÑOS, SE TIENE EN CUENTA A PARTIR DEL 12/04/2010_x000a_(20) LA QUINTA EXPERIENCIA RELACIONADA SE TRASLAPA EN EL TIEMPO CON LA TERCERA EXPERIENCIA RELACIONADA, POR LO CUAL SE TENDRA EN CUENTA SOLO LOS SIGUIENTES PERIODOS DE TIEMPO: DEL 25/07/2012 AL 23/08/2012._x000a_PARA UN TOTAL DE 1 MES COMO TIEMPO DE EXPERIENCIA A CERTIFICAR."/>
    <s v="MARIA CRISTINA HENAO AGUILAR"/>
  </r>
  <r>
    <x v="83"/>
    <s v="NIT"/>
    <s v="891102721-3"/>
    <x v="84"/>
    <s v="N/A"/>
    <s v="SI"/>
    <s v="Huila"/>
    <n v="1"/>
    <n v="2"/>
    <s v="ICBF"/>
    <n v="301"/>
    <s v="SI"/>
    <n v="1"/>
    <n v="866924982"/>
    <s v="N/A"/>
    <d v="2013-06-11T00:00:00"/>
    <n v="2013"/>
    <d v="2013-12-10T00:00:00"/>
    <s v="Huila"/>
    <n v="6"/>
    <n v="6.0666666666666664"/>
    <s v="Publica"/>
    <s v="CUMPLE"/>
    <n v="866924982"/>
    <s v=""/>
    <n v="1470.6106564885497"/>
    <m/>
    <m/>
    <m/>
    <m/>
    <m/>
    <m/>
    <m/>
    <m/>
    <m/>
    <m/>
    <m/>
    <m/>
    <m/>
    <m/>
    <m/>
    <n v="866924982"/>
    <n v="866924982"/>
    <m/>
    <m/>
    <s v="MARIA CRISTINA HENAO AGUILAR"/>
  </r>
  <r>
    <x v="83"/>
    <s v="NIT"/>
    <s v="891102721-3"/>
    <x v="84"/>
    <s v="N/A"/>
    <s v="SI"/>
    <s v="Huila"/>
    <n v="1"/>
    <n v="3"/>
    <s v="ICBF"/>
    <n v="362"/>
    <s v="SI"/>
    <n v="1"/>
    <n v="535725909"/>
    <s v="N/A"/>
    <d v="2012-08-24T00:00:00"/>
    <n v="2012"/>
    <d v="2012-12-31T00:00:00"/>
    <s v="Huila"/>
    <n v="4"/>
    <n v="4.3"/>
    <s v="Publica"/>
    <s v="CUMPLE"/>
    <n v="535725909"/>
    <s v=""/>
    <n v="945.34305452620436"/>
    <m/>
    <m/>
    <m/>
    <m/>
    <m/>
    <m/>
    <m/>
    <m/>
    <m/>
    <m/>
    <m/>
    <m/>
    <m/>
    <m/>
    <m/>
    <n v="535725909"/>
    <n v="535725909"/>
    <m/>
    <m/>
    <s v="MARIA CRISTINA HENAO AGUILAR"/>
  </r>
  <r>
    <x v="83"/>
    <s v="NIT"/>
    <s v="891102721-3"/>
    <x v="84"/>
    <s v="N/A"/>
    <s v="SI"/>
    <s v="Huila"/>
    <n v="1"/>
    <n v="4"/>
    <s v="MUNICIPIO DE NEIVA"/>
    <n v="487"/>
    <s v="NO"/>
    <n v="0.6"/>
    <n v="57350142"/>
    <s v="N/A"/>
    <d v="2012-07-25T00:00:00"/>
    <n v="2012"/>
    <d v="2012-08-23T00:00:00"/>
    <s v="Huila"/>
    <n v="0"/>
    <n v="0.96666666666666667"/>
    <s v="Publica"/>
    <s v="CUMPLE"/>
    <n v="95583570"/>
    <s v=""/>
    <n v="18.281322836797077"/>
    <m/>
    <m/>
    <m/>
    <m/>
    <m/>
    <m/>
    <m/>
    <m/>
    <m/>
    <m/>
    <m/>
    <m/>
    <m/>
    <m/>
    <m/>
    <n v="10360025.651612904"/>
    <n v="10360025.651612904"/>
    <m/>
    <m/>
    <s v="MARIA CRISTINA HENAO AGUILAR"/>
  </r>
  <r>
    <x v="83"/>
    <s v="NIT"/>
    <s v="891102721-3"/>
    <x v="84"/>
    <s v="N/A"/>
    <s v="SI"/>
    <s v="Huila"/>
    <n v="1"/>
    <n v="5"/>
    <s v="MUNICIPIO DE NEIVA"/>
    <n v="332"/>
    <s v="NO"/>
    <n v="0.6"/>
    <n v="72407959.200000003"/>
    <s v="N/A"/>
    <d v="2010-04-12T00:00:00"/>
    <n v="2010"/>
    <d v="2011-02-07T00:00:00"/>
    <s v="Huila"/>
    <n v="10"/>
    <n v="10.033333333333333"/>
    <s v="Publica"/>
    <s v="CUMPLE"/>
    <n v="120679932"/>
    <n v="0"/>
    <n v="136.9528462394822"/>
    <m/>
    <m/>
    <m/>
    <m/>
    <m/>
    <m/>
    <m/>
    <m/>
    <m/>
    <m/>
    <m/>
    <m/>
    <m/>
    <m/>
    <m/>
    <n v="70530715.813333333"/>
    <n v="70530715.813333333"/>
    <m/>
    <m/>
    <s v="MARIA CRISTINA HENAO AGUILAR"/>
  </r>
  <r>
    <x v="84"/>
    <s v="NIT"/>
    <n v="8001802341"/>
    <x v="85"/>
    <s v="N/A"/>
    <s v="SI"/>
    <s v="Chocó"/>
    <n v="1"/>
    <n v="1"/>
    <s v="ICBF"/>
    <s v="173 DE 2013 07 06 2013"/>
    <s v="SI"/>
    <n v="1"/>
    <n v="1132461000"/>
    <s v="N/A"/>
    <d v="2013-06-30T00:00:00"/>
    <n v="2013"/>
    <d v="2013-12-30T00:00:00"/>
    <s v="Chocó"/>
    <n v="6"/>
    <n v="6.1"/>
    <s v="Publica"/>
    <s v="CUMPLE"/>
    <n v="1132461000"/>
    <n v="1921"/>
    <n v="1921.0534351145038"/>
    <m/>
    <s v="Cumple"/>
    <s v="Cumple"/>
    <s v="Cumple"/>
    <s v="Cumple"/>
    <s v="Cumple"/>
    <s v="Cumple"/>
    <s v="Cumple"/>
    <s v="Cumple"/>
    <s v="Cumple"/>
    <s v="Cumple"/>
    <s v="Cumple"/>
    <s v="Cumple"/>
    <s v="Cumple"/>
    <s v="Cumple"/>
    <m/>
    <n v="1132461000"/>
    <m/>
    <m/>
    <s v="CAROLINA CUEVAS"/>
  </r>
  <r>
    <x v="84"/>
    <s v="NIT"/>
    <n v="8001802341"/>
    <x v="85"/>
    <s v="N/A"/>
    <s v="SI"/>
    <s v="Chocó"/>
    <n v="1"/>
    <n v="2"/>
    <s v="ICBF"/>
    <s v="17213-0267  19-12-2013"/>
    <s v="SI"/>
    <n v="1"/>
    <n v="1454154525"/>
    <s v="N/A"/>
    <d v="2014-01-01T00:00:00"/>
    <n v="2014"/>
    <d v="2014-08-03T00:00:00"/>
    <s v="Caldas"/>
    <n v="7"/>
    <n v="7.1333333333333337"/>
    <s v="Publica"/>
    <s v="CUMPLE"/>
    <n v="1454154525"/>
    <n v="2467"/>
    <n v="2360.6404626623375"/>
    <m/>
    <m/>
    <m/>
    <m/>
    <m/>
    <m/>
    <m/>
    <m/>
    <m/>
    <m/>
    <m/>
    <m/>
    <m/>
    <m/>
    <m/>
    <m/>
    <n v="1454154525"/>
    <m/>
    <m/>
    <s v="CAROLINA CUEVAS"/>
  </r>
  <r>
    <x v="84"/>
    <s v="NIT"/>
    <n v="8001802341"/>
    <x v="85"/>
    <s v="N/A"/>
    <s v="SI"/>
    <s v="Chocó"/>
    <n v="1"/>
    <n v="3"/>
    <s v="ALCALDIA DE MANIZALEZ"/>
    <s v="10012901100 01-02- 2010"/>
    <s v="SI"/>
    <n v="1"/>
    <n v="309123750"/>
    <s v="N/A"/>
    <d v="2010-02-01T00:00:00"/>
    <n v="2010"/>
    <d v="2010-12-10T00:00:00"/>
    <s v="Caldas"/>
    <n v="10"/>
    <n v="10.4"/>
    <s v="Publica"/>
    <s v="CUMPLE"/>
    <n v="309123750"/>
    <n v="600"/>
    <n v="600.24029126213588"/>
    <m/>
    <m/>
    <m/>
    <m/>
    <m/>
    <m/>
    <m/>
    <m/>
    <m/>
    <m/>
    <m/>
    <m/>
    <m/>
    <m/>
    <m/>
    <m/>
    <n v="309123750"/>
    <m/>
    <m/>
    <s v="CAROLINA CUEVAS"/>
  </r>
  <r>
    <x v="84"/>
    <s v="NIT"/>
    <n v="8001802341"/>
    <x v="85"/>
    <s v="N/A"/>
    <s v="SI"/>
    <s v="Chocó"/>
    <n v="1"/>
    <n v="4"/>
    <s v="SECRETARIA DE DESARROLLO SOCIAL DE LA ALCALDIA DE MANIZALEZ"/>
    <n v="1103150256"/>
    <s v="SI"/>
    <n v="1"/>
    <n v="312500000"/>
    <s v="N/A"/>
    <d v="2011-03-15T00:00:00"/>
    <n v="2011"/>
    <d v="2011-11-30T00:00:00"/>
    <s v="Caldas"/>
    <n v="8"/>
    <n v="8.6666666666666661"/>
    <s v="Publica"/>
    <s v="CUMPLE"/>
    <n v="312500000"/>
    <n v="583"/>
    <n v="583.45780433159075"/>
    <m/>
    <m/>
    <m/>
    <m/>
    <m/>
    <m/>
    <m/>
    <m/>
    <m/>
    <m/>
    <m/>
    <m/>
    <m/>
    <m/>
    <m/>
    <m/>
    <n v="312500000"/>
    <m/>
    <m/>
    <s v="CAROLINA CUEVAS"/>
  </r>
  <r>
    <x v="84"/>
    <s v="NIT"/>
    <n v="8001802341"/>
    <x v="85"/>
    <s v="N/A"/>
    <s v="SI"/>
    <s v="Chocó"/>
    <n v="2"/>
    <m/>
    <m/>
    <m/>
    <m/>
    <m/>
    <m/>
    <m/>
    <m/>
    <m/>
    <m/>
    <m/>
    <n v="0"/>
    <n v="0"/>
    <m/>
    <m/>
    <m/>
    <m/>
    <s v=""/>
    <m/>
    <s v="Cumple"/>
    <s v="Cumple"/>
    <s v="Cumple"/>
    <s v="Cumple"/>
    <s v="Cumple"/>
    <s v="Cumple"/>
    <s v="Cumple"/>
    <s v="Cumple"/>
    <s v="Cumple"/>
    <s v="Cumple"/>
    <s v="Cumple"/>
    <s v="Cumple"/>
    <s v="Cumple"/>
    <s v="Cumple"/>
    <m/>
    <m/>
    <m/>
    <m/>
    <s v="CAROLINA CUEVAS"/>
  </r>
  <r>
    <x v="84"/>
    <s v="NIT"/>
    <n v="8001802341"/>
    <x v="85"/>
    <s v="N/A"/>
    <s v="SI"/>
    <s v="Caldas"/>
    <n v="1"/>
    <m/>
    <m/>
    <m/>
    <m/>
    <m/>
    <m/>
    <m/>
    <m/>
    <m/>
    <m/>
    <m/>
    <n v="0"/>
    <n v="0"/>
    <m/>
    <m/>
    <m/>
    <s v=""/>
    <s v=""/>
    <m/>
    <s v="Cumple"/>
    <s v="Cumple"/>
    <s v="Cumple"/>
    <s v="Cumple"/>
    <s v="Cumple"/>
    <s v="Cumple"/>
    <s v="Cumple"/>
    <s v="Cumple"/>
    <s v="Cumple"/>
    <s v="Cumple"/>
    <s v="Cumple"/>
    <s v="Cumple"/>
    <s v="Cumple"/>
    <s v="Cumple"/>
    <m/>
    <m/>
    <m/>
    <m/>
    <s v="CAROLINA CUEVAS"/>
  </r>
  <r>
    <x v="84"/>
    <s v="NIT"/>
    <n v="8001802341"/>
    <x v="85"/>
    <s v="N/A"/>
    <s v="SI"/>
    <s v="Caldas"/>
    <n v="2"/>
    <m/>
    <m/>
    <m/>
    <m/>
    <m/>
    <m/>
    <m/>
    <m/>
    <m/>
    <m/>
    <m/>
    <n v="0"/>
    <n v="0"/>
    <m/>
    <m/>
    <m/>
    <s v=""/>
    <s v=""/>
    <m/>
    <s v="Cumple"/>
    <s v="Cumple"/>
    <s v="Cumple"/>
    <s v="Cumple"/>
    <s v="Cumple"/>
    <s v="Cumple"/>
    <s v="Cumple"/>
    <s v="Cumple"/>
    <s v="Cumple"/>
    <s v="Cumple"/>
    <s v="Cumple"/>
    <s v="Cumple"/>
    <s v="Cumple"/>
    <s v="Cumple"/>
    <m/>
    <m/>
    <m/>
    <m/>
    <s v="CAROLINA CUEVAS"/>
  </r>
  <r>
    <x v="84"/>
    <s v="NIT"/>
    <n v="8001802341"/>
    <x v="85"/>
    <s v="N/A"/>
    <s v="SI"/>
    <s v="Caldas"/>
    <n v="3"/>
    <m/>
    <m/>
    <m/>
    <m/>
    <m/>
    <m/>
    <m/>
    <m/>
    <m/>
    <m/>
    <m/>
    <n v="0"/>
    <n v="0"/>
    <m/>
    <m/>
    <m/>
    <s v=""/>
    <s v=""/>
    <m/>
    <s v="Cumple"/>
    <s v="Cumple"/>
    <s v="Cumple"/>
    <s v="Cumple"/>
    <s v="Cumple"/>
    <s v="Cumple"/>
    <s v="Cumple"/>
    <s v="Cumple"/>
    <s v="Cumple"/>
    <s v="Cumple"/>
    <s v="Cumple"/>
    <s v="Cumple"/>
    <s v="Cumple"/>
    <s v="Cumple"/>
    <m/>
    <m/>
    <m/>
    <m/>
    <s v="CAROLINA CUEVAS"/>
  </r>
  <r>
    <x v="84"/>
    <s v="NIT"/>
    <n v="8001802341"/>
    <x v="85"/>
    <s v="N/A"/>
    <s v="SI"/>
    <s v="Risaralda"/>
    <n v="1"/>
    <m/>
    <m/>
    <m/>
    <m/>
    <m/>
    <m/>
    <m/>
    <m/>
    <m/>
    <m/>
    <m/>
    <n v="0"/>
    <n v="0"/>
    <m/>
    <m/>
    <m/>
    <s v=""/>
    <s v=""/>
    <m/>
    <s v="Cumple"/>
    <s v="Cumple"/>
    <s v="Cumple"/>
    <s v="Cumple"/>
    <s v="Cumple"/>
    <s v="Cumple"/>
    <s v="Cumple"/>
    <s v="Cumple"/>
    <s v="Cumple"/>
    <s v="Cumple"/>
    <s v="Cumple"/>
    <s v="Cumple"/>
    <s v="Cumple"/>
    <s v="Cumple"/>
    <m/>
    <m/>
    <m/>
    <m/>
    <s v="CAROLINA CUEVAS"/>
  </r>
  <r>
    <x v="85"/>
    <s v="NIT"/>
    <s v="800011894-7"/>
    <x v="86"/>
    <s v="N/A"/>
    <s v="SI"/>
    <s v="Santander"/>
    <n v="3"/>
    <n v="1"/>
    <s v="FUNDACION TELEFONICA COLOMBIA"/>
    <s v="C-0784-11"/>
    <s v="SI"/>
    <n v="1"/>
    <n v="228992000"/>
    <s v="N/A"/>
    <d v="2011-07-18T00:00:00"/>
    <n v="2011"/>
    <d v="2014-12-31T00:00:00"/>
    <s v="Santander"/>
    <n v="42"/>
    <n v="42.06666666666667"/>
    <s v="Privada"/>
    <s v="CUMPLE"/>
    <n v="228992000"/>
    <n v="4131.2510000000002"/>
    <n v="427.5429424943988"/>
    <m/>
    <s v="Cumple"/>
    <s v="Cumple"/>
    <s v="Cumple"/>
    <s v="Cumple"/>
    <s v="Cumple"/>
    <s v="Cumple"/>
    <s v="Cumple"/>
    <s v="Cumple"/>
    <s v="Cumple"/>
    <s v="Cumple"/>
    <s v="Cumple"/>
    <s v="Cumple"/>
    <s v="Cumple"/>
    <s v="Cumple"/>
    <m/>
    <n v="228992000"/>
    <m/>
    <m/>
    <s v="AUGUSTO DIAZ"/>
  </r>
  <r>
    <x v="85"/>
    <s v="NIT"/>
    <s v="800011894-7"/>
    <x v="86"/>
    <s v="N/A"/>
    <s v="SI"/>
    <s v="Santander"/>
    <n v="3"/>
    <n v="2"/>
    <s v="ICBF"/>
    <n v="390"/>
    <s v="SI"/>
    <n v="1"/>
    <s v="SUSCEPTIBLE DE SUBSANACION"/>
    <s v="N/A"/>
    <d v="2011-08-29T00:00:00"/>
    <n v="2011"/>
    <d v="2011-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3"/>
    <s v="ICBF"/>
    <n v="445"/>
    <s v="SI"/>
    <n v="1"/>
    <s v="SUSCEPTIBLE DE SUBSANACION"/>
    <s v="N/A"/>
    <d v="2012-08-29T00:00:00"/>
    <n v="2012"/>
    <d v="2012-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4"/>
    <s v="ICBF"/>
    <n v="361"/>
    <s v="SI"/>
    <n v="1"/>
    <s v="SUSCEPTIBLE DE SUBSANACION"/>
    <s v="N/A"/>
    <d v="2013-06-05T00:00:00"/>
    <n v="2013"/>
    <d v="2013-12-10T00:00:00"/>
    <s v="Santander"/>
    <n v="6"/>
    <n v="6.26666666666666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5"/>
    <s v="ICBF"/>
    <n v="537"/>
    <s v="SI"/>
    <n v="1"/>
    <s v="SUSCEPTIBLE DE SUBSANACION"/>
    <s v="N/A"/>
    <d v="2014-01-23T00:00:00"/>
    <n v="2014"/>
    <d v="2014-08-09T00:00:00"/>
    <s v="Santander"/>
    <n v="6"/>
    <n v="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m/>
    <m/>
    <m/>
    <m/>
    <m/>
    <m/>
    <s v="N/A"/>
    <m/>
    <m/>
    <m/>
    <m/>
    <n v="0"/>
    <n v="0"/>
    <m/>
    <m/>
    <m/>
    <m/>
    <s v=""/>
    <m/>
    <m/>
    <m/>
    <m/>
    <m/>
    <m/>
    <m/>
    <m/>
    <m/>
    <m/>
    <m/>
    <m/>
    <m/>
    <m/>
    <m/>
    <m/>
    <m/>
    <m/>
    <m/>
    <s v="AUGUSTO DIAZ"/>
  </r>
  <r>
    <x v="85"/>
    <s v="NIT"/>
    <s v="800011894-7"/>
    <x v="86"/>
    <s v="N/A"/>
    <s v="SI"/>
    <s v="Norte de Santander"/>
    <n v="1"/>
    <m/>
    <m/>
    <m/>
    <m/>
    <m/>
    <m/>
    <s v="N/A"/>
    <m/>
    <m/>
    <m/>
    <m/>
    <n v="0"/>
    <n v="0"/>
    <m/>
    <m/>
    <m/>
    <e v="#REF!"/>
    <s v=""/>
    <m/>
    <s v="Cumple"/>
    <s v="Cumple"/>
    <s v="Cumple"/>
    <s v="Cumple"/>
    <s v="Cumple"/>
    <s v="Cumple"/>
    <s v="Cumple"/>
    <s v="Cumple"/>
    <s v="Cumple"/>
    <s v="Cumple"/>
    <s v="Cumple"/>
    <s v="Cumple"/>
    <s v="Cumple"/>
    <s v="Cumple"/>
    <m/>
    <m/>
    <m/>
    <m/>
    <s v="AUGUSTO DIAZ"/>
  </r>
  <r>
    <x v="85"/>
    <s v="NIT"/>
    <s v="800011894-7"/>
    <x v="86"/>
    <s v="N/A"/>
    <s v="SI"/>
    <s v="Norte de Santander"/>
    <n v="2"/>
    <m/>
    <m/>
    <m/>
    <m/>
    <m/>
    <m/>
    <s v="N/A"/>
    <m/>
    <m/>
    <m/>
    <m/>
    <n v="0"/>
    <n v="0"/>
    <m/>
    <m/>
    <m/>
    <e v="#REF!"/>
    <s v=""/>
    <m/>
    <s v="Cumple"/>
    <s v="Cumple"/>
    <s v="Cumple"/>
    <s v="Cumple"/>
    <s v="Cumple"/>
    <s v="Cumple"/>
    <s v="Cumple"/>
    <s v="Cumple"/>
    <s v="Cumple"/>
    <s v="Cumple"/>
    <s v="Cumple"/>
    <s v="Cumple"/>
    <s v="Cumple"/>
    <s v="Cumple"/>
    <m/>
    <m/>
    <m/>
    <m/>
    <s v="AUGUSTO DIAZ"/>
  </r>
  <r>
    <x v="85"/>
    <s v="NIT"/>
    <s v="800011894-7"/>
    <x v="86"/>
    <s v="N/A"/>
    <s v="SI"/>
    <s v="Cesar"/>
    <n v="2"/>
    <m/>
    <m/>
    <m/>
    <m/>
    <m/>
    <m/>
    <s v="N/A"/>
    <m/>
    <m/>
    <m/>
    <m/>
    <n v="0"/>
    <n v="0"/>
    <m/>
    <m/>
    <m/>
    <e v="#REF!"/>
    <s v=""/>
    <m/>
    <s v="Cumple"/>
    <s v="Cumple"/>
    <s v="Cumple"/>
    <s v="Cumple"/>
    <s v="Cumple"/>
    <s v="Cumple"/>
    <s v="Cumple"/>
    <s v="Cumple"/>
    <s v="Cumple"/>
    <s v="Cumple"/>
    <s v="Cumple"/>
    <s v="Cumple"/>
    <s v="Cumple"/>
    <s v="Cumple"/>
    <m/>
    <m/>
    <m/>
    <m/>
    <s v="AUGUSTO DIAZ"/>
  </r>
  <r>
    <x v="86"/>
    <s v="NIT"/>
    <s v="900126347-7"/>
    <x v="87"/>
    <s v="N/A"/>
    <s v="SI"/>
    <s v="Bolívar"/>
    <n v="1"/>
    <n v="1"/>
    <s v="DISTRITO DE CARTAGENA"/>
    <s v="66-75/2011"/>
    <s v="SI"/>
    <n v="1"/>
    <n v="281589573"/>
    <s v="N/A"/>
    <d v="2011-06-29T00:00:00"/>
    <n v="2011"/>
    <d v="2011-10-31T00:00:00"/>
    <s v="Bolívar"/>
    <n v="4"/>
    <n v="4.1333333333333337"/>
    <s v="Publica"/>
    <s v="CUMPLE"/>
    <n v="281589573"/>
    <s v="525.74"/>
    <n v="525.74602875280061"/>
    <m/>
    <s v="Cumple"/>
    <s v="Cumple"/>
    <s v="Cumple"/>
    <s v="Cumple"/>
    <s v="Subsanable"/>
    <s v="Cumple"/>
    <s v="Cumple"/>
    <s v="Cumple"/>
    <s v="Cumple"/>
    <s v="Cumple"/>
    <s v="Cumple"/>
    <s v="Cumple"/>
    <s v="Cumple"/>
    <s v="Cumple"/>
    <m/>
    <n v="281589573"/>
    <m/>
    <s v="(27) SOLO SE HACE MENCION A L AS PROBLEMATICAS QUE INCIDEN EN LOS NNA, NO ANALIZA LAS PROBLEMATICAS QUE AFECTAN A LOS NNA NO SE REFERENCIAN DATOS NI COMO SE ABORDARÀN. (30) LA PROPUESTA NO INCLUYE  INDICADORES PUNTUALES QUE SE RELACIONAN CON CADA OBJETIVO DE LA  PROPUESTA METODOLÓGICA PARA  AUTOEVALUAR  EL  CUMPLIMIENTO DE  SU  GESTIÓN."/>
    <s v="SERGIO RAMIREZ"/>
  </r>
  <r>
    <x v="86"/>
    <s v="NIT"/>
    <s v="900126347-7"/>
    <x v="87"/>
    <s v="N/A"/>
    <s v="SI"/>
    <s v="Bolívar"/>
    <n v="2"/>
    <n v="2"/>
    <s v="DISTRITO DE CARTAGENA"/>
    <s v="61-67/2012"/>
    <s v="SI"/>
    <n v="1"/>
    <n v="399059871"/>
    <s v="N/A"/>
    <d v="2012-09-06T00:00:00"/>
    <n v="2012"/>
    <d v="2012-12-10T00:00:00"/>
    <s v="Bolívar"/>
    <n v="3"/>
    <n v="3.1666666666666665"/>
    <s v="Publica"/>
    <s v="CUMPLE"/>
    <n v="399059871"/>
    <s v="704.18"/>
    <n v="704.18187930121758"/>
    <m/>
    <m/>
    <m/>
    <m/>
    <m/>
    <m/>
    <m/>
    <m/>
    <m/>
    <m/>
    <m/>
    <m/>
    <m/>
    <m/>
    <m/>
    <m/>
    <n v="399059871"/>
    <m/>
    <m/>
    <m/>
  </r>
  <r>
    <x v="86"/>
    <s v="NIT"/>
    <s v="900126347-7"/>
    <x v="87"/>
    <s v="N/A"/>
    <s v="SI"/>
    <s v="Bolívar"/>
    <n v="2"/>
    <n v="3"/>
    <s v="DISTRITO DE CARTAGENA"/>
    <s v="0235/2012"/>
    <s v="SI"/>
    <n v="1"/>
    <n v="447015267"/>
    <s v="N/A"/>
    <d v="2012-02-01T00:00:00"/>
    <n v="2012"/>
    <d v="2012-07-31T00:00:00"/>
    <s v="Bolívar"/>
    <n v="6"/>
    <n v="6.0333333333333332"/>
    <s v="Publica"/>
    <s v="CUMPLE"/>
    <n v="447015267"/>
    <s v="788.8"/>
    <n v="788.80407093700376"/>
    <m/>
    <m/>
    <m/>
    <m/>
    <m/>
    <m/>
    <m/>
    <m/>
    <m/>
    <m/>
    <m/>
    <m/>
    <m/>
    <m/>
    <m/>
    <m/>
    <n v="447015267"/>
    <m/>
    <m/>
    <m/>
  </r>
  <r>
    <x v="86"/>
    <s v="NIT"/>
    <s v="900126347-7"/>
    <x v="87"/>
    <s v="N/A"/>
    <s v="SI"/>
    <s v="Bolívar"/>
    <n v="2"/>
    <n v="4"/>
    <s v="DISTRITO DE CARTAGENA"/>
    <s v="69-01/04/2013"/>
    <s v="SI"/>
    <n v="1"/>
    <n v="495180000"/>
    <s v="N/A"/>
    <d v="2013-04-01T00:00:00"/>
    <n v="2013"/>
    <d v="2013-11-01T00:00:00"/>
    <s v="Bolívar"/>
    <n v="7"/>
    <n v="7.1333333333333337"/>
    <s v="Publica"/>
    <s v="CUMPLE"/>
    <n v="495180000"/>
    <n v="840"/>
    <n v="840"/>
    <m/>
    <m/>
    <m/>
    <m/>
    <m/>
    <m/>
    <m/>
    <m/>
    <m/>
    <m/>
    <m/>
    <m/>
    <m/>
    <m/>
    <m/>
    <m/>
    <n v="495180000"/>
    <m/>
    <m/>
    <m/>
  </r>
  <r>
    <x v="86"/>
    <s v="NIT"/>
    <s v="900126347-7"/>
    <x v="87"/>
    <s v="N/A"/>
    <s v="SI"/>
    <s v="Bolívar"/>
    <n v="2"/>
    <n v="5"/>
    <s v="ICBF"/>
    <s v="507/2013"/>
    <s v="SI"/>
    <n v="1"/>
    <n v="196599135"/>
    <n v="0.19439999999999999"/>
    <d v="2013-12-28T00:00:00"/>
    <n v="2013"/>
    <d v="2014-08-08T00:00:00"/>
    <s v="Bolívar"/>
    <n v="7"/>
    <n v="7.4333333333333336"/>
    <s v="Publica"/>
    <s v="SUSCEPTIBLE DE SUBSANACION"/>
    <n v="196599135"/>
    <m/>
    <n v="64.832691847328235"/>
    <m/>
    <m/>
    <m/>
    <m/>
    <m/>
    <m/>
    <m/>
    <m/>
    <m/>
    <m/>
    <m/>
    <m/>
    <m/>
    <m/>
    <m/>
    <n v="196599135"/>
    <n v="38218871.843999997"/>
    <m/>
    <m/>
    <m/>
  </r>
  <r>
    <x v="87"/>
    <s v="NIT"/>
    <s v="900660567-1"/>
    <x v="88"/>
    <s v="N/A"/>
    <s v="SI"/>
    <s v="Guaviare"/>
    <n v="1"/>
    <n v="1"/>
    <s v="AOSIACION DE PROFESIONALES NUEVA OPCION"/>
    <s v="006/2013"/>
    <s v="NO"/>
    <n v="0.6"/>
    <n v="195240000"/>
    <s v="N/A"/>
    <d v="2013-10-01T00:00:00"/>
    <n v="2013"/>
    <d v="2014-05-30T00:00:00"/>
    <s v="Guaviare"/>
    <n v="8.0333333333333332"/>
    <n v="8.0333333333333332"/>
    <s v="Privada"/>
    <s v="CUMPLE"/>
    <n v="325400000"/>
    <s v="551.99"/>
    <n v="331.19592875318068"/>
    <m/>
    <s v="Cumple"/>
    <s v="Subsanable"/>
    <s v="Cumple"/>
    <s v="Cumple"/>
    <s v="Subsanable"/>
    <s v="Cumple"/>
    <s v="Subsanable"/>
    <s v="Subsanable"/>
    <s v="Cumple"/>
    <s v="Subsanable"/>
    <s v="Cumple"/>
    <s v="Cumple"/>
    <s v="Cumple"/>
    <s v="Cumple"/>
    <m/>
    <n v="195240000"/>
    <m/>
    <s v="VARIABLE 2: ESPECIFICAR ¨EN EL TERRITORIO¨_x000a_VARIABLE 5: NO SE IDENTIFICAN INDICADORES EN LA PROPUESTA_x000a_VARIABLE 7:INCLUIR BIBLIOGRAFIA RECOMENDADA PARA MAYOR CLARIDAD_x000a_VARIABLE 8 Y 10: ANEXAR O ESPECIFICAR EN LA PROPUESTA"/>
    <s v="LAURA MELISA GOMEZ Y JUAN CAMILO ALJURI"/>
  </r>
  <r>
    <x v="87"/>
    <s v="NIT"/>
    <s v="900660567-1"/>
    <x v="88"/>
    <s v="N/A"/>
    <s v="SI"/>
    <s v="Guaviare"/>
    <n v="1"/>
    <n v="2"/>
    <s v="VIVIANA ANDREA TORRES MORENO"/>
    <n v="1"/>
    <s v="NO"/>
    <n v="0.6"/>
    <n v="75000000"/>
    <s v="N/A"/>
    <d v="2014-06-01T00:00:00"/>
    <n v="2014"/>
    <d v="2014-11-30T00:00:00"/>
    <s v="Guaviare"/>
    <n v="6.0666666666666664"/>
    <n v="6.0666666666666664"/>
    <s v="Privada"/>
    <s v="CUMPLE"/>
    <n v="125000000"/>
    <n v="90.87"/>
    <n v="121.75324675324676"/>
    <m/>
    <m/>
    <m/>
    <m/>
    <m/>
    <m/>
    <m/>
    <m/>
    <m/>
    <m/>
    <m/>
    <m/>
    <m/>
    <m/>
    <m/>
    <m/>
    <n v="75000000"/>
    <m/>
    <m/>
    <s v="LAURA MELISA GOMEZ Y JUAN CAMILO ALJURI"/>
  </r>
  <r>
    <x v="87"/>
    <s v="NIT"/>
    <s v="900660567-1"/>
    <x v="88"/>
    <s v="N/A"/>
    <s v="SI"/>
    <s v="Guaviare"/>
    <n v="1"/>
    <n v="3"/>
    <s v="GOBERNACION DEL GUAVIARE"/>
    <n v="78"/>
    <s v="SI"/>
    <n v="1"/>
    <n v="5202791.2087912085"/>
    <s v="N/A"/>
    <d v="2014-12-01T00:00:00"/>
    <n v="2014"/>
    <d v="2014-12-18T00:00:00"/>
    <s v="Guaviare"/>
    <n v="0.56666666666666665"/>
    <n v="0.56666666666666665"/>
    <s v="Publica"/>
    <s v="CUMPLE"/>
    <n v="26303000"/>
    <n v="42.6"/>
    <n v="42.699675324675326"/>
    <m/>
    <m/>
    <m/>
    <m/>
    <m/>
    <m/>
    <m/>
    <m/>
    <m/>
    <m/>
    <m/>
    <m/>
    <m/>
    <m/>
    <m/>
    <m/>
    <n v="26303000"/>
    <m/>
    <m/>
    <s v="LAURA MELISA GOMEZ Y JUAN CAMILO ALJURI"/>
  </r>
  <r>
    <x v="87"/>
    <s v="NIT"/>
    <s v="900660567-1"/>
    <x v="88"/>
    <s v="N/A"/>
    <s v="SI"/>
    <s v="Guaviare"/>
    <n v="1"/>
    <n v="4"/>
    <s v="ALCALDIA DE RETORNO"/>
    <n v="12"/>
    <s v="SI"/>
    <n v="1"/>
    <n v="13533333.333333332"/>
    <s v="N/A"/>
    <d v="2014-12-19T00:00:00"/>
    <n v="2014"/>
    <d v="2015-01-02T00:00:00"/>
    <s v="Guaviare"/>
    <n v="0.46666666666666667"/>
    <n v="0.46666666666666667"/>
    <s v="Publica"/>
    <s v="CUMPLE"/>
    <n v="29000000"/>
    <n v="47"/>
    <n v="47.077922077922075"/>
    <m/>
    <m/>
    <m/>
    <m/>
    <m/>
    <m/>
    <m/>
    <m/>
    <m/>
    <m/>
    <m/>
    <m/>
    <m/>
    <m/>
    <m/>
    <m/>
    <n v="29000000"/>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8"/>
    <s v="NIT"/>
    <s v="830143202-6"/>
    <x v="89"/>
    <s v="N/A"/>
    <s v="SI"/>
    <s v="Valle del Cauca"/>
    <n v="1"/>
    <n v="1"/>
    <s v="INSTITUTO DISTRITAL DE LA PARTICIPACION Y ACCION COMUNAL - ALCALDIA MAYOR DE BOGOTA D.C."/>
    <n v="999"/>
    <s v="SI"/>
    <n v="1"/>
    <n v="68943875"/>
    <s v="N/A"/>
    <d v="2010-12-30T00:00:00"/>
    <n v="2010"/>
    <d v="2011-04-18T00:00:00"/>
    <s v="BogotaD.C."/>
    <n v="3"/>
    <n v="3.6333333333333333"/>
    <s v="Publica"/>
    <s v="CUMPLE"/>
    <n v="68943875"/>
    <e v="#DIV/0!"/>
    <n v="133.87160194174757"/>
    <m/>
    <s v="Cumple"/>
    <s v="Subsanable"/>
    <s v="Cumple"/>
    <s v="Cumple"/>
    <s v="Cumple"/>
    <s v="Cumple"/>
    <s v="Cumple"/>
    <s v="Cumple"/>
    <s v="Cumple"/>
    <s v="Cumple"/>
    <s v="Cumple"/>
    <s v="Cumple"/>
    <s v="Cumple"/>
    <s v="Cumple"/>
    <n v="68943875"/>
    <n v="68943875"/>
    <m/>
    <s v="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Cundinamarca"/>
    <n v="3"/>
    <n v="1"/>
    <s v="AGENCIA PRESIDENCIAL DE COOPERACION INTERNACIONAL DE COLOMBIA"/>
    <n v="125"/>
    <s v="NO"/>
    <s v="SUSCEPTIBLE DE SUBSANACION"/>
    <s v="SUSCEPTIBLE DE SUBSANACION"/>
    <s v="N/A"/>
    <d v="2012-10-25T00:00:00"/>
    <n v="2012"/>
    <d v="2012-12-31T00:00:00"/>
    <m/>
    <n v="2"/>
    <n v="2.2333333333333334"/>
    <s v="Publica"/>
    <s v="SUSCEPTIBLE DE SUBSANACION"/>
    <n v="199500000"/>
    <e v="#DIV/0!"/>
    <s v="SUSCEPTIBLE DE SUBSANACION"/>
    <m/>
    <s v="Cumple"/>
    <s v="Subsanable"/>
    <s v="Cumple"/>
    <s v="Cumple"/>
    <s v="Cumple"/>
    <s v="Cumple"/>
    <s v="Cumple"/>
    <s v="Cumple"/>
    <s v="Cumple"/>
    <s v="Cumple"/>
    <s v="Cumple"/>
    <s v="Cumple"/>
    <s v="Cumple"/>
    <s v="Cumple"/>
    <s v="SUSCEPTIBLE DE SUBSANACION"/>
    <s v="SUSCEPTIBLE DE SUBSANACION"/>
    <m/>
    <s v="ACLARAR DEPARTAMENTO O DEPARTAMENTOS EN LOS CUALES SE EJECUTÓ EL CONVENIO.  PRESENTAR CERTIFICACION EN LA CUAL SE ESPECIFIQUE EL TOTAL DE JOVENES ATENDIDAS Y EL TOTAL DE JOVENES ATENDIDAS ENTRE LOS 14 Y 17 AÑOS._x000a__x000a_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Valle del Cauca"/>
    <n v="1"/>
    <n v="2"/>
    <s v="INSTITUTO DISTRITAL DE LA PARTICIPACION Y ACCION COMUNAL - ALCALDIA MAYOR DE BOGOTA D.C."/>
    <n v="399"/>
    <s v="SI"/>
    <n v="1"/>
    <n v="118005159"/>
    <s v="N/A"/>
    <d v="2011-06-28T00:00:00"/>
    <n v="2011"/>
    <d v="2011-11-28T00:00:00"/>
    <s v="BogotaD.C."/>
    <n v="5"/>
    <n v="5.0999999999999996"/>
    <s v="Publica"/>
    <s v="CUMPLE"/>
    <n v="118005159"/>
    <e v="#DIV/0!"/>
    <n v="220.32329910380881"/>
    <m/>
    <m/>
    <m/>
    <m/>
    <m/>
    <m/>
    <m/>
    <m/>
    <m/>
    <m/>
    <m/>
    <m/>
    <m/>
    <m/>
    <m/>
    <n v="118005159"/>
    <n v="118005159"/>
    <m/>
    <m/>
    <s v="ANGELICA LORENA LONDOÑO"/>
  </r>
  <r>
    <x v="88"/>
    <s v="NIT"/>
    <s v="830143202-6"/>
    <x v="89"/>
    <s v="N/A"/>
    <s v="SI"/>
    <s v="Valle del Cauca"/>
    <n v="1"/>
    <n v="3"/>
    <s v="INSTITUTO DISTRITAL DE LA PARTICIPACION Y ACCION COMUNAL - ALCALDIA MAYOR DE BOGOTA D.C."/>
    <n v="647"/>
    <s v="SI"/>
    <n v="1"/>
    <n v="199199000"/>
    <s v="N/A"/>
    <d v="2010-05-11T00:00:00"/>
    <n v="2010"/>
    <d v="2010-06-05T00:00:00"/>
    <s v="BogotaD.C."/>
    <n v="0"/>
    <n v="0.83333333333333337"/>
    <s v="Publica"/>
    <s v="CUMPLE"/>
    <n v="199199000"/>
    <e v="#DIV/0!"/>
    <n v="386.79417475728155"/>
    <m/>
    <m/>
    <m/>
    <m/>
    <m/>
    <m/>
    <m/>
    <m/>
    <m/>
    <m/>
    <m/>
    <m/>
    <m/>
    <m/>
    <m/>
    <n v="199199000"/>
    <n v="199199000"/>
    <m/>
    <m/>
    <s v="ANGELICA LORENA LONDOÑO"/>
  </r>
  <r>
    <x v="88"/>
    <s v="NIT"/>
    <s v="830143202-6"/>
    <x v="89"/>
    <s v="N/A"/>
    <s v="SI"/>
    <s v="Valle del Cauca"/>
    <n v="1"/>
    <n v="4"/>
    <s v="NACION - MINISTERIO DEL INTERIOR"/>
    <s v="F 121"/>
    <s v="SI"/>
    <n v="1"/>
    <n v="756223500"/>
    <s v="N/A"/>
    <d v="2013-03-14T00:00:00"/>
    <n v="2013"/>
    <d v="2013-12-31T00:00:00"/>
    <m/>
    <n v="9"/>
    <n v="9.7333333333333325"/>
    <s v="Publica"/>
    <s v="CUMPLE"/>
    <n v="756223500"/>
    <e v="#DIV/0!"/>
    <n v="1282.8218829516538"/>
    <m/>
    <m/>
    <m/>
    <m/>
    <m/>
    <m/>
    <m/>
    <m/>
    <m/>
    <m/>
    <m/>
    <m/>
    <m/>
    <m/>
    <m/>
    <n v="756223500"/>
    <n v="756223500"/>
    <m/>
    <s v="LA EXPERIENCIA ES EN LOS 32 DEPARTAMENTOS DEL PAÍS Y BOGOTÁ"/>
    <s v="ANGELICA LORENA LONDOÑO"/>
  </r>
  <r>
    <x v="88"/>
    <s v="NIT"/>
    <s v="830143202-6"/>
    <x v="89"/>
    <s v="N/A"/>
    <s v="SI"/>
    <s v="Valle del Cauca"/>
    <n v="1"/>
    <n v="5"/>
    <s v="DEPARTAMENTO ADMINISTRATIVO DE LA PRESIDENCIA DE LA REPUBLICA"/>
    <n v="1717"/>
    <s v="NO"/>
    <s v="SUSCEPTIBLE DE SUBSANACION"/>
    <s v="SUSCEPTIBLE DE SUBSANACION"/>
    <s v="N/A"/>
    <d v="2010-05-11T00:00:00"/>
    <n v="2010"/>
    <d v="2010-12-11T00:00:00"/>
    <s v="Magdalena"/>
    <n v="7"/>
    <n v="7.1333333333333337"/>
    <s v="Publica"/>
    <s v="SUSCEPTIBLE DE SUBSANACION"/>
    <n v="269159988"/>
    <e v="#DIV/0!"/>
    <s v="SUSCEPTIBLE DE SUBSANACION"/>
    <m/>
    <m/>
    <m/>
    <m/>
    <m/>
    <m/>
    <m/>
    <m/>
    <m/>
    <m/>
    <m/>
    <m/>
    <m/>
    <m/>
    <m/>
    <s v="SUSCEPTIBLE DE SUBSANACION"/>
    <s v="SUSCEPTIBLE DE SUBSANACION"/>
    <s v="X"/>
    <s v="SE REQUIERE ACLARAR LA EXPERIENCIA DEL CONTRATO No 1717 ESPECIFICANDO LAS ACTIVIDADES RELACIONADAS CON EL OBJETO CONTRACTUAL Y CUANTO CORRRESPONDE EN PORCENTAJE Y VALOR A ACTIVIDADES DE PREVENCION, PROMOCION O FORMACION DE LOS NNA _x000a__x000a_SE MODIFICA FECHA DE SUSCRIPCION TENIENDO EN CUENTA QUE SE TRASLAPA POR UN PERIODO DE TIEMPO CON LA EXPERIENCIA 3, POR LO TANTO ES VALIDA LA EXPERIENCIA POR EL PERIODO DEL 06/06/2010 AL 11/12/2010.  "/>
    <s v="ANGELICA LORENA LONDOÑO"/>
  </r>
  <r>
    <x v="88"/>
    <s v="NIT"/>
    <s v="830143202-6"/>
    <x v="89"/>
    <s v="N/A"/>
    <s v="SI"/>
    <s v="Santander"/>
    <n v="3"/>
    <m/>
    <m/>
    <m/>
    <m/>
    <m/>
    <m/>
    <m/>
    <m/>
    <m/>
    <m/>
    <m/>
    <n v="0"/>
    <n v="0"/>
    <m/>
    <m/>
    <m/>
    <s v=""/>
    <s v=""/>
    <m/>
    <s v="Cumple"/>
    <s v="Subsanable"/>
    <s v="Cumple"/>
    <s v="Cumple"/>
    <s v="Cumple"/>
    <s v="Cumple"/>
    <s v="Cumple"/>
    <s v="Cumple"/>
    <s v="Cumple"/>
    <s v="Cumple"/>
    <s v="Cumple"/>
    <s v="Cumple"/>
    <s v="Cumple"/>
    <s v="Cumple"/>
    <m/>
    <m/>
    <m/>
    <m/>
    <s v="ANGELICA LORENA LONDOÑO"/>
  </r>
  <r>
    <x v="89"/>
    <s v="NIT"/>
    <s v="825002350-5"/>
    <x v="90"/>
    <s v="FUNDACION MANOS UNIDAS CONSTRUYENDO PAIS"/>
    <s v="SI"/>
    <s v="GUAJIRA "/>
    <n v="1"/>
    <n v="1"/>
    <s v="ICBF"/>
    <n v="175"/>
    <s v="NO"/>
    <n v="0.6"/>
    <n v="179786400"/>
    <n v="1"/>
    <d v="2014-01-27T00:00:00"/>
    <n v="2014"/>
    <d v="2014-12-31T00:00:00"/>
    <s v="GUAJIRA"/>
    <n v="11"/>
    <n v="11.266666666666667"/>
    <s v="Publica"/>
    <s v="CUMPLE"/>
    <n v="299644000"/>
    <m/>
    <n v="291.86103896103896"/>
    <m/>
    <s v="Subsanable"/>
    <s v="Subsanable"/>
    <s v="Cumple"/>
    <s v="Cumple"/>
    <s v="Cumple"/>
    <s v="Subsanable"/>
    <s v="Subsanable"/>
    <s v="Subsanable"/>
    <s v="Subsanable"/>
    <s v="Subsanable"/>
    <s v="Subsanable"/>
    <s v="SUSCEPTIBLE DE SUBSANACION"/>
    <s v="Cumple"/>
    <s v="Cumple"/>
    <n v="179786400"/>
    <n v="179786400"/>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_x000a__x000a_(37) A FOLIO 10 SE REGISTRA PARA GUAJIRA ZONA 1, EL NUMERO DE CUPOS ADICIONALES OFERTADOS, LOS CUALES SON INFERIORES AL MINIMO EXIGIDO QUE CORRESPONDE A 88 CUPOS ADICIONALES.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I  BIEN  SE DESCRIBE QUE  VAN A  DESARROLLARSE ACTIVIDADES  DEPORTIVAS Y CULTURALES NO  HAY  CLARIDAD  SOBRE  LA  LINEA  VOCACIONAL QUE EL  OPERADOR PRESENTA  SU  PROPUESTA.  _x000a_(27) 2. En la propuesta NO se analiza claramente las_x000a_problemáticas que afectan los NNA en el_x000a_territorio y que se abordarían con las_x000a_actividades propuestas.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89"/>
    <s v="NIT"/>
    <s v="892300285-6"/>
    <x v="90"/>
    <s v="UNIVERSIDAD POPULAR DEL CESAR"/>
    <s v="SI"/>
    <s v="GUAJIRA "/>
    <n v="1"/>
    <n v="1"/>
    <s v="DEPARTAMENTO DE BOLIVAR"/>
    <n v="14"/>
    <s v="NO"/>
    <s v="NO CUMBLE EL OBJETO"/>
    <s v="NO CUMBLE EL OBJETO"/>
    <n v="1"/>
    <d v="2014-10-01T00:00:00"/>
    <n v="2014"/>
    <d v="2015-01-15T00:00:00"/>
    <s v="Bolívar"/>
    <n v="3"/>
    <n v="3.5333333333333332"/>
    <s v="Publica"/>
    <s v="CUMPLE"/>
    <n v="2428335729"/>
    <n v="0"/>
    <n v="0"/>
    <m/>
    <m/>
    <m/>
    <m/>
    <m/>
    <m/>
    <m/>
    <m/>
    <m/>
    <m/>
    <m/>
    <m/>
    <m/>
    <m/>
    <m/>
    <n v="0"/>
    <n v="0"/>
    <m/>
    <s v="(12) EL OBJETO DEL CONVENI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89"/>
    <s v="NIT"/>
    <s v="825002350-5"/>
    <x v="90"/>
    <s v="FUNDACION MANOS UNIDAS CONSTRUYENDO PAIS"/>
    <s v="SI"/>
    <s v="GUAJIRA "/>
    <n v="1"/>
    <n v="2"/>
    <s v="ICBF"/>
    <n v="272"/>
    <s v="NO"/>
    <n v="0.6"/>
    <n v="63840000"/>
    <n v="1"/>
    <d v="2014-10-20T00:00:00"/>
    <n v="2014"/>
    <d v="2014-12-31T00:00:00"/>
    <s v="GUAJIRA"/>
    <n v="2"/>
    <n v="2.4"/>
    <s v="Publica"/>
    <s v="CUMPLE"/>
    <n v="106400000"/>
    <m/>
    <n v="103.63636363636364"/>
    <m/>
    <m/>
    <m/>
    <m/>
    <m/>
    <m/>
    <m/>
    <m/>
    <m/>
    <m/>
    <m/>
    <m/>
    <m/>
    <m/>
    <m/>
    <n v="63840000"/>
    <n v="63840000"/>
    <m/>
    <s v="(16) (18)  LA EXPERIENCIA SE TRASLAPA EN EL TIEMPO DE EJECUCION CON EL CONTRATO 175 DE 2014 QUE FUE RELACIONADO COMO PRIMERA EXPERIENCIA  EN EL FORMATO PREVISTO PARA ELLO. POR LO ANTERIOR, SEGÚN EL NUMERAL 3.3. DE LA INVITACION DICHA EXPERIENCIA NO SE TENDRA EN CUENTA"/>
    <s v="DIEGO SANCHEZ/MARGARITA CUELLAR/TATIANA GOMEZ/ABEL"/>
  </r>
  <r>
    <x v="89"/>
    <s v="NIT"/>
    <s v="892300285-6"/>
    <x v="90"/>
    <s v="UNIVERSIDAD POPULAR DEL CESAR"/>
    <s v="SI"/>
    <s v="GUAJIRA "/>
    <n v="1"/>
    <n v="2"/>
    <s v="SECRETARIA DE EDUCACION DE BOLIVAR"/>
    <n v="41"/>
    <s v="SI"/>
    <n v="1"/>
    <n v="299866560"/>
    <n v="1"/>
    <d v="2013-10-17T00:00:00"/>
    <n v="2013"/>
    <d v="2013-12-31T00:00:00"/>
    <s v="Bolívar"/>
    <n v="2"/>
    <n v="2.5"/>
    <s v="Publica"/>
    <s v="CUMPLE"/>
    <n v="299866560"/>
    <m/>
    <n v="508.67949109414758"/>
    <m/>
    <m/>
    <m/>
    <m/>
    <m/>
    <m/>
    <m/>
    <m/>
    <m/>
    <m/>
    <m/>
    <m/>
    <m/>
    <m/>
    <m/>
    <n v="299866560"/>
    <n v="299866560"/>
    <m/>
    <m/>
    <s v="DIEGO SANCHEZ/MARGARITA CUELLAR/TATIANA GOMEZ/ABEL"/>
  </r>
  <r>
    <x v="89"/>
    <s v="NIT"/>
    <s v="892300285-6"/>
    <x v="90"/>
    <s v="UNIVERSIDAD POPULAR DEL CESAR"/>
    <s v="SI"/>
    <s v="GUAJIRA "/>
    <n v="1"/>
    <n v="3"/>
    <s v="SECRETARIA DE EDUCACION DE BOLIVAR"/>
    <n v="16"/>
    <s v="NO"/>
    <s v="SUSCEPTIBLE DE SUBSANACION"/>
    <s v="SUSCEPTIBLE DE SUBSANACION"/>
    <n v="1"/>
    <d v="2014-10-06T00:00:00"/>
    <n v="2014"/>
    <d v="2014-12-31T00:00:00"/>
    <s v="Bolívar"/>
    <n v="2"/>
    <n v="2.8666666666666667"/>
    <s v="Publica"/>
    <s v="SUSCEPTIBLE DE SUBSANACION"/>
    <n v="530400000"/>
    <m/>
    <s v="SUSCEPTIBLE DE SUBSANACION"/>
    <m/>
    <m/>
    <m/>
    <m/>
    <m/>
    <m/>
    <m/>
    <m/>
    <m/>
    <m/>
    <m/>
    <m/>
    <m/>
    <m/>
    <m/>
    <n v="0"/>
    <s v="SUSCEPTIBLE DE SUBSANACION"/>
    <m/>
    <s v="(12) EL OBJETO DEL CONTRAT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90"/>
    <s v="NIT"/>
    <s v="891680186-0"/>
    <x v="91"/>
    <s v="LA DIOCESIS DE ISTMINA"/>
    <s v="SI"/>
    <s v="CHOCO"/>
    <n v="2"/>
    <n v="1"/>
    <s v="ICBF"/>
    <n v="243"/>
    <s v="SI"/>
    <n v="1"/>
    <n v="267295564"/>
    <n v="1"/>
    <d v="2011-05-03T00:00:00"/>
    <n v="2011"/>
    <d v="2011-12-31T00:00:00"/>
    <s v="Chocó"/>
    <n v="8"/>
    <n v="8.0666666666666664"/>
    <s v="Publica"/>
    <s v="CUMPLE"/>
    <n v="267295564"/>
    <e v="#DIV/0!"/>
    <n v="499.05818521284539"/>
    <m/>
    <s v="Cumple"/>
    <s v="Cumple"/>
    <s v="Cumple"/>
    <s v="Cumple"/>
    <s v="Cumple"/>
    <s v="Cumple"/>
    <s v="Cumple"/>
    <s v="Cumple"/>
    <s v="Cumple"/>
    <s v="Cumple"/>
    <s v="Cumple"/>
    <s v="SUSCEPTIBLE DE SUBSANACION"/>
    <s v="SUSCEPTIBLE DE SUBSANACION"/>
    <s v="SUSCEPTIBLE DE SUBSANACION"/>
    <n v="267295564"/>
    <n v="267295564"/>
    <m/>
    <s v="(37, 38 Y 39) SI BIEN ES CIERTO EN LA CARTA DE PRESENTACION EL INTERESADO MANIFEIESTA LOS TRES ELEMENTOS DE LA CONTRAPARTIDA LOS MISMOS DEBEN ENCONTRARSE DILIGENCIADOS EN LOS FORMATOS 8 Y 9 QUE NO FUERON APORTADOS. POR LO ANTERIOR, SE SOLICITA ALLEGAR DICHOS FORMATOS DILIGENCIADOS."/>
    <s v="DIEGO SANCHEZ/MARGARITA CUELLAR/TATIANA GOMEZ/ABEL"/>
  </r>
  <r>
    <x v="90"/>
    <s v="NIT"/>
    <s v="900482496-1"/>
    <x v="91"/>
    <s v="PARROQUIA JESUS DE LA DIVINA MISERICORDIA"/>
    <s v="SI"/>
    <s v="CHOCO"/>
    <n v="2"/>
    <n v="1"/>
    <s v="ICBF"/>
    <n v="353"/>
    <s v="SI"/>
    <n v="1"/>
    <n v="349444840"/>
    <n v="1"/>
    <d v="2012-10-11T00:00:00"/>
    <n v="2012"/>
    <d v="2012-12-31T00:00:00"/>
    <s v="Chocó"/>
    <n v="2"/>
    <n v="2.7"/>
    <s v="Publica"/>
    <s v="CUMPLE"/>
    <n v="349444840"/>
    <e v="#DIV/0!"/>
    <n v="616.63109228868893"/>
    <m/>
    <m/>
    <m/>
    <m/>
    <m/>
    <m/>
    <m/>
    <m/>
    <m/>
    <m/>
    <m/>
    <m/>
    <s v="SUSCEPTIBLE DE SUBSANACION"/>
    <s v="SUSCEPTIBLE DE SUBSANACION"/>
    <s v="SUSCEPTIBLE DE SUBSANACION"/>
    <n v="349444840"/>
    <n v="349444840"/>
    <m/>
    <m/>
    <s v="DIEGO SANCHEZ/MARGARITA CUELLAR/TATIANA GOMEZ/ABEL"/>
  </r>
  <r>
    <x v="90"/>
    <s v="NIT"/>
    <s v="900482496-1"/>
    <x v="91"/>
    <s v="PARROQUIA JESUS DE LA DIVINA MISERICORDIA"/>
    <s v="SI"/>
    <s v="CHOCO"/>
    <n v="2"/>
    <n v="2"/>
    <s v="ICBF"/>
    <n v="201"/>
    <s v="SI"/>
    <n v="1"/>
    <n v="24903600"/>
    <n v="1"/>
    <d v="2013-08-09T00:00:00"/>
    <n v="2013"/>
    <d v="2013-12-31T00:00:00"/>
    <s v="Chocó"/>
    <n v="4"/>
    <n v="4.8"/>
    <s v="Publica"/>
    <s v="CUMPLE"/>
    <n v="24903600"/>
    <e v="#DIV/0!"/>
    <n v="42.245292620865143"/>
    <m/>
    <m/>
    <m/>
    <m/>
    <m/>
    <m/>
    <m/>
    <m/>
    <m/>
    <m/>
    <m/>
    <m/>
    <s v="SUSCEPTIBLE DE SUBSANACION"/>
    <s v="SUSCEPTIBLE DE SUBSANACION"/>
    <s v="SUSCEPTIBLE DE SUBSANACION"/>
    <n v="24903600"/>
    <n v="24903600"/>
    <m/>
    <m/>
    <s v="DIEGO SANCHEZ/MARGARITA CUELLAR/TATIANA GOMEZ/ABEL"/>
  </r>
  <r>
    <x v="90"/>
    <s v="NIT"/>
    <s v="900482496-1"/>
    <x v="91"/>
    <s v="PARROQUIA JESUS DE LA DIVINA MISERICORDIA"/>
    <s v="SI"/>
    <s v="CHOCO"/>
    <n v="2"/>
    <n v="3"/>
    <s v="UNICEF"/>
    <s v="COL/2013/001"/>
    <s v="SI"/>
    <n v="1"/>
    <n v="150000000"/>
    <n v="1"/>
    <d v="2013-01-18T00:00:00"/>
    <n v="2013"/>
    <d v="2013-11-18T00:00:00"/>
    <s v="Chocó"/>
    <n v="10"/>
    <n v="10.133333333333333"/>
    <s v="Publica"/>
    <s v="SUSCEPTIBLE DE SUBSANACION"/>
    <n v="150000000"/>
    <e v="#DIV/0!"/>
    <n v="254.45292620865141"/>
    <m/>
    <m/>
    <m/>
    <m/>
    <m/>
    <m/>
    <m/>
    <m/>
    <m/>
    <m/>
    <m/>
    <m/>
    <s v="SUSCEPTIBLE DE SUBSANACION"/>
    <s v="SUSCEPTIBLE DE SUBSANACION"/>
    <s v="SUSCEPTIBLE DE SUBSANACION"/>
    <n v="150000000"/>
    <n v="150000000"/>
    <m/>
    <s v="(22) SEGÚN LO DISPUESTO EN EL NUMERAL 3.3. DE LA INVITACION PUBLICA SE SOLICITA ACLARAR LA CERTIFICACION APORTADA A FOLIO 148 O REMITIR COPIA DEL CONTRATO PARA VERIFICAR EL CONTENIDO DE LAS OBLIGACIONES CONTRACTUALES"/>
    <s v="DIEGO SANCHEZ/MARGARITA CUELLAR/TATIANA GOMEZ/ABEL"/>
  </r>
  <r>
    <x v="91"/>
    <s v="NIT"/>
    <s v="806016595-4"/>
    <x v="92"/>
    <s v="N/A"/>
    <s v="SI"/>
    <s v="Bolívar"/>
    <n v="1"/>
    <n v="1"/>
    <s v="MUNICIPIO DE BARBACOAS"/>
    <n v="21"/>
    <s v="SI"/>
    <n v="1"/>
    <n v="85000000"/>
    <s v="N/A"/>
    <d v="2011-01-18T00:00:00"/>
    <n v="2011"/>
    <d v="2012-01-10T00:00:00"/>
    <s v="Nariño"/>
    <n v="11"/>
    <n v="11.9"/>
    <s v="Publica"/>
    <s v="CUMPLE"/>
    <n v="85000000"/>
    <n v="0"/>
    <n v="158.70052277819269"/>
    <m/>
    <s v="Subsanable"/>
    <s v="Cumple"/>
    <s v="Cumple"/>
    <s v="Cumple"/>
    <s v="Subsanable"/>
    <s v="Subsanable"/>
    <s v="Subsanable"/>
    <s v="Subsanable"/>
    <s v="Subsanable"/>
    <s v="Subsanable"/>
    <s v="Subsanable"/>
    <s v="Cumple"/>
    <s v="Cumple"/>
    <s v="Cumple"/>
    <n v="85000000"/>
    <n v="85000000"/>
    <m/>
    <s v="(13) EL OBJETO NO CUMPLE EN SU TOTALIDAD CON LO SOLICITADO EN LAS REGLAS  GENERALES PARA LA VALORACION DE EXPERIENCIA DEL APARTE 3.3 VERIFICACION DE EXPERIENCIA, AL COMPONENTE FAMILIAR SE LE ASIGNA UN 60% DE CUMPLIMIENTO SOBRE EL OBJETO._x000a_(14) LA QUINTA EXPERIENCIA RELACIONADA SE TRASLAPA EN TIEMPO TOTALMENTE CON LA SEGUNDA EXPERIENCA RELACIONADA. NO SE TIENE EN CUENTA COMO EXPERIENCIA A ACREDITAR._x000a_(16) LA CUARTA EXPERIENCIA RELACIONADA SE TRASLAPA EN TIEMPO CON LA PRIMERA Y TERCERA EXPERIENCIA RELACIONADA, POR LO CUAL SE TENDRA EN CUENTA SOLO LOS SIGUIENTES PERIODOS DE TIEMPO: DEL 19/01/2012 AL 29/02/2012._x000a_PARA UN TOTAL DE 1 M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0) LA PROPUESTA NO INCLUYE INDICADORES PUNTUALES QUE SE RELACIONAN CON CADA OBJETIVO DE LA PROPUESTA METODOLÓGICA PARA AUTOEVALUAR EL CUMPLIMIENTO DE SU GESTIÓN.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1"/>
    <s v="NIT"/>
    <s v="806016595-4"/>
    <x v="92"/>
    <s v="N/A"/>
    <s v="SI"/>
    <s v="Bolívar"/>
    <n v="1"/>
    <n v="2"/>
    <s v="ASOCIACION DE JOVENES DE PALENQUE ASJOPA"/>
    <m/>
    <s v="SI"/>
    <n v="1"/>
    <n v="140890500"/>
    <s v="N/A"/>
    <d v="2013-02-22T00:00:00"/>
    <n v="2013"/>
    <d v="2013-12-22T00:00:00"/>
    <s v="Bolívar"/>
    <n v="10"/>
    <n v="10.1"/>
    <s v="Privada"/>
    <s v="CUMPLE"/>
    <n v="140890500"/>
    <s v=""/>
    <n v="239"/>
    <m/>
    <m/>
    <m/>
    <m/>
    <m/>
    <m/>
    <m/>
    <m/>
    <m/>
    <m/>
    <m/>
    <m/>
    <m/>
    <m/>
    <m/>
    <n v="140890500"/>
    <n v="140890500"/>
    <m/>
    <m/>
    <s v="MARIA CRISTINA HENAO AGUILAR"/>
  </r>
  <r>
    <x v="91"/>
    <s v="NIT"/>
    <s v="806016595-4"/>
    <x v="92"/>
    <s v="N/A"/>
    <s v="SI"/>
    <s v="Bolívar"/>
    <n v="1"/>
    <n v="3"/>
    <s v="MUNICIPIO DE CHARCO"/>
    <n v="16"/>
    <s v="NO"/>
    <n v="0.6"/>
    <n v="54000000"/>
    <s v="N/A"/>
    <d v="2012-03-01T00:00:00"/>
    <n v="2012"/>
    <d v="2012-08-30T00:00:00"/>
    <s v="Nariño"/>
    <n v="6"/>
    <n v="6.0666666666666664"/>
    <s v="Publica"/>
    <s v="CUMPLE"/>
    <n v="90000000"/>
    <s v=""/>
    <n v="95.288512440444677"/>
    <m/>
    <m/>
    <m/>
    <m/>
    <m/>
    <m/>
    <m/>
    <m/>
    <m/>
    <m/>
    <m/>
    <m/>
    <m/>
    <m/>
    <m/>
    <n v="54000000"/>
    <n v="54000000"/>
    <m/>
    <m/>
    <s v="MARIA CRISTINA HENAO AGUILAR"/>
  </r>
  <r>
    <x v="91"/>
    <s v="NIT"/>
    <s v="806016595-4"/>
    <x v="92"/>
    <s v="N/A"/>
    <s v="SI"/>
    <s v="Bolívar"/>
    <n v="1"/>
    <n v="4"/>
    <s v="CORPORACION DE EDUCACION INTEGRAL CANCIONES DE COLORES"/>
    <m/>
    <s v="SI"/>
    <n v="1"/>
    <n v="90516400"/>
    <s v="N/A"/>
    <d v="2012-01-19T00:00:00"/>
    <n v="2011"/>
    <d v="2012-02-29T00:00:00"/>
    <s v="Bolívar"/>
    <n v="1"/>
    <n v="1.3666666666666667"/>
    <s v="Privada"/>
    <s v="CUMPLE"/>
    <n v="90516400"/>
    <n v="0"/>
    <n v="17.541772151898734"/>
    <m/>
    <m/>
    <m/>
    <m/>
    <m/>
    <m/>
    <m/>
    <m/>
    <m/>
    <m/>
    <m/>
    <m/>
    <m/>
    <m/>
    <m/>
    <n v="9395373.1645569615"/>
    <n v="9395373.1645569615"/>
    <m/>
    <m/>
    <s v="MARIA CRISTINA HENAO AGUILAR"/>
  </r>
  <r>
    <x v="91"/>
    <s v="NIT"/>
    <s v="806016595-4"/>
    <x v="92"/>
    <s v="N/A"/>
    <s v="SI"/>
    <s v="Bolívar"/>
    <n v="1"/>
    <n v="5"/>
    <s v=" CONSEJO COMUNITARIO MAKANKAMANA"/>
    <n v="258"/>
    <s v="SI"/>
    <s v="SUSCEPTIBLE DE SUBSANACION"/>
    <s v="SUSCEPTIBLE DE SUBSANACION"/>
    <s v="N/A"/>
    <d v="2013-03-27T00:00:00"/>
    <n v="2013"/>
    <d v="2013-12-14T00:00:00"/>
    <s v="Bolívar"/>
    <n v="8"/>
    <n v="8.7333333333333325"/>
    <s v="Privada"/>
    <s v="SUSCEPTIBLE DE SUBSANACION"/>
    <n v="147964500"/>
    <n v="0"/>
    <s v="SUSCEPTIBLE DE SUBSANACION"/>
    <m/>
    <m/>
    <m/>
    <m/>
    <m/>
    <m/>
    <m/>
    <m/>
    <m/>
    <m/>
    <m/>
    <m/>
    <m/>
    <m/>
    <m/>
    <s v="SUSCEPTIBLE DE SUBSANACION"/>
    <s v="SUSCEPTIBLE DE SUBSANACION"/>
    <m/>
    <m/>
    <s v="MARIA CRISTINA HENAO AGUILAR"/>
  </r>
  <r>
    <x v="91"/>
    <s v="NIT"/>
    <s v="806016595-4"/>
    <x v="92"/>
    <s v="N/A"/>
    <s v="SI"/>
    <s v="Bolívar"/>
    <n v="2"/>
    <m/>
    <m/>
    <m/>
    <m/>
    <m/>
    <m/>
    <m/>
    <m/>
    <m/>
    <m/>
    <m/>
    <n v="0"/>
    <n v="0"/>
    <m/>
    <m/>
    <m/>
    <s v=""/>
    <s v=""/>
    <m/>
    <m/>
    <m/>
    <m/>
    <m/>
    <m/>
    <m/>
    <m/>
    <m/>
    <m/>
    <m/>
    <m/>
    <m/>
    <m/>
    <m/>
    <m/>
    <m/>
    <m/>
    <m/>
    <s v="MARIA CRISTINA HENAO AGUILAR"/>
  </r>
  <r>
    <x v="92"/>
    <s v="NIT"/>
    <s v="900132731-7"/>
    <x v="93"/>
    <s v="N/A"/>
    <s v="SI"/>
    <s v="Tolima"/>
    <n v="3"/>
    <m/>
    <m/>
    <m/>
    <m/>
    <m/>
    <m/>
    <s v="N/A"/>
    <m/>
    <m/>
    <m/>
    <m/>
    <n v="0"/>
    <m/>
    <m/>
    <m/>
    <s v=""/>
    <m/>
    <m/>
    <m/>
    <s v="Cumple"/>
    <s v="Cumple"/>
    <s v="Cumple"/>
    <s v="Cumple"/>
    <s v="Subsanable"/>
    <s v="Cumple"/>
    <s v="Subsanable"/>
    <s v="Cumple"/>
    <s v="Subsanable"/>
    <s v="Subsanable"/>
    <s v="Cumple"/>
    <s v="Cumple"/>
    <s v="Cumple"/>
    <s v="Cumple"/>
    <s v="DEBE CUMPLIR CON LO ESTABLECIDO EN EL TITULO lll COMPONENTE EXPERIENCIA NUMERAL 3.3 DEL PLIEGO DE CONDICIONES ANEXANDO COPIAS DE LOS CONTRATOS "/>
    <m/>
    <m/>
    <m/>
    <s v="AUGUSTO DIAZ"/>
  </r>
  <r>
    <x v="93"/>
    <s v="NIT"/>
    <s v="800220054-3"/>
    <x v="94"/>
    <s v="N/A"/>
    <s v="SI"/>
    <s v="Atlántico"/>
    <n v="1"/>
    <n v="1"/>
    <s v="DISTRITO ESPECIAL, INDUSTRIAL Y PORTUARIO DE BARRANQUILLA"/>
    <s v="0108-2012-000030"/>
    <s v="SI"/>
    <n v="1"/>
    <n v="121935775"/>
    <s v="N/A"/>
    <d v="2012-09-09T00:00:00"/>
    <n v="2012"/>
    <d v="2012-12-24T00:00:00"/>
    <s v="Atlántico"/>
    <n v="3"/>
    <n v="3.5333333333333332"/>
    <s v="Publica"/>
    <s v="CUMPLE"/>
    <n v="121935775"/>
    <e v="#DIV/0!"/>
    <n v="215.16812246338452"/>
    <m/>
    <s v="Cumple"/>
    <s v="Cumple"/>
    <s v="Cumple"/>
    <s v="Cumple"/>
    <s v="Cumple"/>
    <s v="Cumple"/>
    <s v="Cumple"/>
    <s v="Cumple"/>
    <s v="Cumple"/>
    <s v="Cumple"/>
    <s v="Cumple"/>
    <s v="Cumple"/>
    <s v="Cumple"/>
    <s v="Subsanable"/>
    <n v="121935775"/>
    <n v="121935775"/>
    <m/>
    <s v="(39) EN CONFORMIDAD CON EL NUMERAL 4.1.1. PARAGRAFO A. CONTRAPARTIDA EN ESPECIE. NO SE OBSERVA NINGUNO DE  LOS ELEMENTOS DESCRITOS EN LOS NUMERALES A ,B, C Y D EN EL FORMATO 8"/>
    <s v="LIZ ANGELICA ACOSTA CASTRO"/>
  </r>
  <r>
    <x v="93"/>
    <s v="NIT"/>
    <s v="800220054-3"/>
    <x v="94"/>
    <s v="N/A"/>
    <s v="SI"/>
    <s v="Atlántico"/>
    <n v="1"/>
    <n v="2"/>
    <s v="ICBF"/>
    <s v="377 DE 2011"/>
    <s v="SI"/>
    <n v="1"/>
    <n v="295931984"/>
    <s v="N/A"/>
    <d v="2011-11-21T00:00:00"/>
    <n v="2011"/>
    <d v="2011-12-31T00:00:00"/>
    <s v="Atlántico"/>
    <n v="1"/>
    <n v="1.3333333333333333"/>
    <s v="Publica"/>
    <s v="CUMPLE"/>
    <n v="295931984"/>
    <e v="#DIV/0!"/>
    <n v="552.52424197162065"/>
    <m/>
    <s v="Cumple"/>
    <s v="Cumple"/>
    <s v="Cumple"/>
    <s v="Cumple"/>
    <s v="Cumple"/>
    <s v="Cumple"/>
    <s v="Cumple"/>
    <s v="Cumple"/>
    <s v="Cumple"/>
    <s v="Cumple"/>
    <s v="Cumple"/>
    <s v="Cumple"/>
    <s v="Cumple"/>
    <s v="Subsanable"/>
    <n v="295931984"/>
    <n v="295931984"/>
    <m/>
    <m/>
    <s v="LIZ ANGELICA ACOSTA CASTRO"/>
  </r>
  <r>
    <x v="93"/>
    <s v="NIT"/>
    <s v="800220054-3"/>
    <x v="94"/>
    <s v="N/A"/>
    <s v="SI"/>
    <s v="Atlántico"/>
    <n v="1"/>
    <n v="3"/>
    <s v="ICBF"/>
    <s v="312 DE 2010"/>
    <s v="SI"/>
    <n v="1"/>
    <n v="91234242"/>
    <s v="N/A"/>
    <d v="2010-05-12T00:00:00"/>
    <n v="2010"/>
    <d v="2010-10-31T00:00:00"/>
    <s v="Atlántico"/>
    <n v="5"/>
    <n v="5.7333333333333334"/>
    <s v="Publica"/>
    <s v="CUMPLE"/>
    <n v="91234242"/>
    <e v="#DIV/0!"/>
    <n v="177.15386796116505"/>
    <m/>
    <s v="Cumple"/>
    <s v="Cumple"/>
    <s v="Cumple"/>
    <s v="Cumple"/>
    <s v="Cumple"/>
    <s v="Cumple"/>
    <s v="Cumple"/>
    <s v="Cumple"/>
    <s v="Cumple"/>
    <s v="Cumple"/>
    <s v="Cumple"/>
    <s v="Cumple"/>
    <s v="Cumple"/>
    <s v="Subsanable"/>
    <n v="91234242"/>
    <n v="91234242"/>
    <m/>
    <m/>
    <s v="LIZ ANGELICA ACOSTA CASTRO"/>
  </r>
  <r>
    <x v="93"/>
    <s v="NIT"/>
    <s v="800220054-3"/>
    <x v="94"/>
    <s v="N/A"/>
    <s v="SI"/>
    <s v="Atlántico"/>
    <n v="1"/>
    <n v="4"/>
    <s v="ICBF"/>
    <s v="248 DE 2014"/>
    <s v="NO"/>
    <n v="0.6"/>
    <n v="2703774848"/>
    <s v="N/A"/>
    <d v="2014-04-30T00:00:00"/>
    <n v="2014"/>
    <d v="2014-12-31T00:00:00"/>
    <s v="Atlántico"/>
    <n v="8"/>
    <n v="8.1666666666666661"/>
    <s v="Publica"/>
    <s v="CUMPLE"/>
    <n v="2703774848"/>
    <e v="#DIV/0!"/>
    <n v="2633.5469298701296"/>
    <m/>
    <s v="Cumple"/>
    <s v="Cumple"/>
    <s v="Cumple"/>
    <s v="Cumple"/>
    <s v="Cumple"/>
    <s v="Cumple"/>
    <s v="Cumple"/>
    <s v="Cumple"/>
    <s v="Cumple"/>
    <s v="Cumple"/>
    <s v="Cumple"/>
    <s v="Cumple"/>
    <s v="Cumple"/>
    <s v="Subsanable"/>
    <n v="1622264908.8"/>
    <n v="1622264908.8"/>
    <m/>
    <m/>
    <s v="LIZ ANGELICA ACOSTA CASTRO"/>
  </r>
  <r>
    <x v="93"/>
    <s v="NIT"/>
    <s v="800220054-3"/>
    <x v="94"/>
    <s v="N/A"/>
    <s v="SI"/>
    <s v="Atlántico"/>
    <n v="1"/>
    <n v="5"/>
    <s v="ICBF"/>
    <s v="241 DE 2013"/>
    <s v="NO"/>
    <n v="0.6"/>
    <n v="3387582976"/>
    <s v="N/A"/>
    <d v="2013-05-07T00:00:00"/>
    <n v="2013"/>
    <d v="2013-12-31T00:00:00"/>
    <s v="Atlántico"/>
    <n v="7"/>
    <n v="7.9333333333333336"/>
    <s v="Publica"/>
    <s v="CUMPLE"/>
    <n v="3387582976"/>
    <e v="#DIV/0!"/>
    <n v="3447.9216040712467"/>
    <m/>
    <s v="Cumple"/>
    <s v="Cumple"/>
    <s v="Cumple"/>
    <s v="Cumple"/>
    <s v="Cumple"/>
    <s v="Cumple"/>
    <s v="Cumple"/>
    <s v="Cumple"/>
    <s v="Cumple"/>
    <s v="Cumple"/>
    <s v="Cumple"/>
    <s v="Cumple"/>
    <s v="Cumple"/>
    <s v="Subsanable"/>
    <n v="2032549785.5999999"/>
    <n v="2032549785.5999999"/>
    <m/>
    <m/>
    <s v="LIZ ANGELICA ACOSTA CASTRO"/>
  </r>
  <r>
    <x v="94"/>
    <s v="NIT"/>
    <n v="8001811654"/>
    <x v="95"/>
    <s v="N/A"/>
    <s v="SI"/>
    <s v="Cauca"/>
    <n v="4"/>
    <n v="1"/>
    <s v="UNICEF"/>
    <s v="COL/2013/007"/>
    <s v="SI"/>
    <n v="1"/>
    <n v="382000000"/>
    <s v="N/A"/>
    <d v="2013-08-02T00:00:00"/>
    <n v="2013"/>
    <d v="2014-11-30T00:00:00"/>
    <s v="Cauca"/>
    <n v="16"/>
    <n v="16.166666666666668"/>
    <s v="Publica"/>
    <s v="CUMPLE"/>
    <n v="382000000"/>
    <n v="648.00678541136551"/>
    <n v="648.00678541136551"/>
    <m/>
    <s v="Subsanable"/>
    <s v="Cumple"/>
    <s v="Cumple"/>
    <s v="Cumple"/>
    <s v="Cumple"/>
    <s v="Subsanable"/>
    <s v="Cumple"/>
    <s v="Cumple"/>
    <s v="Cumple"/>
    <s v="Cumple"/>
    <s v="Subsanable"/>
    <s v="Cumple"/>
    <s v="Cumple"/>
    <s v="Cumple"/>
    <n v="382000000"/>
    <n v="382000000"/>
    <m/>
    <s v="EL CONTRATO N° 4143.2.26.417.2011 NO SE TENDRA EN CUENTA DEBIDO AL NUMERAL 3.3 VERIFICACION DE EXPERIENCIA DE LA INVITACION PUBLICA PARA LA CONFORMACION DEL BANCO NACIONAL DE OFEREENTES N° 001 DE 2015, DONDE ESTABLECE QUE PARA EFECTOS DE CONTABILIZAR LOS TIEMPOS REQUERIDOS, SE CONTARAN UNA SOLA VEZ AQUELLOS PERIODOS &quot;TRASLAPADOS&quot;, ES DECIR, AQUELLOS QUE SE SOBREPONGAN O QUE SE HAYAN DESARROLLADO EN UN MISMO LAPSO DE TIEMPO POR LA MISMA PERSONA JURIDICA CON LA MISMA O CON DIFERENTES ENTIDADES CONTRATANTES.  ES DECIR, LA EXPERIENCIA 3 SE TRASLAPA CON LA EXPERIENCIA 4.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COL/2013/007 Y 53/2012 SE TRASLAPAN EN TIEMPOS Y DE ACUERDO A LO ESTABLECIDO SE TENDRA EN CUENTA EN EL CONTRATO 53/2012 EL SIGUIENTE PERIODO DEL 01/01/2012 AL 01/08/2013._x000a_"/>
    <s v="YANETH RUIZ"/>
  </r>
  <r>
    <x v="94"/>
    <s v="NIT"/>
    <n v="8001811654"/>
    <x v="95"/>
    <s v="N/A"/>
    <s v="SI"/>
    <s v="Cauca"/>
    <n v="4"/>
    <n v="2"/>
    <s v="CONEXIÓN COLOMBIA "/>
    <s v="53/2012"/>
    <s v="SI"/>
    <n v="1"/>
    <n v="58351062"/>
    <s v="N/A"/>
    <d v="2012-01-01T00:00:00"/>
    <n v="2012"/>
    <d v="2013-08-01T00:00:00"/>
    <s v="Cauca"/>
    <n v="19"/>
    <n v="19.266666666666666"/>
    <s v="Publica"/>
    <s v="CUMPLE"/>
    <n v="58351062"/>
    <n v="102.9664055055585"/>
    <n v="83.486274925004409"/>
    <m/>
    <m/>
    <m/>
    <m/>
    <m/>
    <m/>
    <m/>
    <m/>
    <m/>
    <m/>
    <m/>
    <m/>
    <m/>
    <m/>
    <m/>
    <n v="47311672"/>
    <n v="47311672"/>
    <m/>
    <m/>
    <s v="YANETH RUIZ"/>
  </r>
  <r>
    <x v="94"/>
    <s v="NIT"/>
    <n v="8001811654"/>
    <x v="95"/>
    <s v="N/A"/>
    <s v="SI"/>
    <s v="Cauca"/>
    <n v="4"/>
    <n v="3"/>
    <s v="ALCALDIA SANTIAGO DE CALI"/>
    <s v="4143.2.26.417.2011"/>
    <s v="SI"/>
    <n v="1"/>
    <n v="0"/>
    <s v="N/A"/>
    <d v="2011-06-28T00:00:00"/>
    <n v="2011"/>
    <d v="2011-12-31T00:00:00"/>
    <s v="ValleDelCauca "/>
    <n v="6"/>
    <n v="6.2"/>
    <s v="Publica"/>
    <s v="CUMPLE"/>
    <n v="218000000"/>
    <n v="0"/>
    <n v="0"/>
    <m/>
    <m/>
    <m/>
    <m/>
    <m/>
    <m/>
    <m/>
    <m/>
    <m/>
    <m/>
    <m/>
    <m/>
    <m/>
    <m/>
    <m/>
    <n v="0"/>
    <n v="0"/>
    <m/>
    <m/>
    <s v="YANETH RUIZ"/>
  </r>
  <r>
    <x v="94"/>
    <s v="NIT"/>
    <n v="8001811654"/>
    <x v="95"/>
    <s v="N/A"/>
    <s v="SI"/>
    <s v="Cauca"/>
    <n v="4"/>
    <n v="4"/>
    <s v="CHILDREN OF THE ANDES"/>
    <m/>
    <s v="SI"/>
    <n v="1"/>
    <n v="92511935"/>
    <s v="N/A"/>
    <d v="2011-05-12T00:00:00"/>
    <n v="2011"/>
    <d v="2012-12-31T00:00:00"/>
    <s v="ValleDelCauca "/>
    <n v="19"/>
    <n v="19.966666666666665"/>
    <s v="Privada"/>
    <s v="CUMPLE"/>
    <n v="92511935"/>
    <n v="172.7257935026139"/>
    <n v="172.7257935026139"/>
    <m/>
    <m/>
    <m/>
    <m/>
    <m/>
    <m/>
    <m/>
    <m/>
    <m/>
    <m/>
    <m/>
    <m/>
    <m/>
    <m/>
    <m/>
    <n v="92511935"/>
    <n v="92511935"/>
    <m/>
    <m/>
    <s v="YANETH RUIZ"/>
  </r>
  <r>
    <x v="94"/>
    <s v="NIT"/>
    <n v="8001811654"/>
    <x v="95"/>
    <s v="N/A"/>
    <s v="SI"/>
    <s v="Cauca"/>
    <n v="4"/>
    <n v="5"/>
    <s v="ALCALDIA SANTIAGO DE CALI"/>
    <s v="4143.2.26.0195-2010"/>
    <s v="SI"/>
    <n v="1"/>
    <n v="250000000"/>
    <s v="N/A"/>
    <d v="2010-02-01T00:00:00"/>
    <n v="2010"/>
    <d v="2010-12-31T00:00:00"/>
    <s v="ValleDelCauca "/>
    <n v="11"/>
    <n v="11.1"/>
    <s v="Publica"/>
    <s v="CUMPLE"/>
    <n v="250000000"/>
    <n v="485.43689320388347"/>
    <n v="485.43689320388347"/>
    <m/>
    <s v="Subsanable"/>
    <s v="Cumple"/>
    <s v="Cumple"/>
    <m/>
    <m/>
    <m/>
    <m/>
    <m/>
    <m/>
    <m/>
    <m/>
    <m/>
    <m/>
    <m/>
    <n v="250000000"/>
    <n v="250000000"/>
    <m/>
    <m/>
    <s v="YANETH RUIZ"/>
  </r>
  <r>
    <x v="95"/>
    <s v="NIT"/>
    <s v="807000358-9"/>
    <x v="96"/>
    <s v="N/A"/>
    <s v="SI"/>
    <s v="Norte de Santander"/>
    <n v="1"/>
    <n v="1"/>
    <s v="SECRETARIA DE EDUCACION MUNICIPAL ALCALDIA DE CUCUTA"/>
    <s v="RESOLUCION N° 003326/2009"/>
    <s v="NO"/>
    <s v="SUSCEPTIBLE DE SUBSANACION"/>
    <s v="SUSCEPTIBLE DE SUBSANACION"/>
    <s v="N/A"/>
    <m/>
    <m/>
    <m/>
    <s v="SUBSANAR"/>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1"/>
    <n v="2"/>
    <s v="SECRETARIA DE EDUCACION MUNICIPAL ALCALDIA DE CUCUTA"/>
    <s v="RESOLUCION N°002052/2010"/>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3"/>
    <s v="SECRETARIA DE EDUCACION MUNICIPAL ALCALDIA DE CUCUTA"/>
    <s v="RESOLUCION N° 002787/2011"/>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4"/>
    <s v="ICBF"/>
    <s v="N° 320/2013"/>
    <s v="SI"/>
    <n v="1"/>
    <n v="882542500"/>
    <s v="N/A"/>
    <d v="2013-06-04T00:00:00"/>
    <n v="2013"/>
    <d v="2013-12-04T00:00:00"/>
    <s v="NorteDeSantander"/>
    <n v="6"/>
    <n v="6.1"/>
    <s v="Publica"/>
    <s v="CUMPLE"/>
    <n v="882542500"/>
    <m/>
    <n v="1497.103477523325"/>
    <m/>
    <m/>
    <m/>
    <m/>
    <m/>
    <m/>
    <m/>
    <m/>
    <m/>
    <m/>
    <m/>
    <m/>
    <m/>
    <m/>
    <m/>
    <n v="882542500"/>
    <n v="882542500"/>
    <m/>
    <m/>
    <s v="OLGA ELENA SUAREZ "/>
  </r>
  <r>
    <x v="95"/>
    <s v="NIT"/>
    <s v="807000358-9"/>
    <x v="96"/>
    <s v="N/A"/>
    <s v="SI"/>
    <s v="Norte de Santander"/>
    <n v="1"/>
    <n v="5"/>
    <s v="SECRETARIA DE EDUCACION MUNICIPAL ALCALDIA DE CUCUTA"/>
    <s v="RESOLUCION N° 002447/2013"/>
    <s v="NO"/>
    <s v="SUSCEPTIBLE DE SUBSANACION"/>
    <s v="SUSCEPTIBLE DE SUBSANACION"/>
    <s v="N/A"/>
    <m/>
    <m/>
    <m/>
    <m/>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2"/>
    <m/>
    <m/>
    <m/>
    <m/>
    <m/>
    <m/>
    <m/>
    <m/>
    <m/>
    <m/>
    <m/>
    <n v="0"/>
    <n v="0"/>
    <m/>
    <m/>
    <m/>
    <m/>
    <s v=""/>
    <m/>
    <s v="Cumple"/>
    <s v="Cumple"/>
    <s v="Cumple"/>
    <s v="Cumple"/>
    <s v="Cumple"/>
    <s v="Cumple"/>
    <s v="Cumple"/>
    <s v="Cumple"/>
    <s v="Cumple"/>
    <s v="Cumple"/>
    <s v="Cumple"/>
    <s v="Cumple"/>
    <s v="Cumple"/>
    <s v="Cumple"/>
    <m/>
    <m/>
    <m/>
    <m/>
    <s v="OLGA ELENA SUAREZ "/>
  </r>
  <r>
    <x v="95"/>
    <s v="NIT"/>
    <s v="807000358-9"/>
    <x v="96"/>
    <s v="N/A"/>
    <s v="SI"/>
    <s v="Santander"/>
    <n v="3"/>
    <m/>
    <m/>
    <m/>
    <m/>
    <m/>
    <m/>
    <m/>
    <m/>
    <m/>
    <m/>
    <m/>
    <n v="0"/>
    <n v="0"/>
    <m/>
    <m/>
    <m/>
    <m/>
    <s v=""/>
    <m/>
    <s v="Cumple"/>
    <s v="Cumple"/>
    <s v="Cumple"/>
    <s v="Cumple"/>
    <s v="Cumple"/>
    <s v="Cumple"/>
    <s v="Cumple"/>
    <s v="Cumple"/>
    <s v="Cumple"/>
    <s v="Cumple"/>
    <s v="Cumple"/>
    <s v="Cumple"/>
    <s v="Cumple"/>
    <s v="Cumple"/>
    <m/>
    <m/>
    <m/>
    <m/>
    <s v="OLGA ELENA SUAREZ "/>
  </r>
  <r>
    <x v="95"/>
    <s v="NIT"/>
    <s v="807000358-9"/>
    <x v="96"/>
    <s v="N/A"/>
    <s v="SI"/>
    <s v="San Andrés"/>
    <n v="1"/>
    <m/>
    <m/>
    <m/>
    <m/>
    <m/>
    <m/>
    <m/>
    <m/>
    <m/>
    <m/>
    <m/>
    <n v="0"/>
    <n v="0"/>
    <m/>
    <m/>
    <m/>
    <m/>
    <s v=""/>
    <m/>
    <s v="Cumple"/>
    <s v="Cumple"/>
    <s v="Cumple"/>
    <s v="Cumple"/>
    <s v="Cumple"/>
    <s v="Cumple"/>
    <s v="Cumple"/>
    <s v="Cumple"/>
    <s v="Cumple"/>
    <s v="Cumple"/>
    <s v="Cumple"/>
    <s v="Cumple"/>
    <s v="Cumple"/>
    <s v="Cumple"/>
    <m/>
    <m/>
    <m/>
    <m/>
    <s v="OLGA ELENA SUAREZ "/>
  </r>
  <r>
    <x v="96"/>
    <s v="NIT"/>
    <s v="900204851-2"/>
    <x v="97"/>
    <s v="N/A"/>
    <s v="SI"/>
    <s v="Guaviare"/>
    <n v="1"/>
    <n v="1"/>
    <s v="ICBF"/>
    <n v="41"/>
    <s v="NO"/>
    <s v="SUSCEPTIBLE DE SUBSANACION"/>
    <s v="SUSCEPTIBLE DE SUBSANACION"/>
    <s v="N/A"/>
    <d v="2012-03-27T00:00:00"/>
    <n v="2012"/>
    <d v="2012-12-31T00:00:00"/>
    <s v="Guaviare"/>
    <n v="9"/>
    <n v="9.3000000000000007"/>
    <s v="Publica"/>
    <s v="CUMPLE"/>
    <n v="91930610"/>
    <s v="SUSCEPTIBLE DE SUBSANACION"/>
    <s v="SUSCEPTIBLE DE SUBSANACION"/>
    <m/>
    <s v="Cumple"/>
    <s v="Cumple"/>
    <s v="Cumple"/>
    <s v="Cumple"/>
    <s v="Cumple"/>
    <s v="Cumple"/>
    <s v="Subsanable"/>
    <s v="Subsanable"/>
    <s v="Cumple"/>
    <s v="Cumple"/>
    <s v="Cumple"/>
    <s v="Cumple"/>
    <s v="Cumple"/>
    <s v="Cumple"/>
    <m/>
    <s v="SUSCEPTIBLE DE SUBSANACION"/>
    <m/>
    <s v="(12) EL OBJETO DEL CONTRATO HABLA ESPECIFICAMENTE DE ATENCION DE NIÑAS Y NIÑOS DE 5 AÑOS POR LO CUAL ESTE CONTRATO NO SE TENDRA EN CUENTA PARA SUMAR EXPERIENCIA._x000a_((16) EXISTE UN TRASLAPO EN TIEMPO DE ESTE CONTRATO CON EL ANTERIOR, MOTIVO POR EL CUAL, ESTA EXPERIENCIA NO SE TENDRA EN CUENTA._x000a_(32) SE SOLICITA AL OFERTANTE QUE DESCRIBA EN LA PROPUESTA METODOLOGICA LAS LECTURAS Y VIDEOS QUE UTILIZARA CON EL FIN DE DESARROLLAR ENCUENTROS VIVENCIAS._x000a_(*) SE DEBE ACLARAL AL OFERENTE QUE LAS HORAS DE ENCUENTRO VIVENCIAS DEPENDERAN DE LA MODALIDAD A LA CUAL SE PRESENTE._x000a_(33) NO SE VEN REFLEJADOS LOS INSTRUMENTOS QUE SE UTILIZARAN PARA LA PARTICIPACION DE NNA EN LOS ENCUENTROS_x000a__x000a_"/>
    <s v="LORENA PAOLA MARTINEZ"/>
  </r>
  <r>
    <x v="96"/>
    <s v="NIT"/>
    <s v="900204851-2"/>
    <x v="97"/>
    <s v="N/A"/>
    <s v="SI"/>
    <s v="Guaviare"/>
    <n v="1"/>
    <n v="2"/>
    <s v="ICBF"/>
    <n v="50"/>
    <s v="NO"/>
    <n v="0.6"/>
    <n v="207324408"/>
    <s v="N/A"/>
    <d v="2012-05-06T00:00:00"/>
    <n v="2012"/>
    <d v="2012-12-05T00:00:00"/>
    <s v="Guaviare"/>
    <n v="7"/>
    <n v="7.1"/>
    <s v="Publica"/>
    <s v="CUMPLE"/>
    <n v="207324408"/>
    <s v=""/>
    <n v="219.50704923239809"/>
    <m/>
    <s v="Subsanable"/>
    <s v="Subsanable"/>
    <s v="Subsanable"/>
    <s v="Subsanable"/>
    <s v="Subsanable"/>
    <s v="Subsanable"/>
    <s v="Subsanable"/>
    <s v="Subsanable"/>
    <s v="Subsanable"/>
    <s v="Subsanable"/>
    <s v="Subsanable"/>
    <s v="Subsanable"/>
    <s v="Subsanable"/>
    <s v="Subsanable"/>
    <n v="124394645"/>
    <n v="124394644.8"/>
    <m/>
    <s v="(26-39) SE SOLICITA AL OFERENTE SUBSANAR LA PROPUESTA METODOLOGICA PARA EL DEPARTAMENTO DE GUAINIA YA QUE PRESENTA RASGOS SIMILARES A LA DE GUAVIARE."/>
    <s v="LORENA PAOLA MARTINEZ"/>
  </r>
  <r>
    <x v="96"/>
    <s v="NIT"/>
    <s v="900204851-2"/>
    <x v="97"/>
    <m/>
    <s v="SI"/>
    <s v="Guaviare"/>
    <n v="1"/>
    <n v="3"/>
    <s v="ICBF"/>
    <n v="48"/>
    <s v="NO"/>
    <n v="0.6"/>
    <n v="352951208"/>
    <s v="N/A"/>
    <d v="2013-06-14T00:00:00"/>
    <n v="2013"/>
    <d v="2013-12-31T00:00:00"/>
    <s v="Guaviare"/>
    <n v="6"/>
    <n v="6.666666666666667"/>
    <s v="Publica"/>
    <s v="CUMPLE"/>
    <n v="352951208"/>
    <s v=""/>
    <n v="359.23787073791345"/>
    <m/>
    <m/>
    <m/>
    <m/>
    <m/>
    <m/>
    <m/>
    <m/>
    <m/>
    <m/>
    <m/>
    <m/>
    <m/>
    <m/>
    <m/>
    <n v="211770725"/>
    <n v="211770724.79999998"/>
    <m/>
    <m/>
    <s v="LORENA PAOLA MARTINEZ"/>
  </r>
  <r>
    <x v="96"/>
    <s v="NIT"/>
    <s v="900204851-2"/>
    <x v="97"/>
    <m/>
    <s v="SI"/>
    <s v="Guaviare"/>
    <n v="1"/>
    <n v="4"/>
    <s v="ICBF"/>
    <n v="9520140049"/>
    <s v="NO"/>
    <n v="0.6"/>
    <n v="100000000"/>
    <s v="N/A"/>
    <d v="2014-01-24T00:00:00"/>
    <n v="2014"/>
    <d v="2014-12-31T00:00:00"/>
    <s v="Guaviare"/>
    <n v="11"/>
    <n v="11.366666666666667"/>
    <s v="Publica"/>
    <s v="CUMPLE"/>
    <n v="100000000"/>
    <s v=""/>
    <n v="97.402597402597408"/>
    <m/>
    <m/>
    <m/>
    <m/>
    <m/>
    <m/>
    <m/>
    <m/>
    <m/>
    <m/>
    <m/>
    <m/>
    <m/>
    <m/>
    <m/>
    <n v="60000000"/>
    <n v="60000000"/>
    <m/>
    <m/>
    <s v="LORENA PAOLA MARTINEZ"/>
  </r>
  <r>
    <x v="96"/>
    <s v="NIT"/>
    <s v="900204851-2"/>
    <x v="97"/>
    <m/>
    <s v="SI"/>
    <s v="Guaviare"/>
    <n v="1"/>
    <n v="5"/>
    <s v="ICBF"/>
    <n v="9520140058"/>
    <s v="NO"/>
    <n v="0.6"/>
    <n v="326464000"/>
    <s v="N/A"/>
    <d v="2014-04-24T00:00:00"/>
    <n v="2014"/>
    <d v="2014-12-31T00:00:00"/>
    <m/>
    <n v="8"/>
    <n v="8.3666666666666671"/>
    <s v="Publica"/>
    <s v="CUMPLE"/>
    <n v="326464000"/>
    <s v=""/>
    <n v="317.98441558441556"/>
    <m/>
    <m/>
    <m/>
    <m/>
    <m/>
    <m/>
    <m/>
    <m/>
    <m/>
    <m/>
    <m/>
    <m/>
    <m/>
    <m/>
    <m/>
    <n v="195878400"/>
    <n v="195878400"/>
    <m/>
    <m/>
    <s v="LORENA PAOLA MARTINEZ"/>
  </r>
  <r>
    <x v="96"/>
    <s v="NIT"/>
    <s v="900204851-2"/>
    <x v="97"/>
    <m/>
    <s v="SI"/>
    <s v="Guainía"/>
    <n v="1"/>
    <m/>
    <m/>
    <m/>
    <m/>
    <m/>
    <m/>
    <m/>
    <m/>
    <m/>
    <m/>
    <m/>
    <n v="0"/>
    <n v="0"/>
    <m/>
    <m/>
    <m/>
    <m/>
    <s v=""/>
    <m/>
    <m/>
    <m/>
    <m/>
    <m/>
    <m/>
    <m/>
    <m/>
    <m/>
    <m/>
    <m/>
    <m/>
    <m/>
    <m/>
    <m/>
    <m/>
    <m/>
    <m/>
    <m/>
    <s v="LORENA PAOLA MARTINEZ"/>
  </r>
  <r>
    <x v="97"/>
    <s v="NIT"/>
    <s v="900074858-4"/>
    <x v="98"/>
    <s v="N/A"/>
    <s v="SI"/>
    <m/>
    <n v="1"/>
    <n v="1"/>
    <s v="LICEO PEDAGOGICO CARIÑITOS"/>
    <n v="10032014"/>
    <s v="SI"/>
    <n v="1"/>
    <n v="9000000"/>
    <s v="N/A"/>
    <d v="2014-03-10T00:00:00"/>
    <n v="2014"/>
    <d v="2014-07-10T00:00:00"/>
    <s v="Santander"/>
    <n v="4"/>
    <n v="4.0666666666666664"/>
    <s v="Publica"/>
    <s v="CUMPLE"/>
    <n v="9000000"/>
    <s v=""/>
    <n v="14.61038961038961"/>
    <m/>
    <s v="Subsanable"/>
    <s v="Subsanable"/>
    <s v="Cumple"/>
    <s v="Cumple"/>
    <s v="Cumple"/>
    <s v="Subsanable"/>
    <s v="Subsanable"/>
    <s v="Subsanable"/>
    <s v="Subsanable"/>
    <s v="Cumple"/>
    <s v="Subsanable"/>
    <s v="Cumple"/>
    <s v="Cumple"/>
    <s v="Cumple"/>
    <n v="9000000"/>
    <n v="9000000"/>
    <m/>
    <s v="(8) NO SE ESPECIFICA EL DEPARTAMENTO DE LA ZONA  A LA CUAL DESEA PRESENTARSE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7"/>
    <s v="NIT"/>
    <s v="900074858-4"/>
    <x v="98"/>
    <s v="N/A"/>
    <s v="SI"/>
    <m/>
    <n v="1"/>
    <n v="2"/>
    <s v="LICEO PEDAGOGICO CARIÑITOS"/>
    <n v="10032013"/>
    <s v="SI"/>
    <n v="1"/>
    <n v="8000000"/>
    <s v="N/A"/>
    <d v="2013-03-04T00:00:00"/>
    <n v="2013"/>
    <d v="2013-07-04T00:00:00"/>
    <s v="Santander"/>
    <n v="4"/>
    <n v="4.0666666666666664"/>
    <s v="Publica"/>
    <s v="CUMPLE"/>
    <n v="8000000"/>
    <s v=""/>
    <n v="13.570822731128075"/>
    <m/>
    <m/>
    <m/>
    <m/>
    <m/>
    <m/>
    <m/>
    <m/>
    <m/>
    <m/>
    <m/>
    <m/>
    <m/>
    <m/>
    <m/>
    <n v="8000000"/>
    <n v="8000000"/>
    <m/>
    <m/>
    <s v="MARIA CRISTINA HENAO AGUILAR"/>
  </r>
  <r>
    <x v="97"/>
    <s v="NIT"/>
    <s v="900074858-4"/>
    <x v="98"/>
    <s v="N/A"/>
    <s v="SI"/>
    <m/>
    <n v="1"/>
    <n v="3"/>
    <s v="MUNICIPIO DE BARRANCABERMEJA"/>
    <n v="913"/>
    <s v="SI"/>
    <n v="1"/>
    <n v="112810000"/>
    <s v="N/A"/>
    <d v="2011-07-15T00:00:00"/>
    <n v="2011"/>
    <d v="2011-12-19T00:00:00"/>
    <s v="Santander"/>
    <n v="5"/>
    <n v="5.2333333333333334"/>
    <s v="Publica"/>
    <s v="CUMPLE"/>
    <n v="112810000"/>
    <n v="0"/>
    <n v="210.6235997012696"/>
    <m/>
    <m/>
    <m/>
    <m/>
    <m/>
    <m/>
    <m/>
    <m/>
    <m/>
    <m/>
    <m/>
    <m/>
    <m/>
    <m/>
    <m/>
    <n v="112810000"/>
    <n v="112810000"/>
    <m/>
    <m/>
    <s v="MARIA CRISTINA HENAO AGUILAR"/>
  </r>
  <r>
    <x v="97"/>
    <s v="NIT"/>
    <s v="900074858-4"/>
    <x v="98"/>
    <s v="N/A"/>
    <s v="SI"/>
    <m/>
    <n v="1"/>
    <n v="4"/>
    <s v="MUNICIPIO DE BARRANCABERMEJA"/>
    <n v="804"/>
    <s v="SI"/>
    <n v="1"/>
    <n v="100070000"/>
    <s v="N/A"/>
    <d v="2010-09-29T00:00:00"/>
    <n v="2010"/>
    <d v="2010-12-28T00:00:00"/>
    <s v="Santander"/>
    <n v="3"/>
    <n v="3"/>
    <s v="Publica"/>
    <s v="CUMPLE"/>
    <n v="100070000"/>
    <n v="0"/>
    <n v="194.3106796116505"/>
    <m/>
    <m/>
    <m/>
    <m/>
    <m/>
    <m/>
    <m/>
    <m/>
    <m/>
    <m/>
    <m/>
    <m/>
    <m/>
    <m/>
    <m/>
    <n v="100070000"/>
    <n v="100070000"/>
    <m/>
    <m/>
    <s v="MARIA CRISTINA HENAO AGUILAR"/>
  </r>
  <r>
    <x v="98"/>
    <s v="NIT"/>
    <s v="900656736-2"/>
    <x v="99"/>
    <s v="FUNDACION EDUCATIVA JOSE EUSTASIO RIVERA - FUNDACOLEUSTASIO"/>
    <s v="SI"/>
    <s v="SANTANDER"/>
    <n v="2"/>
    <n v="1"/>
    <s v="FUNDEPROCOL"/>
    <n v="4"/>
    <s v="SI"/>
    <n v="1"/>
    <s v="SUSCEPTIBLE DE SUBSANACION"/>
    <n v="1"/>
    <d v="2013-02-04T00:00:00"/>
    <n v="2013"/>
    <d v="2013-08-08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ÓLO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2"/>
    <s v="ANDERCOP"/>
    <n v="1204"/>
    <s v="SI"/>
    <n v="1"/>
    <s v="SUSCEPTIBLE DE SUBSANACION"/>
    <n v="1"/>
    <d v="2012-02-02T00:00:00"/>
    <n v="2012"/>
    <d v="2012-08-05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3"/>
    <s v="ANDERCOP"/>
    <n v="1106"/>
    <s v="SI"/>
    <n v="1"/>
    <s v="SUSCEPTIBLE DE SUBSANACION"/>
    <n v="1"/>
    <d v="2011-05-02T00:00:00"/>
    <n v="2011"/>
    <d v="2011-07-03T00:00:00"/>
    <s v="SANTANDER"/>
    <n v="2"/>
    <n v="2.0666666666666669"/>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1 Y SEGÚN LO ESTABLECIDO EN EL NUMERAL 3.3. DE LA INVITACION"/>
    <s v="DIEGO SANCHEZ/MARGARITA CUELLAR/TATIANA GOMEZ/ABEL"/>
  </r>
  <r>
    <x v="98"/>
    <s v="NIT"/>
    <s v="900656736-2"/>
    <x v="99"/>
    <s v="FUNDACION EDUCATIVA JOSE EUSTASIO RIVERA - FUNDACOLEUSTASIO"/>
    <s v="SI"/>
    <s v="SANTANDER"/>
    <n v="3"/>
    <n v="4"/>
    <s v="ANDERCOP"/>
    <n v="1008"/>
    <s v="SI"/>
    <n v="1"/>
    <s v="SUSCEPTIBLE DE SUBSANACION"/>
    <n v="1"/>
    <d v="2010-05-12T00:00:00"/>
    <n v="2010"/>
    <d v="2010-11-04T00:00:00"/>
    <s v="SANTANDER"/>
    <n v="5"/>
    <n v="5.8666666666666663"/>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0 Y SEGÚN LO ESTABLECIDO EN EL NUMERAL 3.3. DE LA INVITACION"/>
    <s v="DIEGO SANCHEZ/MARGARITA CUELLAR/TATIANA GOMEZ/ABEL"/>
  </r>
  <r>
    <x v="98"/>
    <s v="NIT"/>
    <s v="804006708-1"/>
    <x v="99"/>
    <s v="CORPORACION PARA EL MANEJO Y CONSERVACION DEL AMBIENTE Y LOS RECURSOS NATURALES - CORPOAGRO"/>
    <s v="SI"/>
    <s v="SANTANDER"/>
    <n v="1"/>
    <s v="NO CUMPLE"/>
    <s v="NO CUMPLE"/>
    <s v="NO CUMBLE EL OBJETO"/>
    <s v="NO CUMBLE EL OBJETO"/>
    <s v="NO CUMBLE EL OBJETO"/>
    <s v="NO CUMBLE EL OBJETO"/>
    <s v="N/A"/>
    <m/>
    <m/>
    <m/>
    <s v="NO CUMPLE"/>
    <n v="0"/>
    <n v="0"/>
    <s v="NO CUMPLE"/>
    <s v="NO CUMPLE"/>
    <s v="NO CUMBLE EL OBJETO"/>
    <s v="NO CUMPLE"/>
    <s v=""/>
    <m/>
    <s v="Subsanable"/>
    <s v="Subsanable"/>
    <s v="Subsanable"/>
    <s v="Subsanable"/>
    <s v="Subsanable"/>
    <s v="Subsanable"/>
    <s v="Subsanable"/>
    <s v="Subsanable"/>
    <s v="Subsanable"/>
    <s v="Subsanable"/>
    <s v="Subsanable"/>
    <s v="NO CUMPLE"/>
    <s v="NO CUMPLE"/>
    <s v="Cumple"/>
    <n v="0"/>
    <n v="0"/>
    <m/>
    <s v="(9) NO SE ALLEGO EXPERIENCIA PARA ESTE INTEGRANTE DE LA U.T., POR LO CUAL, NO CUMPLE CON LA REGLA DE CONTAR CON UNA EXPERIENCIA ESTBLECIDA EN LA NOTA 2 DEL NUMERAL 3.3. DE LA INVITACION._x000a_(37) Y (38) EL INTERESADO NO APORTO EL FORMATO 9 QUE CORRESPONDE A OFERTA DE CUPOS ADICIONALES Y ACTIVIDADES COMUNITARIAS ADICIONALES, POR LO CUAL, NO CUMPLE ESTE REQUERIMIENTO._x000a_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9"/>
    <s v="NIT"/>
    <s v="900605165-9"/>
    <x v="100"/>
    <s v="N/A"/>
    <s v="SI"/>
    <s v="La Guajira"/>
    <n v="2"/>
    <m/>
    <m/>
    <m/>
    <m/>
    <m/>
    <m/>
    <s v="N/A"/>
    <m/>
    <m/>
    <m/>
    <m/>
    <n v="0"/>
    <m/>
    <m/>
    <m/>
    <s v=""/>
    <m/>
    <m/>
    <m/>
    <s v="Cumple"/>
    <s v="Subsanable"/>
    <s v="Cumple"/>
    <s v="Cumple"/>
    <s v="Subsanable"/>
    <s v="Cumple"/>
    <s v="Cumple"/>
    <s v="Cumple"/>
    <s v="Cumple"/>
    <s v="Cumple"/>
    <s v="Cumple"/>
    <s v="Cumple"/>
    <s v="Cumple"/>
    <s v="Cumple"/>
    <s v="SE SOLICITA CUMPLIR CON LO ESTABLECIDO EN EL TITULO lll COMPONENTEL EXPERIENCIA TANTO PARA LOS CONTRATOS ICBF COMO EL DE LA EXPERIENCIA No 5 "/>
    <m/>
    <m/>
    <m/>
    <s v="AUGUSTO DIAZ"/>
  </r>
  <r>
    <x v="100"/>
    <s v="NIT"/>
    <s v="891200242-7"/>
    <x v="101"/>
    <s v="N/A"/>
    <s v="SI"/>
    <s v="Nariño"/>
    <n v="2"/>
    <n v="1"/>
    <s v="FUNDACION TELEFONICA"/>
    <s v="C-0254-11"/>
    <s v="SI"/>
    <n v="1"/>
    <n v="553694371"/>
    <s v="N/A"/>
    <d v="2011-01-01T00:00:00"/>
    <n v="2011"/>
    <d v="2011-12-31T00:00:00"/>
    <s v="Nariño"/>
    <n v="12"/>
    <n v="12.133333333333333"/>
    <s v="Privada"/>
    <s v="CUMPLE"/>
    <n v="553694371"/>
    <n v="945"/>
    <n v="1033.783366318148"/>
    <m/>
    <s v="Subsanable"/>
    <s v="Subsanable"/>
    <s v="Subsanable"/>
    <s v="Subsanable"/>
    <s v="Subsanable"/>
    <s v="Subsanable"/>
    <s v="Subsanable"/>
    <s v="Subsanable"/>
    <s v="Subsanable"/>
    <s v="Subsanable"/>
    <s v="Subsanable"/>
    <s v="Cumple"/>
    <s v="Cumple"/>
    <s v="Cumple"/>
    <m/>
    <n v="553694371"/>
    <m/>
    <s v="(26) NO PRESENTA PROPUESTA METODOLOGICA"/>
    <s v="SERGIO RAMIREZ"/>
  </r>
  <r>
    <x v="100"/>
    <s v="NIT"/>
    <s v="891200242-7"/>
    <x v="101"/>
    <s v="N/A"/>
    <s v="SI"/>
    <s v="Nariño"/>
    <n v="2"/>
    <n v="2"/>
    <s v="ORGANIZACIÓN INTERNACIONAL PARA LAS MIGRACIONES"/>
    <s v="NAJ-513-NAJ-489"/>
    <s v="SI"/>
    <n v="1"/>
    <n v="142457068"/>
    <s v="N/A"/>
    <d v="2010-04-12T00:00:00"/>
    <n v="2010"/>
    <d v="2010-12-31T00:00:00"/>
    <s v="Nariño"/>
    <n v="8"/>
    <n v="8.7666666666666675"/>
    <s v="Publica"/>
    <s v="CUMPLE"/>
    <n v="142457068"/>
    <n v="277"/>
    <n v="276.61566601941746"/>
    <m/>
    <m/>
    <m/>
    <m/>
    <m/>
    <m/>
    <m/>
    <m/>
    <m/>
    <m/>
    <m/>
    <m/>
    <m/>
    <m/>
    <m/>
    <m/>
    <n v="142457068"/>
    <n v="121088508"/>
    <s v="(11) CONTRATO INICIA DESDE 31/03/2010 , SE TRANSLAPA CON CONTRATO NAJ-522, SE VALIDA EXPERIENCIA DESDE 12/05/2010 A 31/12/2010, (26) NO PRESENTA PROPUESTA METODOLOGICA"/>
    <s v="SERGIO RAMIREZ"/>
  </r>
  <r>
    <x v="100"/>
    <s v="NIT"/>
    <s v="891200242-7"/>
    <x v="101"/>
    <s v="N/A"/>
    <s v="SI"/>
    <s v="Nariño"/>
    <n v="2"/>
    <n v="3"/>
    <s v="ORGANIZACIÓN INTERNACIONAL PARA LAS MIGRACIONES"/>
    <s v="NAJ-522"/>
    <s v="SI"/>
    <n v="1"/>
    <n v="277275000"/>
    <s v="N/A"/>
    <d v="2010-04-12T00:00:00"/>
    <n v="2010"/>
    <d v="2011-11-30T00:00:00"/>
    <s v="Nariño"/>
    <n v="19"/>
    <n v="19.899999999999999"/>
    <s v="Publica"/>
    <s v="CUMPLE"/>
    <n v="277275000"/>
    <n v="538"/>
    <n v="538.39805825242718"/>
    <m/>
    <m/>
    <m/>
    <m/>
    <m/>
    <m/>
    <m/>
    <m/>
    <m/>
    <m/>
    <m/>
    <m/>
    <m/>
    <m/>
    <m/>
    <m/>
    <n v="277275000"/>
    <m/>
    <s v="(11) LA EXPERIENCIA SE TRASLAPA CON EL CONTRATO NAJ-513-NAJ-489, Y CON EL CONTRATO CON TELEFONICA C-0254-11 POR LO QUE NO ES VALIDA (26) NO PRESENTA PROPUESTA METODOLOGICA  "/>
    <s v="SERGIO RAMIREZ"/>
  </r>
  <r>
    <x v="100"/>
    <s v="NIT"/>
    <s v="891200242-7"/>
    <x v="101"/>
    <s v="N/A"/>
    <s v="SI"/>
    <s v="Nariño"/>
    <n v="2"/>
    <n v="4"/>
    <s v="PROGRAMA  DE LAS NACIONES UNIDADAS PARA EL DESARROLLO (PNUD)"/>
    <n v="13007"/>
    <s v="SI"/>
    <n v="1"/>
    <n v="210854500"/>
    <s v="N/A"/>
    <d v="2012-04-25T00:00:00"/>
    <n v="2012"/>
    <d v="2012-11-15T00:00:00"/>
    <s v="Nariño"/>
    <n v="6"/>
    <n v="6.8"/>
    <s v="Publica"/>
    <s v="CUMPLE"/>
    <n v="210854500"/>
    <n v="372"/>
    <n v="372.07428974766191"/>
    <m/>
    <m/>
    <m/>
    <m/>
    <m/>
    <m/>
    <m/>
    <m/>
    <m/>
    <m/>
    <m/>
    <m/>
    <m/>
    <m/>
    <m/>
    <m/>
    <n v="210854500"/>
    <m/>
    <m/>
    <s v="SERGIO RAMIREZ"/>
  </r>
  <r>
    <x v="100"/>
    <s v="NIT"/>
    <s v="891200242-7"/>
    <x v="101"/>
    <s v="N/A"/>
    <s v="SI"/>
    <s v="Nariño"/>
    <n v="2"/>
    <n v="5"/>
    <s v="PROGRAMA  DE LAS NACIONES UNIDADAS PARA EL DESARROLLO (PNUD)"/>
    <n v="19028"/>
    <s v="SI"/>
    <n v="1"/>
    <n v="180851000"/>
    <s v="N/A"/>
    <d v="2013-03-19T00:00:00"/>
    <n v="2013"/>
    <d v="2014-01-31T00:00:00"/>
    <s v="Nariño"/>
    <n v="10"/>
    <n v="10.6"/>
    <s v="Publica"/>
    <s v="CUMPLE"/>
    <n v="180851000"/>
    <n v="307"/>
    <n v="306.78710771840542"/>
    <m/>
    <m/>
    <m/>
    <m/>
    <m/>
    <m/>
    <m/>
    <m/>
    <m/>
    <m/>
    <m/>
    <m/>
    <m/>
    <m/>
    <m/>
    <m/>
    <n v="180851000"/>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1"/>
    <s v="NIT"/>
    <s v="900231743-1"/>
    <x v="102"/>
    <s v="N/A"/>
    <s v="SI"/>
    <s v="Chocó"/>
    <n v="2"/>
    <n v="1"/>
    <s v="ICBF"/>
    <n v="262"/>
    <s v="SI"/>
    <n v="1"/>
    <n v="2074443661"/>
    <s v="N/A"/>
    <d v="2013-12-18T00:00:00"/>
    <n v="2013"/>
    <d v="2014-08-22T00:00:00"/>
    <s v="Chocó"/>
    <n v="8"/>
    <n v="8.2333333333333325"/>
    <s v="Publica"/>
    <s v="CUMPLE"/>
    <n v="2074443661"/>
    <n v="3518.9883986429177"/>
    <n v="3518.9883986429177"/>
    <m/>
    <s v="Subsanable"/>
    <s v="Subsanable"/>
    <s v="Cumple"/>
    <s v="Cumple"/>
    <s v="Subsanable"/>
    <s v="Subsanable"/>
    <s v="Cumple"/>
    <s v="Cumple"/>
    <s v="Cumple"/>
    <s v="Cumple"/>
    <s v="Subsanable"/>
    <s v="Cumple"/>
    <s v="Cumple"/>
    <s v="Cumple"/>
    <n v="2074443661"/>
    <n v="2074443661"/>
    <m/>
    <s v="(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EL CONTRATO 274 NO SE TENDRA ENCUENTA DE A CUERDO AL NUMERAL 3.3 EL CUAL ESTABLECE QUE LA EXPERIENCIA MINIMA EN MESES, SE DEBERA ACREDITAR CON MAXIMO CINCO (5) CERTIFICACIONES DE CONTRATOS EJECUTADOS Y TERMINADOS A SATISFACCION CON ENTIDADES PUBLICAS O PRIVADAS EN LOS ULTIMOS CINCO (5) AÑOS._x000a_"/>
    <s v="YANETH RUIZ"/>
  </r>
  <r>
    <x v="101"/>
    <s v="NIT"/>
    <s v="900231743-1"/>
    <x v="102"/>
    <s v="N/A"/>
    <s v="SI"/>
    <s v="Chocó"/>
    <n v="2"/>
    <n v="2"/>
    <s v="ICBF"/>
    <n v="274"/>
    <s v="NO"/>
    <s v="NO CUMBLE EL OBJETO"/>
    <s v="NO CUMBLE EL OBJETO"/>
    <s v="N/A"/>
    <m/>
    <m/>
    <m/>
    <s v="Chocó"/>
    <n v="0"/>
    <n v="0"/>
    <s v="Publica"/>
    <s v="NO CUMPLE"/>
    <s v="NO CUMBLE EL OBJETO"/>
    <n v="0"/>
    <s v=""/>
    <m/>
    <m/>
    <m/>
    <m/>
    <m/>
    <m/>
    <m/>
    <m/>
    <m/>
    <m/>
    <m/>
    <m/>
    <m/>
    <m/>
    <m/>
    <n v="0"/>
    <n v="0"/>
    <m/>
    <m/>
    <s v="YANETH RUIZ"/>
  </r>
  <r>
    <x v="102"/>
    <s v="NIT"/>
    <s v="890984938-4"/>
    <x v="103"/>
    <s v="N/A"/>
    <s v="SI"/>
    <s v="Nariño"/>
    <n v="2"/>
    <n v="1"/>
    <s v="ICBF"/>
    <n v="1098"/>
    <s v="SI"/>
    <n v="1"/>
    <m/>
    <s v="N/A"/>
    <d v="2012-08-14T00:00:00"/>
    <n v="2012"/>
    <d v="2012-12-31T00:00:00"/>
    <s v="Antioquia"/>
    <n v="4"/>
    <n v="4.6333333333333337"/>
    <s v="Publica"/>
    <s v="CUMPLE"/>
    <n v="2259813600"/>
    <s v=""/>
    <n v="3987.6717840127053"/>
    <m/>
    <s v="Cumple"/>
    <s v="Cumple"/>
    <s v="Cumple"/>
    <s v="Cumple"/>
    <s v="Cumple"/>
    <s v="Cumple"/>
    <s v="Cumple"/>
    <s v="Cumple"/>
    <s v="Cumple"/>
    <s v="Cumple"/>
    <s v="Cumple"/>
    <s v="Cumple"/>
    <s v="Cumple"/>
    <s v="Cumple"/>
    <s v="SUSCEPTIBLE DE SUBSANACION"/>
    <n v="2259813600"/>
    <m/>
    <s v="EN VALIDACION DEL CONTRATO"/>
    <s v="MARIA CRISTINA HENAO AGUILAR"/>
  </r>
  <r>
    <x v="102"/>
    <s v="NIT"/>
    <s v="890984938-4"/>
    <x v="103"/>
    <s v="N/A"/>
    <s v="SI"/>
    <s v="Nariño"/>
    <n v="2"/>
    <n v="2"/>
    <s v="ICBF"/>
    <n v="688"/>
    <s v="SI"/>
    <n v="1"/>
    <n v="2929290000"/>
    <s v="N/A"/>
    <d v="2013-06-18T00:00:00"/>
    <n v="2013"/>
    <d v="2013-12-31T00:00:00"/>
    <s v="Antioquia"/>
    <n v="6"/>
    <n v="6.5333333333333332"/>
    <s v="Publica"/>
    <s v="CUMPLE"/>
    <n v="2929290000"/>
    <s v=""/>
    <n v="4969.1094147582698"/>
    <m/>
    <m/>
    <m/>
    <m/>
    <m/>
    <m/>
    <m/>
    <m/>
    <m/>
    <m/>
    <m/>
    <m/>
    <m/>
    <m/>
    <m/>
    <n v="2929290000"/>
    <n v="2929290000"/>
    <m/>
    <m/>
    <s v="MARIA CRISTINA HENAO AGUILAR"/>
  </r>
  <r>
    <x v="102"/>
    <s v="NIT"/>
    <s v="890984938-4"/>
    <x v="103"/>
    <s v="N/A"/>
    <s v="SI"/>
    <s v="Nariño"/>
    <n v="2"/>
    <n v="3"/>
    <s v="ICBF"/>
    <n v="976"/>
    <s v="SI"/>
    <n v="1"/>
    <n v="793119700"/>
    <s v="N/A"/>
    <d v="2014-02-01T00:00:00"/>
    <n v="2013"/>
    <d v="2014-08-14T00:00:00"/>
    <s v="Antioquia"/>
    <n v="6"/>
    <n v="6.4666666666666668"/>
    <s v="Publica"/>
    <s v="CUMPLE"/>
    <n v="793119700"/>
    <s v=""/>
    <n v="1345.4108566581849"/>
    <m/>
    <m/>
    <m/>
    <m/>
    <m/>
    <m/>
    <m/>
    <m/>
    <m/>
    <m/>
    <m/>
    <m/>
    <m/>
    <m/>
    <m/>
    <n v="793119700"/>
    <n v="793119700"/>
    <m/>
    <m/>
    <s v="MARIA CRISTINA HENAO AGUILAR"/>
  </r>
  <r>
    <x v="103"/>
    <s v="NIT"/>
    <s v="890984938-4"/>
    <x v="104"/>
    <s v="PRESENCIA COLOMBO SUIZA"/>
    <s v="SI"/>
    <s v="ANTIOQUIA"/>
    <n v="4"/>
    <n v="1"/>
    <s v="GOBERNACION DE ANTIOQUIA"/>
    <n v="4600002209"/>
    <s v="SI"/>
    <n v="1"/>
    <n v="119823064"/>
    <n v="1"/>
    <d v="2014-09-10T00:00:00"/>
    <n v="2014"/>
    <d v="2014-12-25T00:00:00"/>
    <s v="ANTIOQUIA"/>
    <n v="3"/>
    <n v="3.5333333333333332"/>
    <s v="PUBLCA"/>
    <s v="CUMPLE"/>
    <n v="119823064"/>
    <m/>
    <n v="194.51796103896103"/>
    <m/>
    <s v="Cumple"/>
    <s v="Cumple"/>
    <s v="Cumple"/>
    <s v="Cumple"/>
    <s v="Cumple"/>
    <s v="Cumple"/>
    <s v="Cumple"/>
    <s v="Cumple"/>
    <s v="Cumple"/>
    <s v="Cumple"/>
    <s v="Cumple"/>
    <s v="Cumple"/>
    <s v="Cumple"/>
    <s v="Cumple"/>
    <n v="119823064"/>
    <n v="119823064"/>
    <m/>
    <m/>
    <s v="DIEGO SANCHEZ/MARGARITA CUELLAR/TATIANA GOMEZ/ABEL"/>
  </r>
  <r>
    <x v="103"/>
    <s v="NIT"/>
    <s v="890980041-5"/>
    <x v="104"/>
    <s v="DIOCESIS SONSON RIONEGRO"/>
    <s v="SI"/>
    <s v="ANTIOQUIA"/>
    <n v="5"/>
    <n v="1"/>
    <s v="ICBF"/>
    <s v="684-2013"/>
    <s v="SI"/>
    <n v="1"/>
    <n v="675990000"/>
    <s v="N/A"/>
    <d v="2013-06-19T00:00:00"/>
    <n v="2013"/>
    <d v="2013-12-31T00:00:00"/>
    <s v="ANTIOQUIA"/>
    <n v="6"/>
    <n v="6.5"/>
    <s v="PUBLCA"/>
    <s v="CUMPLE"/>
    <n v="675990000"/>
    <s v="SOLICITAR CONTRATO ICBF"/>
    <n v="1146.7175572519084"/>
    <m/>
    <s v="Cumple"/>
    <s v="Cumple"/>
    <s v="Cumple"/>
    <s v="Cumple"/>
    <s v="Cumple"/>
    <s v="Cumple"/>
    <s v="Cumple"/>
    <s v="Cumple"/>
    <s v="Cumple"/>
    <s v="Cumple"/>
    <s v="Cumple"/>
    <s v="Cumple"/>
    <s v="Cumple"/>
    <s v="Cumple"/>
    <s v="SUSCEPTIBLE DE SUBSANACION"/>
    <n v="675990000"/>
    <m/>
    <m/>
    <s v="DIEGO SANCHEZ/MARGARITA CUELLAR/TATIANA GOMEZ/ABEL"/>
  </r>
  <r>
    <x v="103"/>
    <s v="NIT"/>
    <s v="890980041-5"/>
    <x v="104"/>
    <s v="DIOCESIS SONSON RIONEGRO"/>
    <s v="SI"/>
    <s v="ANTIOQUIA"/>
    <n v="6"/>
    <n v="2"/>
    <s v="ICBF"/>
    <s v="1099-2012"/>
    <s v="SI"/>
    <n v="1"/>
    <n v="536705730"/>
    <s v="N/A"/>
    <d v="2012-08-23T00:00:00"/>
    <n v="2012"/>
    <d v="2012-12-31T00:00:00"/>
    <s v="ANTIOQUIA"/>
    <n v="4"/>
    <n v="4.333333333333333"/>
    <s v="PUBLCA"/>
    <s v="CUMPLE"/>
    <n v="536705730"/>
    <m/>
    <n v="947.07204870301746"/>
    <m/>
    <s v="Cumple"/>
    <s v="Cumple"/>
    <s v="Cumple"/>
    <s v="Cumple"/>
    <s v="Cumple"/>
    <s v="Cumple"/>
    <s v="Cumple"/>
    <s v="Cumple"/>
    <s v="Cumple"/>
    <s v="Cumple"/>
    <s v="Cumple"/>
    <s v="Cumple"/>
    <s v="Cumple"/>
    <s v="Cumple"/>
    <s v="SUSCEPTIBLE DE SUBSANACION"/>
    <n v="536705730"/>
    <m/>
    <m/>
    <s v="DIEGO SANCHEZ/MARGARITA CUELLAR/TATIANA GOMEZ/ABEL"/>
  </r>
  <r>
    <x v="103"/>
    <s v="NIT"/>
    <s v="890980041-5"/>
    <x v="104"/>
    <s v="DIOCESIS SONSON RIONEGRO"/>
    <s v="SI"/>
    <s v="ANTIOQUIA"/>
    <n v="6"/>
    <n v="3"/>
    <s v="ICBF"/>
    <s v="784-2011"/>
    <s v="SI"/>
    <n v="1"/>
    <n v="818845788"/>
    <s v="N/A"/>
    <d v="2011-04-04T00:00:00"/>
    <n v="2011"/>
    <d v="2011-12-31T00:00:00"/>
    <s v="ANTIOQUIA"/>
    <n v="9"/>
    <n v="9.0333333333333332"/>
    <s v="PUBLCA"/>
    <s v="CUMPLE"/>
    <n v="818845788"/>
    <s v="SOLICITAR CONTRATO ICBF"/>
    <n v="1528.8382897684839"/>
    <m/>
    <m/>
    <m/>
    <m/>
    <m/>
    <m/>
    <m/>
    <m/>
    <m/>
    <m/>
    <m/>
    <m/>
    <m/>
    <m/>
    <m/>
    <s v="SUSCEPTIBLE DE SUBSANACION"/>
    <n v="818845788"/>
    <m/>
    <m/>
    <s v="DIEGO SANCHEZ/MARGARITA CUELLAR/TATIANA GOMEZ/ABEL"/>
  </r>
  <r>
    <x v="103"/>
    <s v="NIT"/>
    <s v="890980041-5"/>
    <x v="104"/>
    <s v="DIOCESIS SONSON RIONEGRO"/>
    <s v="SI"/>
    <s v="ANTIOQUIA"/>
    <n v="6"/>
    <n v="4"/>
    <s v="ICBF"/>
    <s v="720-2010"/>
    <s v="SI"/>
    <n v="1"/>
    <n v="447877188"/>
    <s v="N/A"/>
    <d v="2010-05-12T00:00:00"/>
    <n v="2010"/>
    <d v="2010-12-31T00:00:00"/>
    <s v="ANTIOQUIA"/>
    <n v="7"/>
    <n v="7.7666666666666666"/>
    <s v="PUBLCA"/>
    <s v="CUMPLE"/>
    <n v="447877188"/>
    <s v="SOLICITAR CONTRATO ICBF"/>
    <n v="869.66444271844659"/>
    <m/>
    <m/>
    <m/>
    <m/>
    <m/>
    <m/>
    <m/>
    <m/>
    <m/>
    <m/>
    <m/>
    <m/>
    <m/>
    <m/>
    <m/>
    <s v="SUSCEPTIBLE DE SUBSANACION"/>
    <n v="447877188"/>
    <m/>
    <m/>
    <s v="DIEGO SANCHEZ/MARGARITA CUELLAR/TATIANA GOMEZ/ABEL"/>
  </r>
  <r>
    <x v="104"/>
    <s v="NIT"/>
    <s v="811033687-3"/>
    <x v="105"/>
    <s v="N/A"/>
    <s v="SI"/>
    <s v="Antioquia"/>
    <n v="3"/>
    <n v="1"/>
    <s v="MUNICIPIO DE BELLO"/>
    <n v="316"/>
    <s v="SUSCEPTIBLE DE SUBSANACION"/>
    <s v="SUSCEPTIBLE DE SUBSANACION"/>
    <s v="SUSCEPTIBLE DE SUBSANACION"/>
    <s v="N/A"/>
    <d v="2010-05-12T00:00:00"/>
    <n v="2010"/>
    <d v="2010-11-26T00:00:00"/>
    <s v="Antioquia"/>
    <n v="6"/>
    <n v="6.6"/>
    <s v="Privada"/>
    <s v="SUSCEPTIBLE DE SUBSANACION"/>
    <n v="1172024164"/>
    <e v="#VALUE!"/>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4"/>
    <n v="2"/>
    <s v="MUNICIPIO DE BELLO"/>
    <n v="244"/>
    <s v="NO"/>
    <s v="SUSCEPTIBLE DE SUBSANACION"/>
    <s v="SUSCEPTIBLE DE SUBSANACION"/>
    <s v="N/A"/>
    <d v="2011-02-07T00:00:00"/>
    <n v="2011"/>
    <d v="2011-12-02T00:00:00"/>
    <s v="Antioquia"/>
    <n v="9"/>
    <n v="9.9333333333333336"/>
    <s v="Privada"/>
    <s v="SUSCEPTIBLE DE SUBSANACION"/>
    <n v="97568407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6"/>
    <n v="3"/>
    <s v="MUNICIPIO DE BELLO"/>
    <n v="125"/>
    <s v="NO"/>
    <s v="SUSCEPTIBLE DE SUBSANACION"/>
    <s v="SUSCEPTIBLE DE SUBSANACION"/>
    <s v="N/A"/>
    <d v="2012-02-01T00:00:00"/>
    <n v="2012"/>
    <d v="2012-11-23T00:00:00"/>
    <s v="Antioquia"/>
    <n v="9"/>
    <n v="9.8666666666666671"/>
    <s v="Privada"/>
    <s v="SUSCEPTIBLE DE SUBSANACION"/>
    <n v="93698530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1"/>
    <n v="4"/>
    <s v="MUNICIPIO DE BELLO"/>
    <n v="166"/>
    <s v="NO"/>
    <s v="SUSCEPTIBLE DE SUBSANACION"/>
    <s v="SUSCEPTIBLE DE SUBSANACION"/>
    <s v="N/A"/>
    <d v="2013-02-12T00:00:00"/>
    <n v="2013"/>
    <d v="2013-12-06T00:00:00"/>
    <s v="Antioquia"/>
    <n v="9"/>
    <n v="9.9"/>
    <s v="Privada"/>
    <s v="SUSCEPTIBLE DE SUBSANACION"/>
    <n v="767254479"/>
    <e v="#DIV/0!"/>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2"/>
    <n v="5"/>
    <s v="MUNICIPIO DE BELLO"/>
    <n v="500"/>
    <s v="NO"/>
    <s v="SUSCEPTIBLE DE SUBSANACION"/>
    <s v="SUSCEPTIBLE DE SUBSANACION"/>
    <s v="N/A"/>
    <d v="2014-02-12T00:00:00"/>
    <n v="2014"/>
    <d v="2014-12-06T00:00:00"/>
    <s v="Antioquia"/>
    <n v="9"/>
    <n v="9.9"/>
    <s v="Privada"/>
    <s v="SUSCEPTIBLE DE SUBSANACION"/>
    <n v="767450262"/>
    <e v="#DIV/0!"/>
    <s v="SUSCEPTIBLE DE SUBSANACION"/>
    <m/>
    <m/>
    <m/>
    <m/>
    <m/>
    <m/>
    <m/>
    <m/>
    <m/>
    <m/>
    <m/>
    <m/>
    <s v="Subsanable"/>
    <s v="Cumple"/>
    <s v="Cumple"/>
    <s v="SUSCEPTIBLE DE SUBSANACION"/>
    <s v="SUSCEPTIBLE DE SUBSANACION"/>
    <m/>
    <s v="FORMATO 7. LA PROPUESTA NO DESCRIBE CLARAMENTE EL CONTENIDO Y PRINCIPALES REFERENCIAS DE LECTURAS, VIDEOS O MATERIALES QUE SE UTILIZARÍAN PARA EL DESARROLLO DE LOS ENCUENTROS VIVENCIALES."/>
    <s v="CRISTINA VENEGAS - JUAN MANUEL PULIDO"/>
  </r>
  <r>
    <x v="104"/>
    <s v="NIT"/>
    <s v="811033687-3"/>
    <x v="105"/>
    <s v="N/A"/>
    <s v="SI"/>
    <s v="Sucre"/>
    <n v="3"/>
    <m/>
    <m/>
    <m/>
    <m/>
    <m/>
    <m/>
    <m/>
    <m/>
    <m/>
    <m/>
    <m/>
    <n v="0"/>
    <n v="0"/>
    <m/>
    <m/>
    <m/>
    <s v=""/>
    <s v=""/>
    <m/>
    <s v="Cumple"/>
    <s v="Cumple"/>
    <s v="Cumple"/>
    <s v="Cumple"/>
    <s v="Cumple"/>
    <s v="Cumple"/>
    <s v="Subsanable"/>
    <s v="Cumple"/>
    <s v="Cumple"/>
    <s v="Cumple"/>
    <s v="Cumple"/>
    <s v="Subsanable"/>
    <s v="Cumple"/>
    <s v="Cumple"/>
    <m/>
    <m/>
    <m/>
    <m/>
    <s v="CRISTINA VENEGAS - JUAN MANUEL PULIDO"/>
  </r>
  <r>
    <x v="105"/>
    <s v="NIT"/>
    <s v="900036856-8"/>
    <x v="106"/>
    <s v="N/A"/>
    <s v="SI"/>
    <s v="Bogotá"/>
    <n v="1"/>
    <n v="1"/>
    <s v="FONDO DE DESARROLLO LOCAL DE USAQUEN"/>
    <n v="89"/>
    <s v="NO"/>
    <s v="SUSCEPTIBLE DE SUBSANACION"/>
    <s v="SUSCEPTIBLE DE SUBSANACION"/>
    <s v="N/A"/>
    <d v="2014-01-15T00:00:00"/>
    <n v="2014"/>
    <d v="2014-06-18T00:00:00"/>
    <s v="BogotaD.C."/>
    <n v="5"/>
    <n v="5.1333333333333337"/>
    <s v="Publica"/>
    <s v="SUSCEPTIBLE DE SUBSANACION"/>
    <n v="210600000"/>
    <m/>
    <s v="SUSCEPTIBLE DE SUBSANACION"/>
    <m/>
    <s v="Subsanable"/>
    <s v="Subsanable"/>
    <s v="Cumple"/>
    <s v="Cumple"/>
    <s v="Cumple"/>
    <s v="Subsanable"/>
    <s v="Subsanable"/>
    <s v="Subsanable"/>
    <s v="Subsanable"/>
    <s v="Subsanable"/>
    <s v="Subsanable"/>
    <s v="Cumple"/>
    <s v="Cumple"/>
    <s v="Cumple"/>
    <s v="SUSCEPTIBLE DE SUBSANACION"/>
    <s v="SUSCEPTIBLE DE SUBSANACION"/>
    <m/>
    <s v="(22) LA  PRIMERA EXPERIENCIAS RELACIONADA DEBE ESPECIFICAR EN QUE PORCENTAJE LA ATENCION ESTUVO ORIENTADA A NIÑOS, NIÑAS Y ADOLESCENTES.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 (34)  LA PROPUESTA EXPLICA COMO LA METODOLOGÍA UTILIZADA PROMUEVE LA FORMULACIÓN DE PREGUNTAS, LA CURIOSIDAD, LA CREATIVIDAD POR LOS NIÑOS, LAS NIÑAS Y ADOLESCENTES PARTICIPANTES. _x000a_(35)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MARIA CRISTINA HENAO AGUILAR"/>
  </r>
  <r>
    <x v="105"/>
    <s v="NIT"/>
    <s v="900036856-8"/>
    <x v="106"/>
    <s v="N/A"/>
    <s v="SI"/>
    <s v="Bogotá"/>
    <n v="1"/>
    <n v="2"/>
    <s v="CORVERDE"/>
    <n v="7"/>
    <s v="SI"/>
    <n v="1"/>
    <n v="120000000"/>
    <s v="N/A"/>
    <d v="2011-02-01T00:00:00"/>
    <n v="2011"/>
    <d v="2012-01-30T00:00:00"/>
    <s v="Quindio"/>
    <n v="12"/>
    <n v="12.1"/>
    <s v="Privada"/>
    <s v="CUMPLE"/>
    <n v="120000000"/>
    <m/>
    <n v="224.04779686333083"/>
    <m/>
    <m/>
    <m/>
    <m/>
    <m/>
    <m/>
    <m/>
    <m/>
    <m/>
    <m/>
    <m/>
    <m/>
    <m/>
    <m/>
    <m/>
    <m/>
    <n v="120000000"/>
    <m/>
    <m/>
    <s v="MARIA CRISTINA HENAO AGUILAR"/>
  </r>
  <r>
    <x v="105"/>
    <s v="NIT"/>
    <s v="900036856-8"/>
    <x v="106"/>
    <s v="N/A"/>
    <s v="SI"/>
    <s v="Cundinamarca"/>
    <n v="2"/>
    <m/>
    <m/>
    <m/>
    <m/>
    <m/>
    <m/>
    <m/>
    <m/>
    <m/>
    <m/>
    <m/>
    <n v="0"/>
    <n v="0"/>
    <m/>
    <m/>
    <m/>
    <s v=""/>
    <s v=""/>
    <m/>
    <m/>
    <m/>
    <m/>
    <m/>
    <m/>
    <m/>
    <m/>
    <m/>
    <m/>
    <m/>
    <m/>
    <m/>
    <m/>
    <m/>
    <m/>
    <m/>
    <m/>
    <m/>
    <s v="MARIA CRISTINA HENAO AGUILAR"/>
  </r>
  <r>
    <x v="106"/>
    <s v="NIT"/>
    <s v="805021199-7"/>
    <x v="107"/>
    <s v="N/A"/>
    <s v="SI"/>
    <s v="Valle del Cauca"/>
    <n v="1"/>
    <n v="1"/>
    <s v="MUNICIPIO DE GUACHENE"/>
    <n v="28"/>
    <s v="SI"/>
    <n v="1"/>
    <n v="86000000"/>
    <s v="N/A"/>
    <d v="2012-01-15T00:00:00"/>
    <n v="2012"/>
    <d v="2012-12-31T00:00:00"/>
    <s v="Cauca"/>
    <n v="11"/>
    <n v="11.7"/>
    <s v="Publica"/>
    <s v="CUMPLE"/>
    <n v="86000000"/>
    <m/>
    <n v="151.75577907181932"/>
    <m/>
    <s v="Cumple"/>
    <s v="Cumple"/>
    <s v="Cumple"/>
    <s v="Cumple"/>
    <s v="Cumple"/>
    <s v="Cumple"/>
    <s v="Cumple"/>
    <s v="Subsanable"/>
    <s v="Subsanable"/>
    <s v="Subsanable"/>
    <s v="Subsanable"/>
    <s v="Cumple"/>
    <s v="Cumple"/>
    <s v="Cumple"/>
    <n v="86000000"/>
    <n v="86000000"/>
    <m/>
    <s v="(33) NO SE DEFINEN CLARAMENTE LOS INSTRUMENTOS PARA EVIDENCIAR LA PARTICIPACIÓN ACTIVA DE LOS NIÑOS, LAS NIÑAS Y ADOLESCENTES EN EL DESARROLLO DE LAS ACTIVIDADES DESCRITAS EN LA PROPUESTA. _x000a_ (34) LA PROPUESTA NO EXPLICA COMO LA METODOLOGÍA UTILIZADA PROMUEVE LA FORMULACIÓN DE PREGUNTAS, LA CURIOSIDAD, LA CREATIVIDAD POR LOS NIÑOS, LAS NIÑAS Y ADOLESCENTES PARTICIPANTES. _x000a_ (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106"/>
    <s v="NIT"/>
    <s v="805021199-7"/>
    <x v="107"/>
    <s v="N/A"/>
    <s v="SI"/>
    <s v="Valle del Cauca"/>
    <n v="1"/>
    <n v="2"/>
    <s v="MUNICIPIO DE GUACHENE"/>
    <n v="27"/>
    <s v="SI"/>
    <n v="1"/>
    <n v="136000000"/>
    <s v="N/A"/>
    <d v="2013-01-10T00:00:00"/>
    <n v="2013"/>
    <d v="2013-12-31T00:00:00"/>
    <s v="Cauca"/>
    <n v="11"/>
    <n v="11.833333333333334"/>
    <s v="Publica"/>
    <s v="CUMPLE"/>
    <n v="136000000"/>
    <m/>
    <n v="230.70398642917726"/>
    <m/>
    <m/>
    <m/>
    <m/>
    <m/>
    <m/>
    <m/>
    <m/>
    <m/>
    <m/>
    <m/>
    <m/>
    <m/>
    <m/>
    <m/>
    <n v="136000000"/>
    <n v="136000000"/>
    <m/>
    <m/>
    <s v="MARIA CRISTINA HENAO AGUILAR"/>
  </r>
  <r>
    <x v="106"/>
    <s v="NIT"/>
    <s v="805021199-7"/>
    <x v="107"/>
    <s v="N/A"/>
    <s v="SI"/>
    <s v="Valle del Cauca"/>
    <n v="1"/>
    <n v="3"/>
    <s v="ICBF"/>
    <n v="762613902"/>
    <s v="SI"/>
    <n v="1"/>
    <n v="76399650"/>
    <s v="N/A"/>
    <d v="2013-12-24T00:00:00"/>
    <n v="2013"/>
    <d v="2014-07-30T00:00:00"/>
    <s v="ValleDelCauca "/>
    <n v="7"/>
    <n v="7.2666666666666666"/>
    <m/>
    <s v="CUMPLE"/>
    <n v="76399650"/>
    <m/>
    <n v="129.60076335877864"/>
    <m/>
    <m/>
    <m/>
    <m/>
    <m/>
    <m/>
    <m/>
    <m/>
    <m/>
    <m/>
    <m/>
    <m/>
    <m/>
    <m/>
    <m/>
    <s v="SUSCEPTIBLE DE SUBSANACION"/>
    <n v="76399650"/>
    <m/>
    <m/>
    <s v="MARIA CRISTINA HENAO AGUILAR"/>
  </r>
  <r>
    <x v="106"/>
    <s v="NIT"/>
    <s v="805021199-7"/>
    <x v="107"/>
    <s v="N/A"/>
    <s v="SI"/>
    <s v="Valle del Cauca"/>
    <n v="2"/>
    <m/>
    <m/>
    <m/>
    <m/>
    <m/>
    <m/>
    <m/>
    <m/>
    <m/>
    <m/>
    <m/>
    <n v="0"/>
    <n v="0"/>
    <m/>
    <m/>
    <m/>
    <s v=""/>
    <s v=""/>
    <m/>
    <m/>
    <m/>
    <m/>
    <m/>
    <m/>
    <m/>
    <m/>
    <m/>
    <m/>
    <m/>
    <m/>
    <m/>
    <m/>
    <m/>
    <m/>
    <m/>
    <m/>
    <m/>
    <s v="MARIA CRISTINA HENAO AGUILAR"/>
  </r>
  <r>
    <x v="107"/>
    <s v="NIT"/>
    <s v="823004236-5"/>
    <x v="108"/>
    <s v="N/A"/>
    <s v="SI"/>
    <s v="Sucre"/>
    <n v="1"/>
    <n v="1"/>
    <s v="ALCALDIA TOLU VIEJO"/>
    <s v="CD-CPSP-MTV-No. 41-2014"/>
    <s v="SI"/>
    <n v="1"/>
    <n v="94000000"/>
    <s v="N/A"/>
    <d v="2014-02-01T00:00:00"/>
    <n v="2014"/>
    <d v="2014-05-30T00:00:00"/>
    <s v="Sucre"/>
    <n v="3"/>
    <n v="3.9333333333333331"/>
    <s v="Publica"/>
    <s v="SUSCEPTIBLE DE SUBSANACION"/>
    <n v="94000000"/>
    <n v="153"/>
    <n v="152.59740259740261"/>
    <m/>
    <s v="Cumple"/>
    <s v="Cumple"/>
    <s v="Cumple"/>
    <s v="Cumple"/>
    <s v="Cumple"/>
    <s v="Cumple"/>
    <s v="Cumple"/>
    <s v="Cumple"/>
    <s v="Cumple"/>
    <s v="Cumple"/>
    <s v="Cumple"/>
    <s v="Cumple"/>
    <s v="Cumple"/>
    <s v="Cumple"/>
    <s v="SUSCEPTIBLE DE SUBSANACION"/>
    <n v="94000000"/>
    <m/>
    <s v="(22) SE DEBE ADJUNTAR COPIA DEL CONTRATO A FIN DE VERIFICAR LAS OBLIGACIONES ESPECIFICAS. _x000a_(31) NO CUENTA CON INDICADORES MEDIBLES SOBRE LOS OBJETIVOS PLANTEADOS"/>
    <s v="GLORIA CRISTINA ZULETA R."/>
  </r>
  <r>
    <x v="107"/>
    <s v="NIT"/>
    <s v="823004236-6"/>
    <x v="108"/>
    <s v="N/A"/>
    <s v="SI"/>
    <s v="Sucre"/>
    <n v="1"/>
    <n v="2"/>
    <s v="ICBF"/>
    <n v="701820130291"/>
    <s v="SI"/>
    <n v="1"/>
    <n v="1104840000"/>
    <n v="0.34"/>
    <d v="2013-06-04T00:00:00"/>
    <n v="2013"/>
    <d v="2013-12-31T00:00:00"/>
    <s v="Sucre"/>
    <n v="7"/>
    <n v="7"/>
    <s v="Publica"/>
    <s v="CUMPLE"/>
    <n v="1104840000"/>
    <m/>
    <n v="637.22748091603057"/>
    <m/>
    <m/>
    <m/>
    <m/>
    <m/>
    <m/>
    <m/>
    <m/>
    <m/>
    <m/>
    <m/>
    <m/>
    <m/>
    <m/>
    <m/>
    <n v="375645600"/>
    <n v="375645600"/>
    <m/>
    <m/>
    <s v="GLORIA CRISTINA ZULETA R."/>
  </r>
  <r>
    <x v="107"/>
    <s v="NIT"/>
    <s v="823004236-7"/>
    <x v="108"/>
    <s v="N/A"/>
    <s v="SI"/>
    <s v="Sucre"/>
    <n v="1"/>
    <n v="3"/>
    <s v="ICBF"/>
    <n v="701820120375"/>
    <s v="SI"/>
    <n v="1"/>
    <n v="1087498100"/>
    <n v="0.27"/>
    <d v="2012-08-17T00:00:00"/>
    <n v="2012"/>
    <d v="2012-12-31T00:00:00"/>
    <s v="Sucre"/>
    <n v="4"/>
    <n v="4.5333333333333332"/>
    <s v="Publica"/>
    <s v="CUMPLE"/>
    <n v="1087498100"/>
    <m/>
    <n v="518.13038115404981"/>
    <m/>
    <m/>
    <m/>
    <m/>
    <m/>
    <m/>
    <m/>
    <m/>
    <m/>
    <m/>
    <m/>
    <m/>
    <m/>
    <m/>
    <m/>
    <n v="293624487"/>
    <n v="293624487"/>
    <m/>
    <m/>
    <s v="GLORIA CRISTINA ZULETA R."/>
  </r>
  <r>
    <x v="107"/>
    <s v="NIT"/>
    <s v="823004236-8"/>
    <x v="108"/>
    <s v="N/A"/>
    <s v="SI"/>
    <s v="Sucre"/>
    <n v="1"/>
    <n v="4"/>
    <s v="ICBF"/>
    <n v="701820110325"/>
    <s v="SI"/>
    <n v="1"/>
    <n v="558131364"/>
    <n v="0.5"/>
    <d v="2011-09-13T00:00:00"/>
    <n v="2011"/>
    <d v="2011-12-31T00:00:00"/>
    <s v="Sucre"/>
    <n v="3"/>
    <n v="3.6333333333333333"/>
    <s v="Publica"/>
    <s v="CUMPLE"/>
    <n v="558131364"/>
    <m/>
    <n v="521.03376026885735"/>
    <m/>
    <m/>
    <m/>
    <m/>
    <m/>
    <m/>
    <m/>
    <m/>
    <m/>
    <m/>
    <m/>
    <m/>
    <m/>
    <m/>
    <m/>
    <n v="279065682"/>
    <n v="279065682"/>
    <m/>
    <m/>
    <s v="GLORIA CRISTINA ZULETA R."/>
  </r>
  <r>
    <x v="107"/>
    <s v="NIT"/>
    <s v="823004236-9"/>
    <x v="108"/>
    <s v="N/A"/>
    <s v="SI"/>
    <s v="Sucre"/>
    <n v="1"/>
    <n v="5"/>
    <s v="ICBF"/>
    <n v="84"/>
    <s v="SI"/>
    <n v="1"/>
    <n v="148678024"/>
    <s v="N/A"/>
    <d v="2010-08-27T00:00:00"/>
    <n v="2010"/>
    <d v="2010-12-31T00:00:00"/>
    <s v="Sucre"/>
    <n v="4"/>
    <n v="4.2"/>
    <s v="Publica"/>
    <s v="CUMPLE"/>
    <n v="148678024"/>
    <m/>
    <n v="288.69519223300972"/>
    <m/>
    <m/>
    <m/>
    <m/>
    <m/>
    <m/>
    <m/>
    <m/>
    <m/>
    <m/>
    <m/>
    <m/>
    <m/>
    <m/>
    <m/>
    <n v="148678024"/>
    <n v="148678024"/>
    <m/>
    <m/>
    <s v="GLORIA CRISTINA ZULETA R."/>
  </r>
  <r>
    <x v="107"/>
    <s v="NIT"/>
    <s v="823004236-6"/>
    <x v="108"/>
    <s v="N/A"/>
    <s v="SI"/>
    <s v="Córdoba"/>
    <n v="3"/>
    <m/>
    <m/>
    <m/>
    <m/>
    <m/>
    <m/>
    <m/>
    <m/>
    <m/>
    <m/>
    <m/>
    <n v="0"/>
    <n v="0"/>
    <m/>
    <m/>
    <m/>
    <m/>
    <s v=""/>
    <m/>
    <s v="Cumple"/>
    <s v="Cumple"/>
    <s v="Cumple"/>
    <s v="Cumple"/>
    <s v="Cumple"/>
    <s v="Cumple"/>
    <s v="Cumple"/>
    <s v="Cumple"/>
    <s v="Cumple"/>
    <s v="Cumple"/>
    <s v="Cumple"/>
    <s v="Cumple"/>
    <s v="Cumple"/>
    <s v="Cumple"/>
    <m/>
    <m/>
    <m/>
    <m/>
    <s v="GLORIA CRISTINA ZULETA R."/>
  </r>
  <r>
    <x v="107"/>
    <s v="NIT"/>
    <s v="823004236-7"/>
    <x v="108"/>
    <s v="N/A"/>
    <s v="SI"/>
    <s v="Magdalena"/>
    <n v="1"/>
    <m/>
    <m/>
    <m/>
    <m/>
    <m/>
    <m/>
    <m/>
    <m/>
    <m/>
    <m/>
    <m/>
    <n v="0"/>
    <n v="0"/>
    <m/>
    <m/>
    <m/>
    <m/>
    <s v=""/>
    <m/>
    <s v="Cumple"/>
    <s v="Cumple"/>
    <s v="Cumple"/>
    <s v="Cumple"/>
    <s v="Subsanable"/>
    <s v="Cumple"/>
    <s v="Cumple"/>
    <s v="Cumple"/>
    <s v="Cumple"/>
    <s v="Cumple"/>
    <s v="Cumple"/>
    <s v="Cumple"/>
    <s v="Cumple"/>
    <s v="Cumple"/>
    <m/>
    <m/>
    <m/>
    <m/>
    <s v="GLORIA CRISTINA ZULETA R."/>
  </r>
  <r>
    <x v="108"/>
    <s v="NIT"/>
    <s v="811042638-0"/>
    <x v="109"/>
    <s v="N/A"/>
    <s v="SI"/>
    <s v="Santander"/>
    <n v="3"/>
    <n v="1"/>
    <s v="FUNDACION PENIEL"/>
    <s v="SUSCEPTIBLE DE SUBSANACION"/>
    <s v="NO"/>
    <s v="SUSCEPTIBLE DE SUBSANACION"/>
    <s v="SUSCEPTIBLE DE SUBSANACION"/>
    <s v="N/A"/>
    <d v="2010-01-15T00:00:00"/>
    <n v="2010"/>
    <d v="2010-12-15T00:00:00"/>
    <s v="Santander"/>
    <n v="11"/>
    <n v="11.133333333333333"/>
    <s v="Privada"/>
    <s v="SUSCEPTIBLE DE SUBSANACION"/>
    <n v="240000000"/>
    <m/>
    <s v="SUSCEPTIBLE DE SUBSANACION"/>
    <m/>
    <s v="Cumple"/>
    <s v="Cumple"/>
    <s v="Cumple"/>
    <s v="Cumple"/>
    <s v="Cumple"/>
    <s v="Cumple"/>
    <s v="Cumple"/>
    <s v="Cumple"/>
    <s v="Cumple"/>
    <s v="Cumple"/>
    <s v="Cumple"/>
    <s v="Cumple"/>
    <s v="Cumple"/>
    <s v="Cumple"/>
    <s v="SUSCEPTIBLE DE SUBSANACION"/>
    <s v="SUSCEPTIBLE DE SUBSANACION"/>
    <m/>
    <s v="(22) LA PRIMERA, SEGUNDA Y QUINTA EXPERIENCIAS RELACIONADAS DEBEN ESPECIFICAR EN QUE PORCENTAJE LA ATENCION ESTUVO ORIENTADA A NIÑOS, NIÑAS Y ADOLESCENTES._x000a_LA TERCERA CERTIFICACION RELACIONADA PRESENTA TIEMPO TRASLAPADO CON RESPECTO A LA PRIMERA EXPERIENCIA, SOLO SERVIRIA PARA CERTIFICAR 5 DIAS._x000a__x000a_"/>
    <s v="MARIA CRISTINA HENAO AGUILAR"/>
  </r>
  <r>
    <x v="108"/>
    <s v="NIT"/>
    <s v="811042638-0"/>
    <x v="109"/>
    <s v="N/A"/>
    <s v="SI"/>
    <s v="Santander"/>
    <n v="3"/>
    <n v="2"/>
    <s v="SECRETARIA DE GOBIERNO Y DERECHOS HUMANOS"/>
    <n v="4600018823"/>
    <s v="NO"/>
    <s v="SUSCEPTIBLE DE SUBSANACION"/>
    <s v="SUSCEPTIBLE DE SUBSANACION"/>
    <s v="N/A"/>
    <d v="2011-08-14T00:00:00"/>
    <n v="2011"/>
    <d v="2011-12-20T00:00:00"/>
    <s v="Antioquia"/>
    <n v="4"/>
    <n v="4.2666666666666666"/>
    <s v="Publica"/>
    <s v="SUSCEPTIBLE DE SUBSANACION"/>
    <n v="63000000"/>
    <m/>
    <s v="SUSCEPTIBLE DE SUBSANACION"/>
    <m/>
    <m/>
    <m/>
    <m/>
    <m/>
    <m/>
    <m/>
    <m/>
    <m/>
    <m/>
    <m/>
    <m/>
    <m/>
    <m/>
    <m/>
    <s v="SUSCEPTIBLE DE SUBSANACION"/>
    <s v="SUSCEPTIBLE DE SUBSANACION"/>
    <m/>
    <m/>
    <s v="MARIA CRISTINA HENAO AGUILAR"/>
  </r>
  <r>
    <x v="108"/>
    <s v="NIT"/>
    <s v="811042638-0"/>
    <x v="109"/>
    <s v="N/A"/>
    <s v="SI"/>
    <s v="Santander"/>
    <n v="3"/>
    <n v="3"/>
    <s v="MUNICIPIO DE YALI"/>
    <s v="SUSCEPTIBLE DE SUBSANACION"/>
    <s v="NO"/>
    <s v="SUSCEPTIBLE DE SUBSANACION"/>
    <s v="SUSCEPTIBLE DE SUBSANACION"/>
    <s v="N/A"/>
    <d v="2010-12-16T00:00:00"/>
    <n v="2010"/>
    <d v="2010-12-20T00:00:00"/>
    <s v="Antioquia"/>
    <n v="0"/>
    <n v="0.13333333333333333"/>
    <s v="Publica"/>
    <s v="SUSCEPTIBLE DE SUBSANACION"/>
    <n v="185000000"/>
    <m/>
    <s v="SUSCEPTIBLE DE SUBSANACION"/>
    <m/>
    <m/>
    <m/>
    <m/>
    <m/>
    <m/>
    <m/>
    <m/>
    <m/>
    <m/>
    <m/>
    <m/>
    <m/>
    <m/>
    <m/>
    <s v="SUSCEPTIBLE DE SUBSANACION"/>
    <s v="SUSCEPTIBLE DE SUBSANACION"/>
    <s v="X"/>
    <m/>
    <s v="MARIA CRISTINA HENAO AGUILAR"/>
  </r>
  <r>
    <x v="108"/>
    <s v="NIT"/>
    <s v="811042638-0"/>
    <x v="109"/>
    <s v="N/A"/>
    <s v="SI"/>
    <s v="Santander"/>
    <n v="3"/>
    <n v="4"/>
    <s v="JUNTA DE ACCION COMUNAL BOSQUES DE SAN PABLO"/>
    <m/>
    <s v="SI"/>
    <n v="1"/>
    <n v="120000000"/>
    <s v="N/A"/>
    <d v="2012-02-15T00:00:00"/>
    <n v="2012"/>
    <d v="2012-11-15T00:00:00"/>
    <s v="Antioquia"/>
    <n v="9"/>
    <n v="9.1333333333333329"/>
    <s v="Privada"/>
    <s v="CUMPLE"/>
    <n v="120000000"/>
    <m/>
    <n v="211.75224986765485"/>
    <m/>
    <m/>
    <m/>
    <m/>
    <m/>
    <m/>
    <m/>
    <m/>
    <m/>
    <m/>
    <m/>
    <m/>
    <m/>
    <m/>
    <m/>
    <n v="120000000"/>
    <n v="120000000"/>
    <m/>
    <m/>
    <s v="MARIA CRISTINA HENAO AGUILAR"/>
  </r>
  <r>
    <x v="108"/>
    <s v="NIT"/>
    <s v="811042638-0"/>
    <x v="109"/>
    <s v="N/A"/>
    <s v="SI"/>
    <s v="Santander"/>
    <n v="3"/>
    <n v="5"/>
    <s v="CORPORACION PARA LA INFANCIA Y LA FAMILIA"/>
    <s v="SUSCEPTIBLE DE SUBSANACION"/>
    <s v="NO"/>
    <s v="SUSCEPTIBLE DE SUBSANACION"/>
    <s v="SUSCEPTIBLE DE SUBSANACION"/>
    <s v="N/A"/>
    <d v="2013-02-02T00:00:00"/>
    <n v="2013"/>
    <d v="2013-02-02T00:00:00"/>
    <s v="Antioquia"/>
    <n v="0"/>
    <n v="0"/>
    <s v="Privada"/>
    <s v="SUSCEPTIBLE DE SUBSANACION"/>
    <n v="632000000"/>
    <m/>
    <s v="SUSCEPTIBLE DE SUBSANACION"/>
    <m/>
    <m/>
    <m/>
    <m/>
    <m/>
    <m/>
    <m/>
    <m/>
    <m/>
    <m/>
    <m/>
    <m/>
    <m/>
    <m/>
    <m/>
    <s v="SUSCEPTIBLE DE SUBSANACION"/>
    <s v="SUSCEPTIBLE DE SUBSANACION"/>
    <m/>
    <m/>
    <s v="MARIA CRISTINA HENAO AGUILAR"/>
  </r>
  <r>
    <x v="109"/>
    <s v="NIT"/>
    <s v="806008896-2"/>
    <x v="110"/>
    <s v="N/A"/>
    <s v="SI"/>
    <s v="Magdalena"/>
    <n v="2"/>
    <n v="1"/>
    <s v="ALCALDIA MUNICIPAL DE MONTECRISTO"/>
    <n v="47"/>
    <s v="SI"/>
    <n v="1"/>
    <n v="342750000"/>
    <s v="N/A"/>
    <d v="2010-05-13T00:00:00"/>
    <n v="2010"/>
    <d v="2010-12-14T00:00:00"/>
    <s v="Bolívar"/>
    <n v="7"/>
    <n v="7.166666666666667"/>
    <s v="Publica"/>
    <s v="CUMPLE"/>
    <n v="342750000"/>
    <n v="665.53398058252424"/>
    <n v="665.53398058252424"/>
    <m/>
    <s v="Cumple"/>
    <s v="Cumple"/>
    <s v="Cumple"/>
    <s v="Cumple"/>
    <s v="Subsanable"/>
    <s v="Subsanable"/>
    <s v="Cumple"/>
    <s v="Cumple"/>
    <s v="Subsanable"/>
    <s v="Subsanable"/>
    <s v="Subsanable"/>
    <s v="Cumple"/>
    <s v="Cumple"/>
    <s v="Cumple"/>
    <n v="342750000"/>
    <n v="342750000"/>
    <m/>
    <s v="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286 Y 329 SE TRASLAPAN EN TIEMPOS Y DE ACUERDO A LO ESTABLECIDO SE TENDRA EN CUENTA EN EL CONTRATO 329 EL SIGUIENTE PERIODO DEL 4/07/2012 AL 26/08/2012.  _x000a__x000a_ESPECIFICAR EN QUE PORCENTAJE ESTUVO ORIENTADA LA ATENCION A NIÑOS, NIÑAS Y ADOLESCENTES DEL CONTRATO N° 286 APORTADO EN LA PROPUESTA_x000a_ESPECIFICAR EN QUE PORCENTAJE ESTUVO ORIENTADA LA ATENCION A NIÑOS, NIÑAS Y ADOLESCENTES DEL CONVENIO INTERINSTITUCIONAL CELEBRADO ENTRE LA ALCALDIA MUNICIPAL DE TURBACO - BOLIVAR Y COPORACION MULTIACTIVA REVIVE TU ESPERANZA - COMULRES APORTADO EN LA PROPUESTA _x000a_DE ACUERDO AL NUMERAL 4.2 PROPUESTA METODOLOGICA DE LA INVITACION PUBLICA PARA LA CONFORMACION DEL BANCO DE OFERENTES N°001 DE 2015 SE DEBE PRESENTAR UNA PROPUESTA METODOLOGICA PARA CADA ZONA O ZONAS QUE EL INTERESADO SE VAYA A PRESENTAR.  ES DECIR, QUE SE DEBE PRESENTAR UNA PROPUESTA METODOLOGICA PARA LA ZONA 2 DEPARTAMENTO DEL MAGDALENA Y OTRA PROPUESTA METODOLOGICA PARA LA ZONA 3 DEL DEPARTAMENTO DE MAGDALENA DE ACUERDO AL FORMATO 7 VERIFICACION PROPUESTA METODOLOGICA GCB QUE CONTINE LOS CRITERIOS MINIMOS PARA LA PRESENTACION DE DICHA PROPUESTA METODOLOGICA._x000a_AUN ASI SE EVALUA LA PROPUESTA ALLAGADA ENCONTRANDO QUE SE DEBE SUBSANAR LO SIGUIENTE: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09"/>
    <s v="NIT"/>
    <s v="806008896-2"/>
    <x v="110"/>
    <s v="N/A"/>
    <s v="SI"/>
    <s v="Magdalena"/>
    <n v="3"/>
    <n v="2"/>
    <s v="ALCALDIA MAYOR DE CARTAGENA DE INDIAS"/>
    <n v="286"/>
    <s v="SI"/>
    <n v="1"/>
    <n v="61600000"/>
    <s v="N/A"/>
    <d v="2012-07-04T00:00:00"/>
    <n v="2012"/>
    <d v="2012-08-26T00:00:00"/>
    <s v="Bolívar"/>
    <n v="1"/>
    <n v="1.7666666666666666"/>
    <s v="Publica"/>
    <s v="CUMPLE"/>
    <n v="61600000"/>
    <n v="0"/>
    <n v="31.678136580201166"/>
    <m/>
    <m/>
    <m/>
    <m/>
    <m/>
    <m/>
    <m/>
    <m/>
    <m/>
    <m/>
    <m/>
    <m/>
    <s v="Cumple"/>
    <s v="Cumple"/>
    <s v="Cumple"/>
    <n v="17952000"/>
    <n v="17952000"/>
    <m/>
    <m/>
    <s v="YANETH RUIZ"/>
  </r>
  <r>
    <x v="109"/>
    <s v="NIT"/>
    <s v="806008896-2"/>
    <x v="110"/>
    <s v="N/A"/>
    <s v="SI"/>
    <s v="Magdalena"/>
    <n v="3"/>
    <n v="3"/>
    <s v="ICBF"/>
    <n v="329"/>
    <s v="SI"/>
    <n v="1"/>
    <n v="743855310"/>
    <n v="0.5"/>
    <d v="2012-08-27T00:00:00"/>
    <n v="2012"/>
    <d v="2012-12-31T00:00:00"/>
    <s v="Santander"/>
    <n v="4"/>
    <n v="4.2"/>
    <s v="Publica"/>
    <s v="CUMPLE"/>
    <n v="743855310"/>
    <n v="656.30431445209103"/>
    <n v="656.30431445209103"/>
    <m/>
    <m/>
    <m/>
    <m/>
    <m/>
    <m/>
    <m/>
    <m/>
    <m/>
    <m/>
    <m/>
    <m/>
    <m/>
    <m/>
    <m/>
    <n v="371927655"/>
    <n v="371927655"/>
    <m/>
    <m/>
    <s v="YANETH RUIZ"/>
  </r>
  <r>
    <x v="109"/>
    <s v="NIT"/>
    <s v="806008896-2"/>
    <x v="110"/>
    <s v="N/A"/>
    <s v="SI"/>
    <s v="Magdalena"/>
    <n v="3"/>
    <n v="4"/>
    <s v="ALCALDIA MUNICIPAL DE TURBACO"/>
    <n v="10"/>
    <s v="SI"/>
    <n v="1"/>
    <n v="240000000"/>
    <s v="N/A"/>
    <d v="2013-03-07T00:00:00"/>
    <n v="2013"/>
    <d v="2013-05-07T00:00:00"/>
    <s v="Bolívar"/>
    <n v="2"/>
    <n v="2.0333333333333332"/>
    <s v="Publica"/>
    <s v="CUMPLE"/>
    <n v="240000000"/>
    <n v="0"/>
    <n v="407.12468193384223"/>
    <m/>
    <m/>
    <m/>
    <m/>
    <m/>
    <m/>
    <m/>
    <m/>
    <m/>
    <m/>
    <m/>
    <m/>
    <m/>
    <m/>
    <m/>
    <n v="240000000"/>
    <n v="240000000"/>
    <m/>
    <m/>
    <s v="YANETH RUIZ"/>
  </r>
  <r>
    <x v="109"/>
    <s v="NIT"/>
    <s v="806008896-2"/>
    <x v="110"/>
    <s v="N/A"/>
    <s v="SI"/>
    <s v="Magdalena"/>
    <n v="3"/>
    <n v="5"/>
    <s v="ICBF"/>
    <n v="269"/>
    <s v="SI"/>
    <n v="1"/>
    <n v="2097133050"/>
    <s v="N/A"/>
    <d v="2013-12-20T00:00:00"/>
    <n v="2013"/>
    <d v="2014-08-05T00:00:00"/>
    <s v="Magdalena"/>
    <n v="7"/>
    <n v="7.6"/>
    <s v="Publica"/>
    <s v="CUMPLE"/>
    <n v="2097133050"/>
    <n v="3557.4776081424939"/>
    <n v="3557.4776081424939"/>
    <m/>
    <m/>
    <m/>
    <m/>
    <m/>
    <m/>
    <m/>
    <m/>
    <m/>
    <m/>
    <m/>
    <m/>
    <m/>
    <m/>
    <m/>
    <n v="2097133050"/>
    <n v="2097133050"/>
    <m/>
    <m/>
    <s v="YANETH RUIZ"/>
  </r>
  <r>
    <x v="110"/>
    <s v="NIT"/>
    <s v="830123253- 6"/>
    <x v="111"/>
    <s v="N/A"/>
    <s v="SI"/>
    <s v="Bogotá"/>
    <n v="1"/>
    <n v="1"/>
    <s v="LICEO ISABEL SARMIENTO"/>
    <s v="LIS-12-2013"/>
    <s v="NO"/>
    <s v="SUSCEPTIBLE DE SUBSANACION"/>
    <s v="SUSCEPTIBLE DE SUBSANACION"/>
    <s v="N/A"/>
    <d v="2013-05-03T00:00:00"/>
    <n v="2013"/>
    <d v="2013-12-20T00:00:00"/>
    <m/>
    <n v="7"/>
    <n v="7.7"/>
    <s v="Privada"/>
    <s v="SUSCEPTIBLE DE SUBSANACION"/>
    <n v="90800000"/>
    <e v="#DIV/0!"/>
    <s v="SUSCEPTIBLE DE SUBSANACION"/>
    <m/>
    <m/>
    <m/>
    <m/>
    <m/>
    <m/>
    <m/>
    <m/>
    <m/>
    <m/>
    <m/>
    <m/>
    <m/>
    <m/>
    <m/>
    <s v="SUSCEPTIBLE DE SUBSANACION"/>
    <s v="SUSCEPTIBLE DE SUBSANACION"/>
    <m/>
    <s v="(19). EN LA CERTIFICACION NO SE OBSERVA DEPARTAMENTO DE EJECUCION.(12 Y 22) DE ACUERDO CON EL NUMERAL 3.3. VERIFICACION DE EXPERIENCIA. EL OBJETO DE LA CERTIFICACION NUMERO 1 NO CORRESPONDE A LA REALIZACION DE ACTIVIDADES DE PREVENCION O PROMOCION O FORMACION DE LOS DERECHOS DE LOS NNA. LA CERTIFICACION DE LA EXPERIENCIA NUMERO 2 NO CONTIENE OBLIGACIONES DEL CONTRATO."/>
    <s v="LIZ ANGELICA ACOSTA CASTRO"/>
  </r>
  <r>
    <x v="110"/>
    <s v="NIT"/>
    <s v="830123253- 7"/>
    <x v="111"/>
    <s v="N/A"/>
    <s v="SI"/>
    <s v="Bogotá"/>
    <n v="1"/>
    <n v="2"/>
    <s v="COLEGIO PEDAGOGICO LOS OLIVOS E.U."/>
    <s v="006-2014"/>
    <s v="SI"/>
    <n v="1"/>
    <n v="210000000"/>
    <s v="N/A"/>
    <d v="2014-02-01T00:00:00"/>
    <n v="2014"/>
    <d v="2014-11-30T00:00:00"/>
    <m/>
    <n v="10"/>
    <n v="10.066666666666666"/>
    <s v="Privada"/>
    <s v="SUSCEPTIBLE DE SUBSANACION"/>
    <n v="210000000"/>
    <e v="#DIV/0!"/>
    <n v="340.90909090909093"/>
    <m/>
    <m/>
    <m/>
    <m/>
    <m/>
    <m/>
    <m/>
    <m/>
    <m/>
    <m/>
    <m/>
    <m/>
    <m/>
    <m/>
    <m/>
    <s v="SUSCEPTIBLE DE SUBSANACION"/>
    <n v="210000000"/>
    <m/>
    <m/>
    <s v="LIZ ANGELICA ACOSTA CASTRO"/>
  </r>
  <r>
    <x v="110"/>
    <s v="NIT"/>
    <s v="830123253- 7"/>
    <x v="111"/>
    <s v="N/A"/>
    <s v="SI"/>
    <s v="Bogotá"/>
    <n v="1"/>
    <n v="3"/>
    <s v="ICBF"/>
    <s v="1199-14"/>
    <s v="SI"/>
    <s v="CONTRATO EN EJECUCIÓN "/>
    <s v="CONTRATO EN EJECUCIÓN "/>
    <s v="N/A"/>
    <m/>
    <m/>
    <m/>
    <m/>
    <n v="0"/>
    <n v="0"/>
    <s v="Publica"/>
    <s v="NO CUMPLE"/>
    <s v="NO CUMBLE"/>
    <e v="#DIV/0!"/>
    <s v=""/>
    <m/>
    <m/>
    <m/>
    <m/>
    <m/>
    <m/>
    <m/>
    <m/>
    <m/>
    <m/>
    <m/>
    <m/>
    <m/>
    <m/>
    <m/>
    <n v="0"/>
    <n v="0"/>
    <m/>
    <s v="EL CONTRATO DE LA EXPERIENCIA 3 SE ENCUENTRA EN EJECUCION. "/>
    <s v="LIZ ANGELICA ACOSTA CASTRO"/>
  </r>
  <r>
    <x v="111"/>
    <s v="NIT"/>
    <s v="806008896-2"/>
    <x v="112"/>
    <s v="CORPORACION MULTIACTIVA REVIVE TU ESPERANZA"/>
    <s v="SI"/>
    <s v="CESAR"/>
    <n v="2"/>
    <n v="1"/>
    <s v="ICBF"/>
    <s v="20-254-2014"/>
    <s v="SI"/>
    <n v="1"/>
    <n v="449939285"/>
    <n v="1"/>
    <d v="2014-01-23T00:00:00"/>
    <n v="2014"/>
    <d v="2014-08-23T00:00:00"/>
    <s v="Cesar"/>
    <n v="7"/>
    <n v="7.0666666666666664"/>
    <s v="Publica"/>
    <s v="CUMPLE"/>
    <n v="1184050750"/>
    <n v="0"/>
    <n v="730.42091720779217"/>
    <m/>
    <s v="Subsanable"/>
    <s v="Subsanable"/>
    <s v="Cumple"/>
    <s v="Cumple"/>
    <s v="Subsanable"/>
    <s v="Subsanable"/>
    <s v="Cumple"/>
    <s v="Cumple"/>
    <s v="Subsanable"/>
    <s v="Subsanable"/>
    <s v="Subsanable"/>
    <s v="Cumple"/>
    <s v="Cumple"/>
    <s v="Cumple"/>
    <n v="449939285"/>
    <n v="449939285"/>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n v="1"/>
    <n v="1"/>
    <s v="SECRETARIA DE EDUCACION DISTRITAL DE CARTAGENA"/>
    <s v="7-38-187-2010"/>
    <s v="SI"/>
    <s v="SUSCEPTIBLE DE SUBSANACION"/>
    <s v="SUSCEPTIBLE DE SUBSANACION"/>
    <n v="1"/>
    <d v="2010-05-12T00:00:00"/>
    <n v="2010"/>
    <d v="2010-12-31T00:00:00"/>
    <s v="Bolívar"/>
    <n v="7"/>
    <n v="7.7666666666666666"/>
    <s v="Publica"/>
    <s v="SUSCEPTIBLE DE SUBSANACION"/>
    <n v="208868957"/>
    <m/>
    <s v="SUSCEPTIBLE DE SUBSANACION"/>
    <m/>
    <s v="Subsanable"/>
    <s v="Subsanable"/>
    <s v="Cumple"/>
    <s v="Cumple"/>
    <s v="Subsanable"/>
    <s v="Subsanable"/>
    <s v="Cumple"/>
    <s v="Cumple"/>
    <s v="Subsanable"/>
    <s v="Subsanable"/>
    <s v="Subsanable"/>
    <s v="Cumple"/>
    <s v="Cumple"/>
    <s v="Cumple"/>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m/>
    <n v="2"/>
    <s v="SECRETARIA DE EDUCACION DISTRITAL DE CARTAGENA"/>
    <s v="7-750.205-2011"/>
    <s v="SI"/>
    <s v="SUSCEPTIBLE DE SUBSANACION"/>
    <s v="SUSCEPTIBLE DE SUBSANACION"/>
    <n v="1"/>
    <d v="2011-05-30T00:00:00"/>
    <n v="2011"/>
    <d v="2011-12-31T00:00:00"/>
    <s v="Bolívar"/>
    <n v="7"/>
    <n v="7.166666666666667"/>
    <s v="Publica"/>
    <s v="SUSCEPTIBLE DE SUBSANACION"/>
    <n v="235725479"/>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1"/>
    <s v="NIT"/>
    <s v="806009011-6"/>
    <x v="112"/>
    <s v="FUNDACION MI ABUELO Y YO"/>
    <s v="SI"/>
    <s v="ATLANTICO"/>
    <m/>
    <n v="3"/>
    <s v="SECRETARIA DE EDUCACION DISTRITAL DE CARTAGENA"/>
    <s v="7-419-102-2012"/>
    <s v="SI"/>
    <s v="SUSCEPTIBLE DE SUBSANACION"/>
    <s v="SUSCEPTIBLE DE SUBSANACION"/>
    <n v="1"/>
    <d v="2012-05-17T00:00:00"/>
    <n v="2012"/>
    <d v="2012-06-08T00:00:00"/>
    <s v="Bolívar"/>
    <n v="0"/>
    <n v="0.73333333333333328"/>
    <s v="Publica"/>
    <s v="SUSCEPTIBLE DE SUBSANACION"/>
    <n v="164016406"/>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2"/>
    <s v="NIT"/>
    <s v="834001670-5"/>
    <x v="113"/>
    <s v="N/A"/>
    <s v="SI"/>
    <s v="Arauca"/>
    <n v="1"/>
    <n v="1"/>
    <s v="SECRETARIA DE PLANEACION DEPARTAMENTAL DE ARAUCA"/>
    <n v="96"/>
    <s v="NO CUMBLE EL OBJETO"/>
    <s v="NO CUMBLE EL OBJETO"/>
    <s v="NO CUMBLE EL OBJETO"/>
    <s v="N/A"/>
    <m/>
    <m/>
    <m/>
    <s v="Arauca"/>
    <n v="0"/>
    <n v="0"/>
    <s v="Publica"/>
    <s v="NO CUMPLE"/>
    <s v="NO CUMBLE EL OBJETO"/>
    <e v="#DIV/0!"/>
    <s v=""/>
    <m/>
    <s v="Subsanable"/>
    <s v="Subsanable"/>
    <s v="Cumple"/>
    <s v="Cumple"/>
    <s v="Subsanable"/>
    <s v="Subsanable"/>
    <s v="Subsanable"/>
    <s v="Subsanable"/>
    <s v="Subsanable"/>
    <s v="Cumple"/>
    <s v="Subsanable"/>
    <s v="Subsanable"/>
    <s v="Subsanable"/>
    <s v="Cumple"/>
    <n v="0"/>
    <n v="0"/>
    <m/>
    <s v="LA CERTIFICACION PRESENTADA EN SU OBJETO Y ESPECIFICACIONES TECNICAS NO CUMPLE TENIENDO EN CUENTA QUE EL TRABAJO REALIZADO CONSISTE EN BRINDAR ASISTENCIA TECNICA PARA LA IMPLEMENTACION DE LOS PROGRAMAS, PROCESOS Y ESTRATEGIAS, PERO NO SE REALIZA UN TRABAJO DIRECTO CON LOS NNA._x000a__x000a_26 (VARIABLE 1): NO SE IDENTIFICA LA VOCACION SOBRE LA CUAL SE DESARROLLARAN LAS ACTIVIDADES._x000a__x000a_27 (VARIABLE 2): NO HAY ANALISIS DE LAS PROBLEMATICAS QUE AFECTAN A LOS NNA EN EL TERRITORIO._x000a__x000a_30 (VARIABLE 5): NO CONTIENE INDICADORES RELACIONADOS CON CADA OBJETIVO._x000a__x000a_31 (VARIABLE 6): COMO NO PRESENTAN ESTRATEGIA VOCACIONAL, LAS ACTIVIDADES NO SON COHERENTES CON LA MISMA PARA EL ABORDAJE DE LOS MODULOS._x000a__x000a_32 (VARIABLE 7): NO HAY REFERENCIA NI EXPLICACION DEL CONTENIDO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6 (VARIABLE 11): NO HAY ACCIONES CLARAS QUE BUSQUEN LA INTERVENCION EN ESPACIOS PUBLICOS DE LOS NNA._x000a__x000a_37 Y 38 (CUPOS ADICIONALES Y ACTIVIDADES COMUNITARIAS): NO PRESENTO FORMATO No 9 CON LA CONTRAPARTIDA, DEBE SUBSANAR."/>
    <s v="ANGELICA LORENA LONDOÑO"/>
  </r>
  <r>
    <x v="112"/>
    <s v="NIT"/>
    <s v="834001670-5"/>
    <x v="113"/>
    <s v="N/A"/>
    <s v="SI"/>
    <s v="Arauca"/>
    <n v="1"/>
    <n v="2"/>
    <s v="SECRETARIA DE PLANEACION DEPARTAMENTAL DE ARAUCA"/>
    <n v="313"/>
    <s v="SI"/>
    <n v="1"/>
    <n v="240000000"/>
    <s v="N/A"/>
    <d v="2010-11-10T00:00:00"/>
    <n v="2010"/>
    <d v="2010-12-26T00:00:00"/>
    <s v="Arauca"/>
    <n v="1"/>
    <n v="1.5333333333333334"/>
    <s v="Publica"/>
    <s v="CUMPLE"/>
    <n v="240000000"/>
    <e v="#DIV/0!"/>
    <n v="174.75728155339806"/>
    <m/>
    <m/>
    <m/>
    <m/>
    <m/>
    <m/>
    <m/>
    <m/>
    <m/>
    <m/>
    <m/>
    <m/>
    <m/>
    <m/>
    <m/>
    <n v="90000000"/>
    <n v="90000000"/>
    <s v="X"/>
    <s v="SE MODIFICA FECHA DE SUSCRIPCION TENIENDO EN CUENTA QUE SE TRASLAPA POR UN PERIODO DE TIEMPO CON LA EXPERIENCIA 1, POR LO TANTO ES VALIDA LA EXPERIENCIA POR EL PERIODO DEL 10/11/2010 AL 26/12/2010. EL VALOR TOTAL DEL CONTRATO ERA DE $240.000.000, PERO COMO SE TRASLAPA EXPERIENCIA, SOLO SE VALIDA 1.5 MESES, ES DECIR $ 90.000.000"/>
    <s v="ANGELICA LORENA LONDOÑO"/>
  </r>
  <r>
    <x v="112"/>
    <s v="NIT"/>
    <s v="834001670-5"/>
    <x v="113"/>
    <s v="N/A"/>
    <s v="SI"/>
    <s v="Arauca"/>
    <n v="1"/>
    <n v="3"/>
    <s v="SECRETARIA DE PLANEACION DEPARTAMENTAL DE ARAUCA"/>
    <n v="121"/>
    <s v="NO"/>
    <s v="SUSCEPTIBLE DE SUBSANACION"/>
    <s v="SUSCEPTIBLE DE SUBSANACION"/>
    <n v="0.95"/>
    <d v="2011-05-16T00:00:00"/>
    <n v="2011"/>
    <d v="2011-09-16T00:00:00"/>
    <s v="Arauca"/>
    <n v="4"/>
    <n v="4.0999999999999996"/>
    <s v="Publica"/>
    <s v="SUSCEPTIBLE DE SUBSANACION"/>
    <n v="290999979"/>
    <e v="#DIV/0!"/>
    <s v="SUSCEPTIBLE DE SUBSANACION"/>
    <m/>
    <m/>
    <m/>
    <m/>
    <m/>
    <m/>
    <m/>
    <m/>
    <m/>
    <m/>
    <m/>
    <m/>
    <m/>
    <m/>
    <m/>
    <s v="SUSCEPTIBLE DE SUBSANACION"/>
    <s v="SUSCEPTIBLE DE SUBSANACION"/>
    <m/>
    <s v="ACLARAR CERTIFICACION ESPECIFICANDO DEL TOTAL DE LAS ACTIVIDADES RELACIONADAS CON EL OBJETO CONTRACTUAL, CUANTO CORRRESPONDE EN PORCENTAJE Y VALOR A ACTIVIDADES DE PREVENCION, PROMOCION O FORMACION DE LOS NNA "/>
    <s v="ANGELICA LORENA LONDOÑO"/>
  </r>
  <r>
    <x v="112"/>
    <s v="NIT"/>
    <s v="834001670-5"/>
    <x v="113"/>
    <s v="N/A"/>
    <s v="SI"/>
    <s v="Arauca"/>
    <n v="1"/>
    <n v="4"/>
    <s v="SECRETARIA DE PLANEACION DEPARTAMENTAL DE ARAUCA"/>
    <n v="202"/>
    <s v="SI"/>
    <n v="1"/>
    <n v="299910009"/>
    <s v="N/A"/>
    <d v="2011-09-17T00:00:00"/>
    <n v="2011"/>
    <d v="2011-11-29T00:00:00"/>
    <s v="Arauca"/>
    <n v="2"/>
    <n v="2.4333333333333331"/>
    <s v="Publica"/>
    <s v="CUMPLE"/>
    <n v="299910009"/>
    <e v="#DIV/0!"/>
    <n v="353.65356196690379"/>
    <m/>
    <m/>
    <m/>
    <m/>
    <m/>
    <m/>
    <m/>
    <m/>
    <m/>
    <m/>
    <m/>
    <m/>
    <m/>
    <m/>
    <m/>
    <n v="189416847.78947368"/>
    <n v="189416847.78947368"/>
    <s v="X"/>
    <s v="SE MODIFICA FECHA DE SUSCRIPCION TENIENDO EN CUENTA QUE SE TRASLAPA POR UN PERIODO DE TIEMPO CON LA EXPERIENCIA 3, POR LO TANTO ES VALIDA LA EXPERIENCIA POR EL PERIODO DEL 17/09/2011 AL 29/11/2011.  "/>
    <s v="ANGELICA LORENA LONDOÑO"/>
  </r>
  <r>
    <x v="112"/>
    <s v="NIT"/>
    <s v="834001670-5"/>
    <x v="113"/>
    <s v="N/A"/>
    <s v="SI"/>
    <s v="Arauca"/>
    <n v="1"/>
    <n v="5"/>
    <s v="SECRETARIA DE PLANEACION DEPARTAMENTAL DE ARAUCA"/>
    <n v="123"/>
    <s v="SI"/>
    <n v="1"/>
    <n v="229999079"/>
    <n v="0.49"/>
    <d v="2013-04-08T00:00:00"/>
    <n v="2013"/>
    <d v="2013-09-08T00:00:00"/>
    <s v="Arauca"/>
    <n v="5"/>
    <n v="5.0999999999999996"/>
    <s v="Publica"/>
    <s v="CUMPLE"/>
    <n v="229999079"/>
    <s v=""/>
    <n v="191.17819967769296"/>
    <m/>
    <m/>
    <m/>
    <m/>
    <m/>
    <m/>
    <m/>
    <m/>
    <m/>
    <m/>
    <m/>
    <m/>
    <m/>
    <m/>
    <m/>
    <n v="112699549"/>
    <n v="112699548.70999999"/>
    <m/>
    <s v="EL VALOR FINAL A ACREDITAR CORRESPONDE ALL PORCENTAJE DE PARTICIPACION DEL PROPONENTE EL CUAL ES DEL 49%, SEGÚN LA CERTIFICACION APORTADA."/>
    <s v="ANGELICA LORENA LONDOÑO"/>
  </r>
  <r>
    <x v="113"/>
    <s v="NIT"/>
    <s v="830054757-1"/>
    <x v="114"/>
    <s v="N/A"/>
    <s v="SI"/>
    <s v="Cundinamarca"/>
    <n v="1"/>
    <n v="1"/>
    <s v="ICBF"/>
    <n v="464"/>
    <s v="SI"/>
    <n v="1"/>
    <n v="1734088000"/>
    <s v="N/A"/>
    <d v="2013-06-11T00:00:00"/>
    <n v="2013"/>
    <d v="2013-12-10T00:00:00"/>
    <s v="Cundinamarca"/>
    <n v="6"/>
    <n v="6.0666666666666664"/>
    <s v="Publica"/>
    <s v="CUMPLE"/>
    <n v="1734088000"/>
    <m/>
    <n v="2941.6251060220525"/>
    <m/>
    <s v="Cumple"/>
    <s v="Cumple"/>
    <s v="Cumple"/>
    <s v="Cumple"/>
    <s v="Cumple"/>
    <s v="Cumple"/>
    <s v="Cumple"/>
    <s v="Cumple"/>
    <s v="Cumple"/>
    <s v="Cumple"/>
    <s v="Cumple"/>
    <s v="Cumple"/>
    <s v="Cumple"/>
    <s v="Cumple"/>
    <n v="1734088000"/>
    <n v="1734088000"/>
    <m/>
    <s v="(22) LA SEGUNDA, TERCERA Y QUINTA EXPERIENCIAS RELACIONADAS DEBEN ESPECIFICAR EN QUE PORCENTAJE LA ATENCION ESTUVO ORIENTADA A NIÑOS, NIÑAS Y ADOLESCENTES._x000a_LA CUARTA EXPERIENCIA RELACIONADA EL OBJETO NO CORRESPONDE A LA POBLACION OBJETIVO._x000a_EL PROPONENTE RELACIONA EXPERIENCIAS POR FUERA DEL TIEMPO VALIDO PARA ESTA INVITACION._x000a_CON BASE AL APARTE 3.3 VERIFICACION DE EXPERIENCIA SOLO SE VERIFICAN MAXIMO 5 CERTIFICACIONES DE CONTRATOS TERMINADOS O EJECUTADOS A SATISFACCION, YA QUE EL OPERADOR NO RELACIONO CONTRATOS PARA ZONAS ESPECIFICAS._x000a_"/>
    <s v="MARIA CRISTINA HENAO AGUILAR"/>
  </r>
  <r>
    <x v="113"/>
    <s v="NIT"/>
    <s v="830054757-1"/>
    <x v="114"/>
    <s v="N/A"/>
    <s v="SI"/>
    <s v="Cundinamarca"/>
    <n v="1"/>
    <n v="2"/>
    <s v="ACCION SOCIAL RED JUNTOS"/>
    <n v="105"/>
    <s v="NO"/>
    <s v="SUSCEPTIBLE DE SUBSANACION"/>
    <s v="SUSCEPTIBLE DE SUBSANACION"/>
    <s v="N/A"/>
    <d v="2011-02-09T00:00:00"/>
    <n v="2011"/>
    <d v="2011-06-30T00:00:00"/>
    <s v="Cundinamarca"/>
    <n v="4"/>
    <n v="4.7"/>
    <s v="Publica"/>
    <s v="SUSCEPTIBLE DE SUBSANACION"/>
    <n v="1949867080"/>
    <m/>
    <s v="SUSCEPTIBLE DE SUBSANACION"/>
    <m/>
    <m/>
    <m/>
    <m/>
    <m/>
    <m/>
    <m/>
    <m/>
    <m/>
    <m/>
    <m/>
    <m/>
    <m/>
    <m/>
    <m/>
    <s v="SUSCEPTIBLE DE SUBSANACION"/>
    <s v="SUSCEPTIBLE DE SUBSANACION"/>
    <m/>
    <m/>
    <s v="MARIA CRISTINA HENAO AGUILAR"/>
  </r>
  <r>
    <x v="113"/>
    <s v="NIT"/>
    <s v="830054757-1"/>
    <x v="114"/>
    <s v="N/A"/>
    <s v="SI"/>
    <s v="Cundinamarca"/>
    <n v="1"/>
    <n v="3"/>
    <s v="ACCION SOCIAL RED JUNTOS"/>
    <n v="163"/>
    <s v="NO"/>
    <s v="SUSCEPTIBLE DE SUBSANACION"/>
    <s v="SUSCEPTIBLE DE SUBSANACION"/>
    <s v="N/A"/>
    <d v="2010-02-01T00:00:00"/>
    <n v="2010"/>
    <d v="2010-12-31T00:00:00"/>
    <s v="Cundinamarca"/>
    <n v="11"/>
    <n v="11.1"/>
    <s v="Publica"/>
    <s v="SUSCEPTIBLE DE SUBSANACION"/>
    <n v="1387443661"/>
    <m/>
    <s v="SUSCEPTIBLE DE SUBSANACION"/>
    <m/>
    <m/>
    <m/>
    <m/>
    <m/>
    <m/>
    <m/>
    <m/>
    <m/>
    <m/>
    <m/>
    <m/>
    <m/>
    <m/>
    <m/>
    <s v="SUSCEPTIBLE DE SUBSANACION"/>
    <s v="SUSCEPTIBLE DE SUBSANACION"/>
    <m/>
    <m/>
    <s v="MARIA CRISTINA HENAO AGUILAR"/>
  </r>
  <r>
    <x v="113"/>
    <s v="NIT"/>
    <s v="830054757-1"/>
    <x v="114"/>
    <s v="N/A"/>
    <s v="SI"/>
    <s v="Cundinamarca"/>
    <n v="1"/>
    <n v="4"/>
    <s v="SECRETARIA DISTRITAL DE INTEGRACION SOCIAL"/>
    <n v="3799"/>
    <s v="NO CUMBLE EL OBJETO"/>
    <s v="NO CUMBLE EL OBJETO"/>
    <s v="NO CUMBLE EL OBJETO"/>
    <s v="N/A"/>
    <m/>
    <m/>
    <m/>
    <s v="Cundinamarca"/>
    <n v="0"/>
    <n v="0"/>
    <s v="Publica"/>
    <s v="CUMPLE"/>
    <s v="NO CUMBLE EL OBJETO"/>
    <m/>
    <s v=""/>
    <m/>
    <m/>
    <m/>
    <m/>
    <m/>
    <m/>
    <m/>
    <m/>
    <m/>
    <m/>
    <m/>
    <m/>
    <m/>
    <m/>
    <m/>
    <n v="0"/>
    <n v="0"/>
    <m/>
    <m/>
    <s v="MARIA CRISTINA HENAO AGUILAR"/>
  </r>
  <r>
    <x v="113"/>
    <s v="NIT"/>
    <s v="830054757-1"/>
    <x v="114"/>
    <s v="N/A"/>
    <s v="SI"/>
    <s v="Cundinamarca"/>
    <n v="1"/>
    <n v="5"/>
    <s v="ACCION SOCIAL RED JUNTOS"/>
    <n v="6957"/>
    <s v="NO"/>
    <s v="SUSCEPTIBLE DE SUBSANACION"/>
    <s v="SUSCEPTIBLE DE SUBSANACION"/>
    <s v="N/A"/>
    <d v="2014-03-03T00:00:00"/>
    <n v="2014"/>
    <d v="2014-03-13T00:00:00"/>
    <s v="Cundinamarca"/>
    <n v="0"/>
    <n v="0.33333333333333331"/>
    <s v="Publica"/>
    <s v="SUSCEPTIBLE DE SUBSANACION"/>
    <n v="1864756350"/>
    <m/>
    <s v="SUSCEPTIBLE DE SUBSANACION"/>
    <m/>
    <m/>
    <m/>
    <m/>
    <m/>
    <m/>
    <m/>
    <m/>
    <m/>
    <m/>
    <m/>
    <m/>
    <m/>
    <m/>
    <m/>
    <s v="SUSCEPTIBLE DE SUBSANACION"/>
    <s v="SUSCEPTIBLE DE SUBSANACION"/>
    <m/>
    <m/>
    <s v="MARIA CRISTINA HENAO AGUILAR"/>
  </r>
  <r>
    <x v="113"/>
    <s v="NIT"/>
    <s v="830054757-1"/>
    <x v="114"/>
    <s v="N/A"/>
    <s v="SI"/>
    <s v="Cundinamarca"/>
    <n v="4"/>
    <m/>
    <m/>
    <m/>
    <m/>
    <m/>
    <m/>
    <m/>
    <m/>
    <m/>
    <m/>
    <m/>
    <n v="0"/>
    <n v="0"/>
    <m/>
    <m/>
    <m/>
    <s v=""/>
    <s v=""/>
    <m/>
    <m/>
    <m/>
    <m/>
    <m/>
    <m/>
    <m/>
    <m/>
    <m/>
    <m/>
    <m/>
    <m/>
    <m/>
    <m/>
    <m/>
    <m/>
    <m/>
    <m/>
    <m/>
    <s v="MARIA CRISTINA HENAO AGUILAR"/>
  </r>
  <r>
    <x v="113"/>
    <s v="NIT"/>
    <s v="830054757-1"/>
    <x v="114"/>
    <s v="N/A"/>
    <s v="SI"/>
    <s v="Cundinamarca"/>
    <n v="5"/>
    <m/>
    <m/>
    <m/>
    <m/>
    <m/>
    <m/>
    <m/>
    <m/>
    <m/>
    <m/>
    <m/>
    <n v="0"/>
    <n v="0"/>
    <m/>
    <m/>
    <m/>
    <s v=""/>
    <s v=""/>
    <m/>
    <m/>
    <m/>
    <m/>
    <m/>
    <m/>
    <m/>
    <m/>
    <m/>
    <m/>
    <m/>
    <m/>
    <m/>
    <m/>
    <m/>
    <m/>
    <m/>
    <m/>
    <m/>
    <s v="MARIA CRISTINA HENAO AGUILAR"/>
  </r>
  <r>
    <x v="113"/>
    <s v="NIT"/>
    <s v="830054757-1"/>
    <x v="114"/>
    <s v="N/A"/>
    <s v="SI"/>
    <s v="Bogotá"/>
    <n v="1"/>
    <m/>
    <m/>
    <m/>
    <m/>
    <m/>
    <m/>
    <m/>
    <m/>
    <m/>
    <m/>
    <m/>
    <n v="0"/>
    <n v="0"/>
    <m/>
    <m/>
    <m/>
    <s v=""/>
    <s v=""/>
    <m/>
    <m/>
    <m/>
    <m/>
    <m/>
    <m/>
    <m/>
    <m/>
    <m/>
    <m/>
    <m/>
    <m/>
    <m/>
    <m/>
    <m/>
    <m/>
    <m/>
    <m/>
    <m/>
    <s v="MARIA CRISTINA HENAO AGUILAR"/>
  </r>
  <r>
    <x v="113"/>
    <s v="NIT"/>
    <s v="830054757-1"/>
    <x v="114"/>
    <s v="N/A"/>
    <s v="SI"/>
    <s v="Tolima"/>
    <n v="1"/>
    <m/>
    <m/>
    <m/>
    <m/>
    <m/>
    <m/>
    <m/>
    <m/>
    <m/>
    <m/>
    <m/>
    <n v="0"/>
    <n v="0"/>
    <m/>
    <m/>
    <m/>
    <s v=""/>
    <s v=""/>
    <m/>
    <m/>
    <m/>
    <m/>
    <m/>
    <m/>
    <m/>
    <m/>
    <m/>
    <m/>
    <m/>
    <m/>
    <m/>
    <m/>
    <m/>
    <m/>
    <m/>
    <m/>
    <m/>
    <s v="MARIA CRISTINA HENAO AGUILAR"/>
  </r>
  <r>
    <x v="113"/>
    <s v="NIT"/>
    <s v="830054757-1"/>
    <x v="114"/>
    <s v="N/A"/>
    <s v="SI"/>
    <s v="Tolima"/>
    <n v="2"/>
    <m/>
    <m/>
    <m/>
    <m/>
    <m/>
    <m/>
    <m/>
    <m/>
    <m/>
    <m/>
    <m/>
    <n v="0"/>
    <n v="0"/>
    <m/>
    <m/>
    <m/>
    <s v=""/>
    <s v=""/>
    <m/>
    <m/>
    <m/>
    <m/>
    <m/>
    <m/>
    <m/>
    <m/>
    <m/>
    <m/>
    <m/>
    <m/>
    <m/>
    <m/>
    <m/>
    <m/>
    <m/>
    <m/>
    <m/>
    <s v="MARIA CRISTINA HENAO AGUILAR"/>
  </r>
  <r>
    <x v="114"/>
    <s v="NIT"/>
    <s v="860018862-1"/>
    <x v="115"/>
    <s v="N/A"/>
    <s v="SI"/>
    <s v="Bogotá"/>
    <n v="1"/>
    <n v="1"/>
    <s v="FUNDACION TELEFONICA"/>
    <s v="C-199-11"/>
    <s v="SI"/>
    <n v="1"/>
    <n v="2011722669"/>
    <s v="N/A"/>
    <d v="2011-01-01T00:00:00"/>
    <n v="2011"/>
    <d v="2012-01-01T00:00:00"/>
    <s v="BogotaD.C."/>
    <n v="12"/>
    <n v="12.166666666666666"/>
    <s v="Privada"/>
    <s v="CUMPLE"/>
    <n v="2011722669"/>
    <m/>
    <n v="3756.016932412248"/>
    <m/>
    <s v="Cumple"/>
    <s v="Cumple"/>
    <s v="Cumple"/>
    <s v="Cumple"/>
    <s v="Cumple"/>
    <s v="Cumple"/>
    <s v="Cumple"/>
    <s v="Cumple"/>
    <s v="Cumple"/>
    <s v="Cumple"/>
    <s v="Cumple"/>
    <s v="Cumple"/>
    <s v="Cumple"/>
    <s v="Cumple"/>
    <n v="2011722669"/>
    <n v="2011722669"/>
    <m/>
    <m/>
    <s v="AUGUSTO DIAZ"/>
  </r>
  <r>
    <x v="114"/>
    <s v="NIT"/>
    <s v="860018862-1"/>
    <x v="115"/>
    <s v="N/A"/>
    <s v="SI"/>
    <s v="Bogotá"/>
    <n v="1"/>
    <n v="2"/>
    <s v="FUNDACION TELEFONICA"/>
    <s v="C-212-12"/>
    <s v="SI"/>
    <n v="1"/>
    <n v="3639734978"/>
    <s v="N/A"/>
    <d v="2012-01-01T00:00:00"/>
    <n v="2012"/>
    <d v="2014-12-31T00:00:00"/>
    <s v="BogotaD.C."/>
    <n v="36"/>
    <n v="36.5"/>
    <s v="Privada"/>
    <s v="CUMPLE"/>
    <n v="3639734978"/>
    <m/>
    <n v="6422.6839209458267"/>
    <m/>
    <m/>
    <m/>
    <m/>
    <m/>
    <m/>
    <m/>
    <m/>
    <m/>
    <m/>
    <m/>
    <m/>
    <m/>
    <m/>
    <m/>
    <n v="3639734978"/>
    <n v="3639734978"/>
    <m/>
    <s v="22. A FOLIOS 146 A 200 SE ALLEGA CONVENIO  NO. C-112-12 Y 8 OTROSIS, CELEBRADOS CON LA FUNDACION TELEFONICA, LOS CUALES NO PERMITEN EVIDENCIAR EL MONTO FINAL DEL CONVENIO Y EL CUMPLIMIENTO DEL MISMO. POR LO QUE SE SOLICITA ALLEGAR ACTA DESAGREGADA DE LOS VALORES APORTADOS POR LA FUNDACION TELEFONICA AL CONVENIO Y LA CERTIFICACION DE CUMPLIMIENTO"/>
    <s v="AUGUSTO DIAZ"/>
  </r>
  <r>
    <x v="114"/>
    <s v="NIT"/>
    <s v="860018862-1"/>
    <x v="115"/>
    <s v="N/A"/>
    <s v="SI"/>
    <s v="Bogotá"/>
    <n v="1"/>
    <n v="3"/>
    <s v="NO CUMPLE"/>
    <s v="877-13"/>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4"/>
    <s v="NO CUMPLE"/>
    <s v="1765-2012"/>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5"/>
    <s v="FEDERACION COLOMBIANA DE ACS"/>
    <m/>
    <s v="SI"/>
    <n v="1"/>
    <n v="53326246"/>
    <s v="N/A"/>
    <d v="2010-05-12T00:00:00"/>
    <n v="2010"/>
    <d v="2011-12-31T00:00:00"/>
    <s v="BogotaD.C."/>
    <n v="19"/>
    <n v="19.933333333333334"/>
    <s v="Privada"/>
    <s v="CUMPLE"/>
    <n v="53326246"/>
    <m/>
    <n v="103.54610873786407"/>
    <m/>
    <m/>
    <m/>
    <m/>
    <m/>
    <m/>
    <m/>
    <m/>
    <m/>
    <m/>
    <m/>
    <m/>
    <m/>
    <m/>
    <m/>
    <n v="251664741"/>
    <n v="53326246"/>
    <s v="X"/>
    <s v="SEGÚN LA NOTA 3, LITERAL 3 ITEM 7 SOBRE LOS TRASLAPES, EL VALOR FINAL ACREDITADO DEL CONTRATO SE TRASLAPA. "/>
    <s v="AUGUSTO DIAZ"/>
  </r>
  <r>
    <x v="115"/>
    <s v="NIT"/>
    <s v="900150912-1"/>
    <x v="116"/>
    <s v="N/A"/>
    <s v="NO"/>
    <s v="Bolívar"/>
    <n v="2"/>
    <n v="1"/>
    <s v="CARLOS ALBERTO PINZON MOLINA"/>
    <n v="23"/>
    <s v="NO CUMBLE EL OBJETO"/>
    <s v="NO CUMBLE EL OBJETO"/>
    <s v="NO CUMBLE EL OBJETO"/>
    <s v="N/A"/>
    <m/>
    <m/>
    <m/>
    <m/>
    <n v="0"/>
    <n v="0"/>
    <s v="Privada"/>
    <s v="NO CUMPLE"/>
    <s v="NO CUMBLE EL OBJETO"/>
    <n v="4864"/>
    <s v=""/>
    <m/>
    <s v="Subsanable"/>
    <s v="Subsanable"/>
    <s v="Subsanable"/>
    <s v="Subsanable"/>
    <s v="Subsanable"/>
    <s v="Subsanable"/>
    <s v="Subsanable"/>
    <s v="Subsanable"/>
    <s v="Subsanable"/>
    <s v="Subsanable"/>
    <s v="Subsanable"/>
    <s v="Cumple"/>
    <s v="Cumple"/>
    <s v="Cumple"/>
    <n v="0"/>
    <n v="0"/>
    <m/>
    <s v="(12) EL OBJETO DE LA CERTIFICACION PRESENTADA NO CUMPLE CON EL DESARROLLO DE ACTIVIDADES DE PREVENCION, PORMOCION O FORMACION DE LOS DERECHOS DE LOS NNA. LO ANTERIOR NO ES SUBSANABLE. NO SE ALLEGA COPIA DEL CONTRATO Y CERTIFICADOS DE PAGO.  NO ALLEGA PROPUESTA METODOLOGICA "/>
    <s v="ADRIANA SANCHEZ"/>
  </r>
  <r>
    <x v="115"/>
    <s v="NIT"/>
    <s v="900150912-1"/>
    <x v="116"/>
    <s v="N/A"/>
    <s v="NO"/>
    <s v="Bolívar"/>
    <n v="2"/>
    <n v="2"/>
    <s v="ALCALDIA LOCAL DE FONTIBON"/>
    <n v="82"/>
    <s v="NO CUMBLE EL OBJETO"/>
    <s v="NO CUMBLE EL OBJETO"/>
    <s v="NO CUMBLE EL OBJETO"/>
    <s v="N/A"/>
    <m/>
    <m/>
    <m/>
    <s v="BogotaD.C."/>
    <n v="0"/>
    <n v="0"/>
    <s v="Publica"/>
    <s v="NO CUMPLE"/>
    <s v="NO CUMBLE EL OBJETO"/>
    <n v="173"/>
    <s v=""/>
    <m/>
    <m/>
    <m/>
    <m/>
    <m/>
    <m/>
    <m/>
    <m/>
    <m/>
    <m/>
    <m/>
    <m/>
    <m/>
    <m/>
    <m/>
    <n v="0"/>
    <n v="0"/>
    <m/>
    <s v="(12) EL OBJETO NO CORRESPONDE CON EL OBJETIVO DE LA PRESENTE CONVOCATORIA"/>
    <s v="ADRIANA SANCHEZ"/>
  </r>
  <r>
    <x v="115"/>
    <s v="NIT"/>
    <s v="900150912-1"/>
    <x v="116"/>
    <s v="N/A"/>
    <s v="NO"/>
    <s v="Bolívar"/>
    <n v="2"/>
    <n v="3"/>
    <s v="ALCALDIA LOCAL DE FONTIBON"/>
    <n v="92"/>
    <s v="SI"/>
    <n v="1"/>
    <n v="60951120"/>
    <s v="N/A"/>
    <d v="2011-08-08T00:00:00"/>
    <n v="2011"/>
    <d v="2012-01-27T00:00:00"/>
    <s v="BogotaD.C."/>
    <n v="5"/>
    <n v="5.7333333333333334"/>
    <s v="Publica"/>
    <s v="CUMPLE"/>
    <n v="60951120"/>
    <n v="107"/>
    <n v="113.79970126960418"/>
    <m/>
    <m/>
    <m/>
    <m/>
    <m/>
    <m/>
    <m/>
    <m/>
    <m/>
    <m/>
    <m/>
    <m/>
    <m/>
    <m/>
    <m/>
    <n v="60951120"/>
    <n v="60951120"/>
    <m/>
    <m/>
    <s v="ADRIANA SANCHEZ"/>
  </r>
  <r>
    <x v="115"/>
    <s v="NIT"/>
    <s v="900150912-1"/>
    <x v="116"/>
    <s v="N/A"/>
    <s v="NO"/>
    <s v="Bolívar"/>
    <n v="2"/>
    <n v="4"/>
    <s v="SECRETARIA DISTRITAL DE INTEGRACION SOCIAL"/>
    <n v="3636"/>
    <s v="SI"/>
    <n v="1"/>
    <n v="318807400"/>
    <s v="N/A"/>
    <d v="2011-02-08T00:00:00"/>
    <n v="2011"/>
    <d v="2011-08-07T00:00:00"/>
    <s v="BogotaD.C."/>
    <n v="6"/>
    <n v="6"/>
    <s v="Publica"/>
    <s v="CUMPLE"/>
    <n v="318807400"/>
    <n v="595"/>
    <n v="356.34417812923823"/>
    <m/>
    <m/>
    <m/>
    <m/>
    <m/>
    <m/>
    <m/>
    <m/>
    <m/>
    <m/>
    <m/>
    <m/>
    <m/>
    <m/>
    <m/>
    <n v="190857941.80601999"/>
    <n v="190857941.80601999"/>
    <m/>
    <s v="SE CUENTA LA EXPERIENCIA Y SE ACREDITA EN VALOR, LO EQUIVALENTE HASTA EL 07/08/2011 POR CUANTO SE ENCUENTRA TRASLAPADA CON LA EXPERIENCIA No 3"/>
    <s v="ADRIANA SANCHEZ"/>
  </r>
  <r>
    <x v="115"/>
    <s v="NIT"/>
    <s v="900150912-1"/>
    <x v="116"/>
    <s v="N/A"/>
    <s v="NO"/>
    <s v="Bolívar"/>
    <n v="2"/>
    <n v="5"/>
    <s v="ASOCIACION COLOMBIANA DE PROFESIONALES"/>
    <s v="001"/>
    <s v="SI"/>
    <n v="1"/>
    <n v="703592000"/>
    <s v="N/A"/>
    <d v="2012-02-01T00:00:00"/>
    <n v="2012"/>
    <d v="2012-07-15T00:00:00"/>
    <m/>
    <n v="5"/>
    <n v="5.5"/>
    <s v="Privada"/>
    <s v="SUSCEPTIBLE DE SUBSANACION"/>
    <n v="703592000"/>
    <n v="1242"/>
    <n v="1241.5599082406918"/>
    <m/>
    <m/>
    <m/>
    <m/>
    <m/>
    <m/>
    <m/>
    <m/>
    <m/>
    <m/>
    <m/>
    <m/>
    <m/>
    <m/>
    <m/>
    <s v="SUSCEPTIBLE DE SUBSANACION"/>
    <n v="703592000"/>
    <m/>
    <s v="(12) NO SE ALLEGA COPIA DEL CONTRATO Y CERTIFICADOS DE PAGO"/>
    <s v="ADRIANA SANCHEZ"/>
  </r>
  <r>
    <x v="115"/>
    <s v="NIT"/>
    <s v="900150912-1"/>
    <x v="116"/>
    <s v="N/A"/>
    <s v="NO"/>
    <s v="Bolívar"/>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Bolívar"/>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1"/>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3"/>
    <m/>
    <m/>
    <m/>
    <m/>
    <m/>
    <m/>
    <m/>
    <m/>
    <m/>
    <m/>
    <m/>
    <n v="0"/>
    <n v="0"/>
    <m/>
    <m/>
    <m/>
    <s v=""/>
    <s v=""/>
    <m/>
    <s v="Subsanable"/>
    <s v="Subsanable"/>
    <s v="Subsanable"/>
    <s v="Subsanable"/>
    <s v="Subsanable"/>
    <s v="Subsanable"/>
    <s v="Subsanable"/>
    <s v="Subsanable"/>
    <s v="Subsanable"/>
    <s v="Subsanable"/>
    <s v="Subsanable"/>
    <s v="Cumple"/>
    <s v="Cumple"/>
    <s v="Cumple"/>
    <m/>
    <m/>
    <m/>
    <m/>
    <s v="ADRIANA SANCHEZ"/>
  </r>
  <r>
    <x v="116"/>
    <s v="NIT"/>
    <s v="900175374-5"/>
    <x v="117"/>
    <s v="N/A"/>
    <s v="SI"/>
    <s v="Antioquia"/>
    <n v="1"/>
    <n v="1"/>
    <s v="CARLOS ALBERTO PINZON MOLINA"/>
    <s v="N° 0018"/>
    <s v="NO"/>
    <s v="SUSCEPTIBLE DE SUBSANACION"/>
    <s v="SUSCEPTIBLE DE SUBSANACION"/>
    <s v="N/A"/>
    <d v="2014-06-16T00:00:00"/>
    <n v="2014"/>
    <d v="2014-12-31T00:00:00"/>
    <m/>
    <n v="6"/>
    <n v="6.6"/>
    <s v="Privada"/>
    <s v="SUSCEPTIBLE DE SUBSANACION"/>
    <n v="3456000000"/>
    <m/>
    <s v="SUSCEPTIBLE DE SUBSANACION"/>
    <m/>
    <s v="Cumple"/>
    <s v="Cumple"/>
    <s v="Cumple"/>
    <s v="Cumple"/>
    <s v="Cumple"/>
    <s v="Cumple"/>
    <s v="Cumple"/>
    <s v="Subsanable"/>
    <s v="Cumple"/>
    <s v="Cumple"/>
    <s v="Cumple"/>
    <s v="Cumple"/>
    <s v="Cumple"/>
    <s v="Cumple"/>
    <s v="SUSCEPTIBLE DE SUBSANACION"/>
    <s v="SUSCEPTIBLE DE SUBSANACION"/>
    <m/>
    <s v="(12) LA CERTIFICACION NO SOPORTA LAS OBLIGACIONES DEL CONTRATO SOPORTADO Y NO SE ESPEFICICA LA POBLACION OBJETIVO EN LA QUE SE REALIZO EL TRABAJO CON VICTIMAS DEL CONFLICTO. TITULO III VERIFICACION DE LA EXPERIENCIA EN EL NUMERAL A) REGLAS GENERALES PARA LA VALORACION DE LA EXPERIENCIA_x000a_(33) NO SE ESPECIFICAN CUALES VAN A SER LOS INTRUMENTOS PARA EVIDENCIAR LA PARTICIPACION ACTIVA DE LOS NNYA NI SE EVIDENCIA UNA ESTRATEGIA DE SEGUIMIENTO._x000a_ "/>
    <s v="ISABEL CRISTINA PORRAS"/>
  </r>
  <r>
    <x v="116"/>
    <s v="NIT"/>
    <s v="900175374-5"/>
    <x v="117"/>
    <s v="N/A"/>
    <s v="SI"/>
    <s v="Antioquia"/>
    <n v="1"/>
    <n v="2"/>
    <s v="FUNVIVIR ONG"/>
    <s v="N°002/2014"/>
    <s v="SI"/>
    <s v="SUSCEPTIBLE DE SUBSANACION"/>
    <s v="SUSCEPTIBLE DE SUBSANACION"/>
    <s v="N/A"/>
    <d v="2014-01-07T00:00:00"/>
    <n v="2014"/>
    <d v="2014-06-30T00:00:00"/>
    <m/>
    <n v="5"/>
    <n v="5.8"/>
    <s v="Privada"/>
    <s v="SUSCEPTIBLE DE SUBSANACION"/>
    <n v="393000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3"/>
    <s v="FUNVIVIR ONG"/>
    <s v="N° 004/2013"/>
    <s v="SI"/>
    <s v="SUSCEPTIBLE DE SUBSANACION"/>
    <s v="SUSCEPTIBLE DE SUBSANACION"/>
    <s v="N/A"/>
    <d v="2013-01-14T00:00:00"/>
    <n v="2013"/>
    <d v="2013-12-31T00:00:00"/>
    <m/>
    <n v="11"/>
    <n v="11.7"/>
    <s v="Privada"/>
    <s v="SUSCEPTIBLE DE SUBSANACION"/>
    <n v="275000000"/>
    <m/>
    <s v="SUSCEPTIBLE DE SUBSANACION"/>
    <m/>
    <m/>
    <m/>
    <m/>
    <m/>
    <m/>
    <m/>
    <m/>
    <m/>
    <m/>
    <m/>
    <m/>
    <m/>
    <m/>
    <m/>
    <s v="SUSCEPTIBLE DE SUBSANACION"/>
    <s v="SUSCEPTIBLE DE SUBSANACION"/>
    <m/>
    <s v="(22). LA CERTIFICACION NO CUMPLE CON LO SOLICITADO"/>
    <s v="ISABEL CRISTINA PORRAS"/>
  </r>
  <r>
    <x v="116"/>
    <s v="NIT"/>
    <s v="900175374-5"/>
    <x v="117"/>
    <s v="N/A"/>
    <s v="SI"/>
    <s v="Antioquia"/>
    <n v="1"/>
    <n v="4"/>
    <s v="ALCALDIA LOCAL DE ENGATIVA"/>
    <s v="N° 280/2011"/>
    <s v="SI"/>
    <s v="SUSCEPTIBLE DE SUBSANACION"/>
    <s v="SUSCEPTIBLE DE SUBSANACION"/>
    <s v="N/A"/>
    <d v="2012-02-03T00:00:00"/>
    <n v="2012"/>
    <d v="2012-09-01T00:00:00"/>
    <s v="BogotaD.C."/>
    <n v="7"/>
    <n v="7.0333333333333332"/>
    <s v="Publica"/>
    <s v="SUSCEPTIBLE DE SUBSANACION"/>
    <n v="70128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5"/>
    <s v="ALCALDIA LOCAL DE FONTIBON"/>
    <s v="N° 100/2011"/>
    <s v="SI"/>
    <s v="SUSCEPTIBLE DE SUBSANACION"/>
    <s v="SUSCEPTIBLE DE SUBSANACION"/>
    <s v="N/A"/>
    <d v="2011-09-16T00:00:00"/>
    <n v="2011"/>
    <d v="2012-02-02T00:00:00"/>
    <s v="BogotaD.C."/>
    <n v="4"/>
    <n v="4.6333333333333337"/>
    <s v="Publica"/>
    <s v="SUSCEPTIBLE DE SUBSANACION"/>
    <n v="1030002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Antioquia"/>
    <n v="6"/>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2"/>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4"/>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1"/>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3"/>
    <m/>
    <m/>
    <m/>
    <m/>
    <m/>
    <m/>
    <m/>
    <m/>
    <m/>
    <m/>
    <m/>
    <n v="0"/>
    <n v="0"/>
    <m/>
    <m/>
    <m/>
    <m/>
    <s v=""/>
    <m/>
    <s v="Cumple"/>
    <s v="Cumple"/>
    <s v="Cumple"/>
    <s v="Cumple"/>
    <s v="Cumple"/>
    <s v="Cumple"/>
    <s v="Cumple"/>
    <s v="Subsanable"/>
    <s v="Cumple"/>
    <s v="Cumple"/>
    <s v="Cumple"/>
    <s v="Cumple"/>
    <s v="Cumple"/>
    <s v="Cumple"/>
    <m/>
    <m/>
    <m/>
    <m/>
    <s v="ISABEL CRISTINA PORRAS"/>
  </r>
  <r>
    <x v="117"/>
    <s v="NIT"/>
    <s v="900165995-6"/>
    <x v="118"/>
    <s v="FUNDACION MULTIACTIVA FUNDAGEST"/>
    <s v="SI"/>
    <s v="CESAR"/>
    <n v="1"/>
    <n v="1"/>
    <s v="ICBF"/>
    <n v="254"/>
    <s v="SI"/>
    <n v="1"/>
    <n v="1184050750"/>
    <s v="SUSCEPTIBLE DE SUBSANACION"/>
    <d v="2014-02-24T00:00:00"/>
    <n v="2014"/>
    <d v="2014-08-23T00:00:00"/>
    <s v="Cesar"/>
    <n v="6"/>
    <n v="6"/>
    <s v="Publica"/>
    <s v="SUSCEPTIBLE DE SUBSANACION"/>
    <n v="1184050750"/>
    <e v="#VALUE!"/>
    <s v="SUSCEPTIBLE DE SUBSANACION"/>
    <m/>
    <s v="Subsanable"/>
    <s v="Cumple"/>
    <s v="Cumple"/>
    <s v="Cumple"/>
    <s v="Subsanable"/>
    <s v="Subsanable"/>
    <s v="Subsanable"/>
    <s v="Subsanable"/>
    <s v="Subsanable"/>
    <s v="Subsanable"/>
    <s v="Subsanable"/>
    <s v="SUSCEPTIBLE SUBSANACION"/>
    <s v="Cumple"/>
    <s v="Cumple"/>
    <m/>
    <s v="SUSCEPTIBLE DE SUBSANACION"/>
    <m/>
    <s v="(13) SEGÚN LO DISPUESTO EN EL NUMERAL 3.3. DE LA INVITACION SE SOLICITA ALLEGAR DOCUMENTO EN EL QUE CONSTE QUIENES CONFORMAN LA U.T. DEJANDO HUELLAS POR EL CESAR Y EL PORCENTAJE DE PARTICIPACION PARA LA EJECUCICON DEL CONTRATO 254 DE 2014. _x000a__x000a_(37) A FOLIO 178 SE REGISTRA EL FORMATO 9 PARA CESAR ZONA 1, EL NUMERO DE CUPOS ADICIONALES OFERTADOS ES INFERIOR AL MINIMO EXIGIDO QUE CORRESPONDE A 244 CUPOS ADICIONAES._x000a__x000a_A FOLIO 224 SE REGISTRA EL FORMATO 9 PARA GUAJIRA ZONA 2, EL NUMERO DE CUPOS ADICIONALES OFERTADOS ES INFERIOR AL MINIMO EXIGIDO QUE CORRESPONDE A 88 CUPOS ADICIONAES._x000a__x000a_A FOLIO 270 SE REGISTRA EL FORMATO 9 PARA ATLANTICO ZONA 2, EL NUMERO DE CUPOS ADICIONALES OFERTADOS ES INFERIOR AL MINIMO EXIGIDO QUE CORRESPONDE A 184 CUPOS ADICIONAES._x000a__x000a__x000a_A FOLIO 316 SE REGISTRA EL FORMATO 9 PARA MAGDALENA ZONA 2, EL NUMERO DE CUPOS ADICIONALES OFERTADOS ES INFERIOR AL MINIMO EXIGIDO QUE CORRESPONDE A 226 CUPOS ADICIONAES._x000a__x000a__x000a__x000a_A FOLIO 362 SE REGISTRA EL FORMATO 9 PARA MAGDALENA ZONA 4 EL NUMERO DE CUPOS ADICIONALES OFERTADOS ES INFERIOR AL MINIMO EXIGIDO QUE CORRESPONDE A 128 CUPOS ADICIONALES._x000a__x000a_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827-0"/>
    <x v="118"/>
    <s v="ASOCIACION DE PADRES DE FAMILIA DE LA COSTA SONRISA DEL NIÑO "/>
    <s v="SI"/>
    <s v="GUAJIRA "/>
    <n v="2"/>
    <n v="1"/>
    <s v="ICBF"/>
    <n v="250"/>
    <s v="SI"/>
    <n v="1"/>
    <n v="1031184000"/>
    <n v="0.5"/>
    <d v="2013-06-14T00:00:00"/>
    <n v="2013"/>
    <d v="2013-12-31T00:00:00"/>
    <s v="Atlántico"/>
    <n v="6"/>
    <n v="6.666666666666667"/>
    <s v="Publica"/>
    <s v="SUSCEPTIBLE DE SUBSANACION"/>
    <n v="1031184000"/>
    <e v="#VALUE!"/>
    <n v="874.62595419847332"/>
    <m/>
    <s v="Subsanable"/>
    <s v="Cumple"/>
    <s v="Cumple"/>
    <s v="Cumple"/>
    <s v="Subsanable"/>
    <s v="Subsanable"/>
    <s v="Subsanable"/>
    <s v="Subsanable"/>
    <s v="Subsanable"/>
    <s v="Subsanable"/>
    <s v="Subsanable"/>
    <m/>
    <m/>
    <m/>
    <s v="SUSCEPTIBLE DE SUBSANACION"/>
    <n v="515592000"/>
    <m/>
    <s v="(22) LA CERTIFICACION APORTADA NO REGISTRA LAS OBLIGACIONES CONTRACTUALES SEGUN LO EXIGIDO EN EL NUMERAL 3.3. DE LA INVITACION PUBLICA. POR LO CUAL, SE SOLICITARA AL ICBF COPIA DEL CONTRATO O ACLARACION DE LA CERTIFICACION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332-7"/>
    <x v="118"/>
    <s v="FUNDACION AMIGOS DE LA COMUNIDAD DE COLOMBIA "/>
    <s v="SI"/>
    <s v="ATLANTICO "/>
    <n v="2"/>
    <n v="1"/>
    <s v="MUNICIPIO DE CAMPO DE LA CRUZ "/>
    <s v="NO CUMPLE"/>
    <s v="NO"/>
    <n v="0"/>
    <n v="0"/>
    <n v="1"/>
    <d v="2010-01-28T00:00:00"/>
    <n v="2010"/>
    <d v="2010-04-30T00:00:00"/>
    <s v="Atlántico"/>
    <n v="3"/>
    <n v="3.0666666666666669"/>
    <s v="Publica"/>
    <s v="NO CUMPLE"/>
    <s v="NO CUMBLE EL OBJETO"/>
    <e v="#DIV/0!"/>
    <n v="0"/>
    <m/>
    <s v="Subsanable"/>
    <s v="Cumple"/>
    <s v="Cumple"/>
    <s v="Cumple"/>
    <s v="Subsanable"/>
    <s v="Subsanable"/>
    <s v="Subsanable"/>
    <s v="Subsanable"/>
    <s v="Subsanable"/>
    <s v="Subsanable"/>
    <s v="Subsanable"/>
    <m/>
    <m/>
    <m/>
    <n v="0"/>
    <n v="0"/>
    <m/>
    <s v="(11) TENIENDO EN CUENTA QUE EL CONTRATO SE EJECUCTO EN UN TERMINO ANTERIOR AL ESTABLECIDO EN EL NUMERAL 3.3. DE LA INVITACION NO SERA TENIDO EN CUENTA PARA LA SUMATORIA DE EXPERIENCI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s v="SI"/>
    <s v="CESAR"/>
    <n v="1"/>
    <n v="2"/>
    <s v="SUBSECRETARIA DE DESARROLLO ADMINISTRATIVO DE LA SECRETARIA DE SALUD"/>
    <n v="130"/>
    <s v="SUSCEPTIBLE DE SUBSANACION"/>
    <s v="SUSCEPTIBLE DE SUBSANACION"/>
    <s v="SUSCEPTIBLE DE SUBSANACION"/>
    <n v="1"/>
    <d v="2010-06-23T00:00:00"/>
    <n v="2010"/>
    <d v="2010-09-21T00:00:00"/>
    <s v="Atlántico"/>
    <n v="3"/>
    <n v="3"/>
    <s v="Publica"/>
    <s v="SUSCEPTIBLE DE SUBSANACION"/>
    <n v="28000000"/>
    <m/>
    <s v="SUSCEPTIBLE DE SUBSANACION"/>
    <m/>
    <m/>
    <m/>
    <m/>
    <m/>
    <m/>
    <m/>
    <m/>
    <m/>
    <m/>
    <m/>
    <m/>
    <m/>
    <m/>
    <m/>
    <s v="SUSCEPTIBLE DE SUBSANACION"/>
    <s v="SUSCEPTIBLE DE SUBSANACION"/>
    <m/>
    <s v="(12) DE CONFORMIDAD CON LO DISPUESTO EN EL NUMERAL 3.3. SE SOLICITA ACLARAR LA CERTIFICACION ALLEGADA PARA IDENTIFICAR SI EL OBJETO DEL CONTRATO FUE DIRIGIDO A LA POBLACION OBJETIVO DE LA INVITACION PUBLICA, NIÑOS, NIÑAS Y ADOLESCENCTES._x000a_DE IGUAL MANERA, SE REQUIERE ALLEGAR COPIA DEL CONTRATO 130 DE 2010 DEBIDAMENTE SUSCRITO POR LAS PARTES, TENIENDO EN CUENTA QUE EL PRESENTADO SOLO ESTA FIRMADO POR LA SECRETARIA DE SALUD DEL ATLANTICO."/>
    <s v="DIEGO SANCHEZ/MARGARITA CUELLAR/TATIANA GOMEZ/ABEL"/>
  </r>
  <r>
    <x v="117"/>
    <s v="NIT"/>
    <s v="802011827-0"/>
    <x v="118"/>
    <s v="ASOCIACION DE PADRES DE FAMILIA DE LA COSTA SONRISA DEL NIÑO "/>
    <s v="SI"/>
    <s v="GUAJIRA "/>
    <n v="2"/>
    <n v="2"/>
    <s v="HOSPITAL LOCAL DE MALAMBO SANTA MARTA MAGDALENA"/>
    <n v="7"/>
    <s v="SI"/>
    <s v="SUSCEPTIBLE DE SUBSANACION"/>
    <s v="SUSCEPTIBLE DE SUBSANACION"/>
    <n v="1"/>
    <d v="2012-03-09T00:00:00"/>
    <n v="2012"/>
    <d v="2013-03-20T00:00:00"/>
    <s v="Atlántico"/>
    <n v="12"/>
    <n v="12.533333333333333"/>
    <s v="Publica"/>
    <s v="SUSCEPTIBLE DE SUBSANACION"/>
    <n v="330000000"/>
    <m/>
    <s v="SUSCEPTIBLE DE SUBSANACION"/>
    <m/>
    <m/>
    <m/>
    <m/>
    <m/>
    <m/>
    <m/>
    <m/>
    <m/>
    <m/>
    <m/>
    <m/>
    <m/>
    <m/>
    <m/>
    <s v="SUSCEPTIBLE DE SUBSANACION"/>
    <s v="SUSCEPTIBLE DE SUBSANACION"/>
    <m/>
    <s v="(12) SE REQUIERE ALLEGAR O ACLARAR LA CERTIFICACION APORTADA  DADO QUE  NO  ESPECIFICA  EL % DESTINADO  NI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JOVENES. ASI MISMO PARA VALIDAR LA INFORMACION REGISTRADA EN LAS COLUMNAS 13 Y 22"/>
    <s v="DIEGO SANCHEZ/MARGARITA CUELLAR/TATIANA GOMEZ/ABEL"/>
  </r>
  <r>
    <x v="117"/>
    <s v="NIT"/>
    <s v="802011332-7"/>
    <x v="118"/>
    <s v="FUNDACION AMIGOS DE LA COMUNIDAD DE COLOMBIA "/>
    <m/>
    <s v="MAGDALENA "/>
    <n v="2"/>
    <n v="2"/>
    <s v="MUNICIPIO DE CAMPO DE LA CRUZ"/>
    <m/>
    <s v="SI"/>
    <n v="1"/>
    <n v="25080000"/>
    <n v="1"/>
    <d v="2010-05-12T00:00:00"/>
    <n v="2010"/>
    <d v="2010-09-09T00:00:00"/>
    <s v="Atlántico"/>
    <n v="4"/>
    <n v="4"/>
    <s v="Publica"/>
    <s v="CUMPLE"/>
    <n v="25080000"/>
    <e v="#DIV/0!"/>
    <n v="48.699029126213595"/>
    <m/>
    <s v="Subsanable"/>
    <s v="Cumple"/>
    <s v="Cumple"/>
    <s v="Cumple"/>
    <s v="Subsanable"/>
    <s v="Subsanable"/>
    <s v="Subsanable"/>
    <s v="Subsanable"/>
    <s v="Subsanable"/>
    <s v="Subsanable"/>
    <s v="Subsanable"/>
    <m/>
    <m/>
    <m/>
    <n v="25080000"/>
    <n v="25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m/>
    <s v="CESAR"/>
    <n v="1"/>
    <n v="3"/>
    <s v="SUBSECRETARIA DE DESARROLLO ADMINISTRATIVO DE LA SECRETARIA DE SALUD"/>
    <n v="155"/>
    <s v="SUSCEPTIBLE DE SUBSANACION"/>
    <s v="SUSCEPTIBLE DE SUBSANACION"/>
    <s v="SUSCEPTIBLE DE SUBSANACION"/>
    <n v="1"/>
    <d v="2011-11-18T00:00:00"/>
    <n v="2011"/>
    <d v="2011-12-31T00:00:00"/>
    <s v="Atlántico"/>
    <n v="1"/>
    <n v="1.4333333333333333"/>
    <s v="Publica"/>
    <s v="SUSCEPTIBLE DE SUBSANACION"/>
    <n v="400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JOVENES PUEDE EXISITIR POBLACION EN EDADES DIFERENTES A LOS DE LOS ADOLESCENTES."/>
    <s v="DIEGO SANCHEZ/MARGARITA CUELLAR/TATIANA GOMEZ/ABEL"/>
  </r>
  <r>
    <x v="117"/>
    <s v="NIT"/>
    <s v="900165995-6"/>
    <x v="118"/>
    <s v="FUNDACION MULTIACTIVA FUNDAGEST"/>
    <m/>
    <s v="CESAR"/>
    <n v="1"/>
    <n v="4"/>
    <s v="ESE ALEJANDRO PROSPERO REVEREND"/>
    <n v="217"/>
    <s v="SUSCEPTIBLE DE SUBSANACION"/>
    <s v="SUSCEPTIBLE DE SUBSANACION"/>
    <s v="SUSCEPTIBLE DE SUBSANACION"/>
    <n v="1"/>
    <d v="2012-11-30T00:00:00"/>
    <n v="2012"/>
    <d v="2012-12-31T00:00:00"/>
    <s v="Magdalena"/>
    <n v="1"/>
    <n v="1.0333333333333334"/>
    <s v="Publica"/>
    <s v="SUSCEPTIBLE DE SUBSANACION"/>
    <n v="2745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CERTIFICACION NI EN EL CONTRATO SE PUEDE IDENTIFICAR LA CITADA INFORMACION."/>
    <s v="DIEGO SANCHEZ/MARGARITA CUELLAR/TATIANA GOMEZ/ABEL"/>
  </r>
  <r>
    <x v="117"/>
    <s v="NIT"/>
    <s v="900165995-6"/>
    <x v="118"/>
    <s v="FUNDACION MULTIACTIVA FUNDAGEST"/>
    <m/>
    <s v="CESAR"/>
    <n v="1"/>
    <n v="5"/>
    <s v="HOSPITAL UNIVERSITARIO FERNANDO TRONCONIS"/>
    <n v="56"/>
    <s v="SUSCEPTIBLE DE SUBSANACION"/>
    <s v="SUSCEPTIBLE DE SUBSANACION"/>
    <s v="SUSCEPTIBLE DE SUBSANACION"/>
    <n v="1"/>
    <d v="2011-06-28T00:00:00"/>
    <n v="2011"/>
    <d v="2011-12-31T00:00:00"/>
    <s v="Magdalena"/>
    <n v="6"/>
    <n v="6.2"/>
    <s v="Publica"/>
    <s v="SUSCEPTIBLE DE SUBSANACION"/>
    <s v="SUSCEPTIBLE DE SUBSANACION"/>
    <s v="SUSCEPTIBLE DE SUBSANACION"/>
    <s v="SUSCEPTIBLE DE SUBSANACION"/>
    <m/>
    <m/>
    <m/>
    <m/>
    <m/>
    <m/>
    <m/>
    <m/>
    <m/>
    <m/>
    <m/>
    <m/>
    <m/>
    <m/>
    <m/>
    <s v="SUSCEPTIBLE DE SUBSANACION"/>
    <s v="SUSCEPTIBLE DE SUBSANACION"/>
    <m/>
    <s v="(12) SE APORTO COPIA DE INFORME Y CERTIFICACION DE INTERVENTORIA DE LA ORDEN DE PRESTACION DE SERVICIOS JUNTO CON LA ORDEN PRESTACION DE SERVICIOS 056 DE 2011 SIN ALLEGAR LA CERTIFICACION EXIGIDA EN EL NUMERAL 3.3. DE LA INVITACION PUBLICA. POR LO EXPUESTO, SE REQUIERE ALLEGAR CERTIFICACION  DADO QUE  NO  ESPECIFICA  EL % DESTINADO  NI LAS  ACTIVIDADES  DEFINIDAS DENTRO DE LA  INVITACIÓN  PÚBLICA NUMERAL 3.3 SOBRE ACTIVIDADES DE FORMACIÓN O  PROMOCIÓN O PREVENCIÓN EN  DERECHOS  DE NIÑOS  Y  ADOLESCENTES PARA LAS EDADES COMPRENDIDAS ENTRE LOS 6 Y 17 AÑOS. ASI MISMO PARA VALIDAR LA INFORMACION REGISTRADA O POR INCLUIR EN LAS COLUMNAS 16 A 24"/>
    <s v="DIEGO SANCHEZ/MARGARITA CUELLAR/TATIANA GOMEZ/ABEL"/>
  </r>
  <r>
    <x v="117"/>
    <s v="NIT"/>
    <s v="802011332-7"/>
    <x v="118"/>
    <s v="FUNDACION AMIGOS DE LA COMUNIDAD DE COLOMBIA "/>
    <m/>
    <s v="MAGDALENA "/>
    <n v="4"/>
    <m/>
    <m/>
    <m/>
    <m/>
    <m/>
    <m/>
    <m/>
    <m/>
    <m/>
    <m/>
    <m/>
    <n v="0"/>
    <n v="0"/>
    <m/>
    <m/>
    <m/>
    <s v=""/>
    <s v=""/>
    <m/>
    <m/>
    <m/>
    <m/>
    <m/>
    <m/>
    <m/>
    <m/>
    <m/>
    <m/>
    <m/>
    <m/>
    <m/>
    <m/>
    <m/>
    <m/>
    <m/>
    <m/>
    <m/>
    <s v="DIEGO SANCHEZ/MARGARITA CUELLAR/TATIANA GOMEZ/ABEL"/>
  </r>
  <r>
    <x v="118"/>
    <s v="NIT"/>
    <s v="900219225-7"/>
    <x v="119"/>
    <s v="N/A"/>
    <s v="SI"/>
    <s v="CÓRDOBA"/>
    <n v="1"/>
    <n v="1"/>
    <s v="FUNDACION OASIS DE LOS NIÑOS"/>
    <m/>
    <s v="SI"/>
    <n v="1"/>
    <n v="199625900"/>
    <s v="N/A"/>
    <d v="2010-05-12T00:00:00"/>
    <n v="2010"/>
    <d v="2010-11-30T00:00:00"/>
    <s v="CÓRDOBA"/>
    <n v="6"/>
    <n v="6.7333333333333334"/>
    <s v="Privada"/>
    <s v="SUSCEPTIBLE DE SUBSANACION"/>
    <n v="199625900"/>
    <m/>
    <n v="387.62310679611653"/>
    <m/>
    <s v="Subsanable"/>
    <s v="Cumple"/>
    <s v="Subsanable"/>
    <s v="Cumple"/>
    <s v="Subsanable"/>
    <m/>
    <s v="Cumple"/>
    <s v="Cumple"/>
    <s v="Cumple"/>
    <s v="Cumple"/>
    <s v="Subsanable"/>
    <s v="Cumple"/>
    <s v="Subsanable"/>
    <s v="Cumple"/>
    <s v="SUSCEPTIBLE DE SUBSANACION"/>
    <n v="199625900"/>
    <m/>
    <s v="(11) ALLEGAR NUMEROS DE LOS CONTRATOS_x000a_(22) APORTAR, DE ACUERDO AL TITULO III NUMERAL 3.3 VERIFICACION DE EXPERIENCIA, LITERAL A: REGLAS GENERALES PARA LA VALORACION DE LA EXPIRIENCIAS, COPIA SIMPLE DEL CONTRATO, CONSTANCIA DE LOS PAGOS REALIZADOS Y CERTIFICADO DE EXISTENCIA Y REPRESENTACION DE LA ENTIDAD PRIVADA QUE CERTIFICA LA REALIZACION DEL CONTRATO. IGUALMENTE, DE ACUERDO CON EL LITERAL C, ADICIONAR LA INFORMACION SOBRE LAS OBLIGACIONES CONTRACTUALES QUE SE REALIZARON DURANTE LA EJECUCION DEL CONTRATO. (26) LA PROPUESTA NO PERMITE IDENTIFICAR CLARAMENTE EN  CADA  UNA  DE  ESTRATEGIAS LA  VOCACIÓN SOBRE  LA  QUE SE DESARROLLARÁN LAS ACTIVIDADES CON LOS NIÑOS,  LAS NIÑAS  Y  ADOLESCENTES PARTICIPANTES Y DESDE  DONDE  SE  ABORDARÁN LOS CONTENIDOS  FORMATIVOS._x000a_(28) LA  PROPUESTA NO PRESENTA CLARAMENTE  LOS OBJETIVOS GENERALES Y ESPECÍFICOS, SON LOS MISMOS OBJETIVOS DE LOS LINEAMIENTOS TECNICOS DEL PROGRAMA DE GENERACIONES CON BIENESTAR._x000a_(30) LA PROPUESTA NO INCLUYE  INDICADORES PUNTUALES QUE SE RELACIONAN CON CADA OBJETIVO DE LA  PROPUESTA METODOLÓGICA PARA  AUTOEVALUAR  EL  CUMPLIMIENTO DE  SU  GESTIÓN.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LORENA PAOLA MARTÍNEZ MEJÍA/SERGIO RAMIREZ/YANETH RUIZ"/>
  </r>
  <r>
    <x v="118"/>
    <s v="NIT"/>
    <s v="900219225-7"/>
    <x v="119"/>
    <s v="N/A"/>
    <s v="SI"/>
    <s v="CÓRDOBA"/>
    <n v="1"/>
    <n v="2"/>
    <s v="FUNDACION OASIS DE LOS NIÑOS"/>
    <m/>
    <s v="SI"/>
    <n v="1"/>
    <n v="210750960"/>
    <s v="N/A"/>
    <d v="2011-02-02T00:00:00"/>
    <n v="2011"/>
    <d v="2011-12-30T00:00:00"/>
    <s v="CÓRDOBA"/>
    <n v="11"/>
    <n v="11.033333333333333"/>
    <s v="Privada"/>
    <s v="SUSCEPTIBLE DE SUBSANACION"/>
    <n v="210750960"/>
    <n v="210750960"/>
    <n v="393.48573562359968"/>
    <m/>
    <m/>
    <m/>
    <m/>
    <m/>
    <m/>
    <m/>
    <m/>
    <m/>
    <m/>
    <m/>
    <m/>
    <m/>
    <m/>
    <m/>
    <s v="SUSCEPTIBLE DE SUBSANACION"/>
    <n v="210750960"/>
    <m/>
    <m/>
    <s v="LORENA PAOLA MARTÍNEZ MEJÍA/SERGIO RAMIREZ/YANETH RUIZ"/>
  </r>
  <r>
    <x v="118"/>
    <s v="NIT"/>
    <s v="900219225-7"/>
    <x v="119"/>
    <s v="N/A"/>
    <s v="SI"/>
    <s v="CÓRDOBA"/>
    <n v="1"/>
    <n v="3"/>
    <s v="FUNDACION OASIS DE LOS NIÑOS"/>
    <m/>
    <s v="SI"/>
    <n v="1"/>
    <n v="230450670"/>
    <s v="N/A"/>
    <d v="2012-02-02T00:00:00"/>
    <n v="2012"/>
    <d v="2012-12-30T00:00:00"/>
    <s v="CÓRDOBA"/>
    <n v="11"/>
    <n v="11.066666666666666"/>
    <s v="Privada"/>
    <s v="SUSCEPTIBLE DE SUBSANACION"/>
    <n v="230450670"/>
    <n v="230450670"/>
    <n v="406.65373213340393"/>
    <m/>
    <m/>
    <m/>
    <m/>
    <m/>
    <m/>
    <m/>
    <m/>
    <m/>
    <m/>
    <m/>
    <m/>
    <m/>
    <m/>
    <m/>
    <s v="SUSCEPTIBLE DE SUBSANACION"/>
    <n v="230450670"/>
    <m/>
    <m/>
    <s v="LORENA PAOLA MARTÍNEZ MEJÍA/SERGIO RAMIREZ/YANETH RUIZ"/>
  </r>
  <r>
    <x v="118"/>
    <s v="NIT"/>
    <s v="900219225-7"/>
    <x v="119"/>
    <s v="N/A"/>
    <s v="SI"/>
    <s v="CÓRDOBA"/>
    <n v="1"/>
    <n v="4"/>
    <s v="FUNDACION OASIS DE LOS NIÑOS"/>
    <m/>
    <s v="SI"/>
    <n v="1"/>
    <n v="245530960"/>
    <s v="N/A"/>
    <d v="2013-02-10T00:00:00"/>
    <n v="2013"/>
    <d v="2013-12-10T00:00:00"/>
    <s v="CÓRDOBA"/>
    <n v="10"/>
    <n v="10.1"/>
    <s v="Privada"/>
    <s v="SUSCEPTIBLE DE SUBSANACION"/>
    <n v="245530960"/>
    <n v="245530960"/>
    <n v="416.50714164546224"/>
    <m/>
    <m/>
    <m/>
    <m/>
    <m/>
    <m/>
    <m/>
    <m/>
    <m/>
    <m/>
    <m/>
    <m/>
    <m/>
    <m/>
    <m/>
    <s v="SUSCEPTIBLE DE SUBSANACION"/>
    <n v="245530960"/>
    <m/>
    <m/>
    <s v="LORENA PAOLA MARTÍNEZ MEJÍA/SERGIO RAMIREZ/YANETH RUIZ"/>
  </r>
  <r>
    <x v="118"/>
    <s v="NIT"/>
    <s v="900219225-7"/>
    <x v="119"/>
    <s v="N/A"/>
    <s v="SI"/>
    <s v="CÓRDOBA"/>
    <n v="1"/>
    <n v="5"/>
    <s v="FUNDACION OASIS DE LOS NIÑOS"/>
    <m/>
    <s v="SI"/>
    <n v="1"/>
    <n v="260850370"/>
    <s v="N/A"/>
    <d v="2014-02-19T00:00:00"/>
    <n v="2014"/>
    <d v="2014-12-30T00:00:00"/>
    <s v="CÓRDOBA"/>
    <n v="10"/>
    <n v="10.466666666666667"/>
    <s v="Privada"/>
    <s v="SUSCEPTIBLE DE SUBSANACION"/>
    <n v="260850370"/>
    <n v="260850370"/>
    <n v="423.45839285714288"/>
    <m/>
    <m/>
    <m/>
    <m/>
    <m/>
    <m/>
    <m/>
    <m/>
    <m/>
    <m/>
    <m/>
    <m/>
    <m/>
    <m/>
    <m/>
    <s v="SUSCEPTIBLE DE SUBSANACION"/>
    <n v="260850370"/>
    <m/>
    <m/>
    <s v="LORENA PAOLA MARTÍNEZ MEJÍA/SERGIO RAMIREZ/YANETH RUIZ"/>
  </r>
  <r>
    <x v="118"/>
    <s v="NIT"/>
    <s v="900219225-7"/>
    <x v="119"/>
    <s v="N/A"/>
    <s v="SI"/>
    <s v="CÓRDOBA"/>
    <n v="2"/>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3"/>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4"/>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1"/>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1"/>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3"/>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9"/>
    <s v="NIT"/>
    <s v="900097588-1"/>
    <x v="120"/>
    <s v="N/A"/>
    <s v="SI"/>
    <s v="Bolívar"/>
    <n v="1"/>
    <n v="1"/>
    <s v="BANCA DE LAS OPORTUNIDADES"/>
    <n v="2011022"/>
    <s v="SI"/>
    <n v="1"/>
    <n v="1827240909"/>
    <s v="N/A"/>
    <d v="2011-06-01T00:00:00"/>
    <n v="2011"/>
    <d v="2013-05-31T00:00:00"/>
    <s v="Cauca"/>
    <n v="24"/>
    <n v="24.333333333333332"/>
    <s v="Privada"/>
    <s v="CUMPLE"/>
    <n v="1827240909"/>
    <m/>
    <n v="3411.5774999999999"/>
    <m/>
    <s v="Cumple"/>
    <s v="Cumple"/>
    <s v="Cumple"/>
    <s v="Cumple"/>
    <s v="Subsanable"/>
    <s v="Cumple"/>
    <s v="Cumple"/>
    <s v="Cumple"/>
    <s v="Cumple"/>
    <s v="Cumple"/>
    <s v="Cumple"/>
    <s v="Cumple"/>
    <s v="Cumple"/>
    <s v="Cumple"/>
    <n v="1827240909"/>
    <n v="1827240909"/>
    <m/>
    <s v="(16) LA SEGUNDA EXPERIENCIA RELACIONADA TIENE FECHA DE INICIO POR FUERA DE LOS 5 AÑOS, POR LO CUAL SE TOMA COMO FECHA DE INICIO EL 12/05/2010._x000a_PARA UN TOTAL DE 8 MESES COMO TIEMPO DE EXPERIENCIA A CERTIFICAR._x000a_(30) LA PROPUESTA NO INCLUYE INDICADORES PUNTUALES QUE SE RELACIONAN CON CADA OBJETIVO DE LA PROPUESTA METODOLÓGICA PARA AUTOEVALUAR EL CUMPLIMIENTO DE SU GESTIÓN. "/>
    <s v="MARIA CRISTINA HENAO AGUILAR"/>
  </r>
  <r>
    <x v="119"/>
    <s v="NIT"/>
    <s v="900097588-2"/>
    <x v="120"/>
    <s v="N/A"/>
    <s v="SI"/>
    <s v="Bolívar"/>
    <n v="1"/>
    <n v="2"/>
    <s v="PLAN NEDERLAND"/>
    <n v="213"/>
    <s v="SI"/>
    <n v="1"/>
    <n v="1282076682"/>
    <s v="N/A"/>
    <d v="2010-05-12T00:00:00"/>
    <n v="2010"/>
    <d v="2010-12-31T00:00:00"/>
    <s v="Nariño"/>
    <n v="7"/>
    <n v="7.7666666666666666"/>
    <s v="Privada"/>
    <s v="CUMPLE"/>
    <n v="1282076682"/>
    <m/>
    <n v="2489.4692854368932"/>
    <m/>
    <m/>
    <m/>
    <m/>
    <m/>
    <m/>
    <m/>
    <m/>
    <m/>
    <m/>
    <m/>
    <m/>
    <m/>
    <m/>
    <m/>
    <n v="1282076682"/>
    <n v="1282076682"/>
    <m/>
    <m/>
    <s v="MARIA CRISTINA HENAO AGUILAR"/>
  </r>
  <r>
    <x v="119"/>
    <s v="NIT"/>
    <s v="900097588-3"/>
    <x v="120"/>
    <s v="N/A"/>
    <s v="SI"/>
    <s v="Bolívar"/>
    <n v="1"/>
    <n v="3"/>
    <s v="FUNDACION RESTREPO BARCO"/>
    <m/>
    <s v="SI"/>
    <n v="1"/>
    <n v="149664793"/>
    <s v="N/A"/>
    <d v="2014-07-14T00:00:00"/>
    <n v="2014"/>
    <d v="2015-01-14T00:00:00"/>
    <s v="Chocó"/>
    <n v="6"/>
    <n v="6.1333333333333337"/>
    <s v="Privada"/>
    <s v="CUMPLE"/>
    <n v="149664793"/>
    <m/>
    <n v="242.9623262987013"/>
    <m/>
    <m/>
    <m/>
    <m/>
    <m/>
    <m/>
    <m/>
    <m/>
    <m/>
    <m/>
    <m/>
    <m/>
    <m/>
    <m/>
    <m/>
    <n v="149664793"/>
    <n v="149664793"/>
    <m/>
    <m/>
    <s v="MARIA CRISTINA HENAO AGUILAR"/>
  </r>
  <r>
    <x v="119"/>
    <s v="NIT"/>
    <s v="900097588-4"/>
    <x v="120"/>
    <s v="N/A"/>
    <s v="SI"/>
    <s v="Bolívar"/>
    <n v="1"/>
    <n v="4"/>
    <s v="HAY FESTIVAL"/>
    <m/>
    <s v="SI"/>
    <n v="1"/>
    <n v="74614715"/>
    <s v="N/A"/>
    <d v="2013-08-09T00:00:00"/>
    <n v="2013"/>
    <d v="2014-01-08T00:00:00"/>
    <s v="Bolívar"/>
    <n v="5"/>
    <n v="5.0666666666666664"/>
    <s v="Privada"/>
    <s v="CUMPLE"/>
    <n v="74614715"/>
    <m/>
    <n v="126.57288379983036"/>
    <m/>
    <m/>
    <m/>
    <m/>
    <m/>
    <m/>
    <m/>
    <m/>
    <m/>
    <m/>
    <m/>
    <m/>
    <m/>
    <m/>
    <m/>
    <n v="74614715"/>
    <n v="74614715"/>
    <m/>
    <m/>
    <s v="MARIA CRISTINA HENAO AGUILAR"/>
  </r>
  <r>
    <x v="119"/>
    <s v="NIT"/>
    <s v="900097588-2"/>
    <x v="120"/>
    <s v="N/A"/>
    <s v="SI"/>
    <s v="Bolívar"/>
    <n v="2"/>
    <m/>
    <m/>
    <m/>
    <m/>
    <m/>
    <m/>
    <m/>
    <m/>
    <m/>
    <m/>
    <m/>
    <n v="0"/>
    <n v="0"/>
    <m/>
    <m/>
    <m/>
    <s v=""/>
    <s v=""/>
    <m/>
    <m/>
    <m/>
    <m/>
    <m/>
    <m/>
    <m/>
    <m/>
    <m/>
    <m/>
    <m/>
    <m/>
    <m/>
    <m/>
    <m/>
    <m/>
    <m/>
    <m/>
    <m/>
    <s v="MARIA CRISTINA HENAO AGUILAR"/>
  </r>
  <r>
    <x v="119"/>
    <s v="NIT"/>
    <s v="900097588-3"/>
    <x v="120"/>
    <s v="N/A"/>
    <s v="SI"/>
    <s v="Cauca"/>
    <n v="2"/>
    <m/>
    <m/>
    <m/>
    <m/>
    <m/>
    <m/>
    <m/>
    <m/>
    <m/>
    <m/>
    <m/>
    <n v="0"/>
    <n v="0"/>
    <m/>
    <m/>
    <m/>
    <m/>
    <s v=""/>
    <m/>
    <m/>
    <m/>
    <m/>
    <m/>
    <m/>
    <m/>
    <m/>
    <m/>
    <m/>
    <m/>
    <m/>
    <m/>
    <m/>
    <m/>
    <m/>
    <m/>
    <m/>
    <m/>
    <s v="MARIA CRISTINA HENAO AGUILAR"/>
  </r>
  <r>
    <x v="119"/>
    <s v="NIT"/>
    <s v="900097588-4"/>
    <x v="120"/>
    <s v="N/A"/>
    <s v="SI"/>
    <s v="Cauca"/>
    <n v="4"/>
    <m/>
    <m/>
    <m/>
    <m/>
    <m/>
    <m/>
    <m/>
    <m/>
    <m/>
    <m/>
    <m/>
    <n v="0"/>
    <n v="0"/>
    <m/>
    <m/>
    <m/>
    <m/>
    <s v=""/>
    <m/>
    <m/>
    <m/>
    <m/>
    <m/>
    <m/>
    <m/>
    <m/>
    <m/>
    <m/>
    <m/>
    <m/>
    <m/>
    <m/>
    <m/>
    <m/>
    <m/>
    <m/>
    <m/>
    <s v="MARIA CRISTINA HENAO AGUILAR"/>
  </r>
  <r>
    <x v="119"/>
    <s v="NIT"/>
    <s v="900097588-5"/>
    <x v="120"/>
    <s v="N/A"/>
    <s v="SI"/>
    <s v="Chocó"/>
    <n v="1"/>
    <m/>
    <m/>
    <m/>
    <m/>
    <m/>
    <m/>
    <m/>
    <m/>
    <m/>
    <m/>
    <m/>
    <n v="0"/>
    <n v="0"/>
    <m/>
    <m/>
    <m/>
    <s v=""/>
    <s v=""/>
    <m/>
    <m/>
    <m/>
    <m/>
    <m/>
    <m/>
    <m/>
    <m/>
    <m/>
    <m/>
    <m/>
    <m/>
    <m/>
    <m/>
    <m/>
    <m/>
    <m/>
    <m/>
    <m/>
    <s v="MARIA CRISTINA HENAO AGUILAR"/>
  </r>
  <r>
    <x v="120"/>
    <s v="NIT"/>
    <s v="806012901-7"/>
    <x v="121"/>
    <s v="N/A"/>
    <s v="SI"/>
    <s v="Bolívar"/>
    <n v="1"/>
    <n v="1"/>
    <s v="FUNDACION MI ABUELO Y YO"/>
    <s v="FUNDAMI-2012"/>
    <s v="SI"/>
    <n v="1"/>
    <n v="400000000"/>
    <s v="N/A"/>
    <d v="2012-02-01T00:00:00"/>
    <n v="2012"/>
    <d v="2012-12-15T00:00:00"/>
    <s v="Bolívar"/>
    <n v="10"/>
    <n v="10.6"/>
    <s v="Privada"/>
    <s v="SUSCEPTIBLE DE SUBSANACION"/>
    <n v="400000000"/>
    <n v="705"/>
    <n v="705.84083289218279"/>
    <m/>
    <s v="Subsanable"/>
    <s v="Subsanable"/>
    <s v="Subsanable"/>
    <s v="Subsanable"/>
    <s v="Subsanable"/>
    <s v="Cumple"/>
    <s v="Cumple"/>
    <s v="Subsanable"/>
    <s v="Subsanable"/>
    <s v="Subsanable"/>
    <s v="Subsanable"/>
    <s v="Subsanable"/>
    <s v="Subsanable"/>
    <s v="Subsanable"/>
    <s v="SUSCEPTIBLE DE SUBSANACION"/>
    <n v="400000000"/>
    <m/>
    <s v="(12) NO SE ALLEGA COPIA DEL CONTRATO Y CERTIFICADOS DE PAGO.  PROPUESTA METODOLOGICA:  ES IMPORTANTE REVISAR LA CLARIDAD DE LOS COMPONENTES SOLICITADOS EN LA INVITACION PUES NO SON CLAROS.  (37) (38) (39) SE DEBE PRESENTAR UNA PROPUESTA POR ZONA Y ESPECIFICAR LA CONTRAPARTIDA POR ZONA"/>
    <s v="ADRIANA SANCHEZ"/>
  </r>
  <r>
    <x v="120"/>
    <s v="NIT"/>
    <s v="806012901-7"/>
    <x v="121"/>
    <s v="N/A"/>
    <s v="SI"/>
    <s v="Bolívar"/>
    <n v="1"/>
    <n v="2"/>
    <s v="FUNDACION MI ABUELO Y YO"/>
    <s v="FUNDAMI-2013"/>
    <s v="SI"/>
    <n v="1"/>
    <n v="380000000"/>
    <s v="N/A"/>
    <d v="2013-02-01T00:00:00"/>
    <n v="2013"/>
    <d v="2013-12-15T00:00:00"/>
    <s v="Bolívar"/>
    <n v="10"/>
    <n v="10.566666666666666"/>
    <s v="Privada"/>
    <s v="SUSCEPTIBLE DE SUBSANACION"/>
    <n v="380000000"/>
    <n v="644"/>
    <n v="644.61407972858353"/>
    <m/>
    <m/>
    <m/>
    <m/>
    <m/>
    <m/>
    <m/>
    <m/>
    <m/>
    <m/>
    <m/>
    <m/>
    <m/>
    <m/>
    <m/>
    <s v="SUSCEPTIBLE DE SUBSANACION"/>
    <n v="380000000"/>
    <m/>
    <s v="(12) NO SE ALLEGA COPIA DEL CONTRATO Y CERTIFICADOS DE PAGO"/>
    <s v="ADRIANA SANCHEZ"/>
  </r>
  <r>
    <x v="120"/>
    <s v="NIT"/>
    <s v="806012901-7"/>
    <x v="121"/>
    <s v="N/A"/>
    <s v="SI"/>
    <s v="Bolívar"/>
    <n v="4"/>
    <m/>
    <m/>
    <m/>
    <m/>
    <m/>
    <m/>
    <m/>
    <m/>
    <m/>
    <m/>
    <m/>
    <n v="0"/>
    <n v="0"/>
    <m/>
    <m/>
    <m/>
    <m/>
    <s v=""/>
    <m/>
    <s v="Subsanable"/>
    <s v="Subsanable"/>
    <s v="Subsanable"/>
    <s v="Subsanable"/>
    <s v="Subsanable"/>
    <s v="Subsanable"/>
    <s v="Subsanable"/>
    <s v="Subsanable"/>
    <s v="Subsanable"/>
    <s v="Subsanable"/>
    <s v="Subsanable"/>
    <s v="Subsanable"/>
    <s v="Subsanable"/>
    <s v="Subsanable"/>
    <m/>
    <m/>
    <m/>
    <m/>
    <s v="ADRIANA SANCHEZ"/>
  </r>
  <r>
    <x v="121"/>
    <s v="NIT"/>
    <s v="800091894-9"/>
    <x v="122"/>
    <s v="N/A"/>
    <s v="SI"/>
    <s v="Antioquia"/>
    <n v="1"/>
    <n v="1"/>
    <s v="GOBERNACION DE ANTIOQUIA"/>
    <n v="460002134"/>
    <s v="NO"/>
    <s v="SUSCEPTIBLE DE SUBSANACION"/>
    <s v="SUSCEPTIBLE DE SUBSANACION"/>
    <s v="N/A"/>
    <d v="2014-09-05T00:00:00"/>
    <n v="2014"/>
    <d v="2014-12-15T00:00:00"/>
    <s v="Antioquia"/>
    <n v="3"/>
    <n v="3.3666666666666667"/>
    <s v="Publica"/>
    <s v="SUSCEPTIBLE DE SUBSANACION"/>
    <n v="1078621571"/>
    <n v="1751.0090438311688"/>
    <s v="SUSCEPTIBLE DE SUBSANACION"/>
    <m/>
    <m/>
    <s v="Subsanable"/>
    <s v="Cumple"/>
    <s v="Cumple"/>
    <s v="Cumple"/>
    <s v="Subsanable"/>
    <s v="Subsanable"/>
    <s v="Cumple"/>
    <s v="Subsanable"/>
    <s v="Subsanable"/>
    <s v="Cumple"/>
    <s v="Cumple"/>
    <s v="Cumple"/>
    <s v="Cumple"/>
    <s v="SUSCEPTIBLE DE SUBSANACION"/>
    <s v="SUSCEPTIBLE DE SUBSANACION"/>
    <m/>
    <s v="(12) LA CERTIFICACION NO PERMITE EVIDENCIAR EL TRABAJO DE PREVENCION Y PROMOCION DE DERECHOS CON EL GRUPO ETAREO ENTRE 6 Y 17 AÑOS. DEBE ACLARAR EN LA CERTFICACION DEL TOTAL DE LAS ACTIVIDADES, EL PORCENTAJE Y  VALOR CON RELACION A ACTIVIDADES DE PREVENCION, PROMOCION O FORMACION DE LOS DERECHOS DE NNA. PROPUESTA METODOLOGICA:  LA PROPUESTA NO ESPECIFICA DE FORMA CLARA LOS PUNTOS RELATIVOS LAS VARIABLES 6, 7, 9 Y 11 SOBRE EL DESARROLLO DE LAS ACTIVIDADES. POR LO ANTERIOR DEBE SUBSANAR"/>
    <s v="ADRIANA SANCHEZ"/>
  </r>
  <r>
    <x v="121"/>
    <s v="NIT"/>
    <s v="800091894-9"/>
    <x v="122"/>
    <s v="N/A"/>
    <s v="SI"/>
    <s v="Antioquia"/>
    <n v="1"/>
    <n v="2"/>
    <s v="MUNICIPIO DE MEDELLIN / SECRETARIA DE PARTICIPACION CIUDADANA"/>
    <n v="4600026495"/>
    <s v="SI"/>
    <n v="1"/>
    <n v="985476078"/>
    <n v="0.5"/>
    <d v="2010-05-11T00:00:00"/>
    <n v="2010"/>
    <d v="2010-11-16T00:00:00"/>
    <s v="Antioquia"/>
    <n v="6"/>
    <n v="6.3"/>
    <s v="Publica"/>
    <s v="CUMPLE"/>
    <n v="985476078"/>
    <n v="1913.5457825242718"/>
    <n v="956.77289126213589"/>
    <m/>
    <m/>
    <m/>
    <m/>
    <m/>
    <m/>
    <m/>
    <m/>
    <m/>
    <m/>
    <m/>
    <m/>
    <m/>
    <m/>
    <m/>
    <n v="481006180.9285714"/>
    <n v="492738039"/>
    <m/>
    <m/>
    <s v="ADRIANA SANCHEZ"/>
  </r>
  <r>
    <x v="122"/>
    <s v="NIT"/>
    <s v="811012167-5"/>
    <x v="123"/>
    <s v="N/A"/>
    <s v="SI"/>
    <s v="Antioquia"/>
    <n v="6"/>
    <n v="1"/>
    <s v="GOBERNACION DE ANTIOQUIA"/>
    <s v="2012-SS-15-024"/>
    <s v="SUSCEPTIBLE DE SUBSANACION"/>
    <s v="SUSCEPTIBLE DE SUBSANACION"/>
    <s v="SUSCEPTIBLE DE SUBSANACION"/>
    <s v="N/A"/>
    <d v="2012-02-13T00:00:00"/>
    <n v="2012"/>
    <d v="2012-06-13T00:00:00"/>
    <s v="Antioquia"/>
    <n v="4"/>
    <n v="4.0333333333333332"/>
    <s v="Publica"/>
    <s v="CUMPLE"/>
    <n v="210137010"/>
    <n v="0"/>
    <s v="SUSCEPTIBLE DE SUBSANACION"/>
    <m/>
    <m/>
    <m/>
    <m/>
    <m/>
    <m/>
    <m/>
    <m/>
    <m/>
    <m/>
    <m/>
    <m/>
    <m/>
    <m/>
    <m/>
    <s v="SUSCEPTIBLE DE SUBSANACION"/>
    <s v="SUSCEPTIBLE DE SUBSANACION"/>
    <m/>
    <s v="(12)DEBE ACLARAR EL PORCENTAJE DEL OBJETO DEL CONTRATO N° 2012-SS-15-024 CUANTO CORRESPONDE AL OBJETO SOLICITADO EN LA INVITACION PUBLICA PARA LA CONFORMACION DEL BANCO DE OFERENTES_x000a__x000a_(12) ACLARAR QUE PORCENTAJE DE ACTIVIDADES EN FORMACION Y PREVENCION SE REALIZARON EN EL CONTRATO  N° 2012-SS-15-066,  CUANTO CORRESPONDE AL OBJETO SOLICITADO EN LA INVITACION PUBLICA PARA LA CONFORMACION DEL BANCO DE OFERENTES_x000a__x000a_(16) EN LA CERTIFICACION No 2 NO ES POSIBLE IDENTIFICAR LA FECHA DE SUSCRIPCION DEL CONTRATO, POR LO CUAL SE DEBE SUBSANAR._x000a__x000a_(12) ACLARAR EL PORCENTAJE DEL OBJETO DEL CONTRATO N° 2012-SS-15-005 CUANTO CORRESPONDE AL OBJETO SOLICITADO EN LA INVITACION PUBLICA PARA LA CONFORMACION DEL BANCO DE OFERENTES Y ALLEGAR EL CONTRATO O CERTIFICACION PARA VALIDAR LA FECHA DE SUSCRIPCION DEL CONTRATO_x000a__x000a_(12)  ACLARAR QUE PORCENTAJE DE ACTIVIDADES EN FORMACION Y PREVENCION SE REALIZARON EN EL CONTRATO N°2014-SS-15-0010_x000a__x000a_(12) ACLARAR QUE PORCENTAJE DE ACTIVIDADES EN FORMACION Y PREVENCION SE REALIZARON EN EL CONTRATO N°2014-SS-15-319, CUANTO CORRESPONDE AL OBJETO SOLICITADO EN LA INVITACION PUBLICA PARA LA CONFORMACION DEL BANCO DE OFERENTES_x000a__x000a_SUBSANAR EN LAS PROPUESTAS PEDAGOGICAS LO SIGUIENTE:_x000a_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
    <s v="YANETH RUIZ"/>
  </r>
  <r>
    <x v="122"/>
    <s v="NIT"/>
    <s v="811012167-5"/>
    <x v="123"/>
    <s v="N/A"/>
    <s v="SI"/>
    <s v="Córdoba"/>
    <n v="1"/>
    <n v="2"/>
    <s v="GOBERNACION DE ANTIOQUIA"/>
    <s v="2012-SS-15-066"/>
    <s v="SUSCEPTIBLE DE SUBSANACION"/>
    <s v="SUSCEPTIBLE DE SUBSANACION"/>
    <s v="SUSCEPTIBLE DE SUBSANACION"/>
    <s v="N/A"/>
    <d v="2012-07-16T00:00:00"/>
    <n v="2012"/>
    <d v="2012-12-29T00:00:00"/>
    <s v="Antioquia"/>
    <n v="5"/>
    <n v="5.5333333333333332"/>
    <s v="Publica"/>
    <s v="CUMPLE"/>
    <n v="371934342"/>
    <n v="0"/>
    <s v="SUSCEPTIBLE DE SUBSANACION"/>
    <m/>
    <m/>
    <m/>
    <m/>
    <m/>
    <m/>
    <m/>
    <m/>
    <m/>
    <m/>
    <m/>
    <m/>
    <s v="Cumple"/>
    <s v="Cumple"/>
    <s v="Cumple"/>
    <s v="SUSCEPTIBLE DE SUBSANACION"/>
    <s v="SUSCEPTIBLE DE SUBSANACION"/>
    <m/>
    <m/>
    <s v="YANETH RUIZ"/>
  </r>
  <r>
    <x v="122"/>
    <s v="NIT"/>
    <s v="811012167-5"/>
    <x v="123"/>
    <s v="N/A"/>
    <s v="SI"/>
    <s v="Córdoba"/>
    <n v="1"/>
    <n v="3"/>
    <s v="GOBERNACION DE ANTIOQUIA"/>
    <s v="2013-SS-15-005"/>
    <s v="SUSCEPTIBLE DE SUBSANACION"/>
    <s v="SUSCEPTIBLE DE SUBSANACION"/>
    <s v="SUSCEPTIBLE DE SUBSANACION"/>
    <s v="N/A"/>
    <m/>
    <m/>
    <m/>
    <s v="Antioquia"/>
    <e v="#VALUE!"/>
    <s v="SUSPECTIBLE DE SUBSANACION "/>
    <s v="Publica"/>
    <s v="SUSCEPTIBLE DE SUBSANACION"/>
    <n v="580400000"/>
    <s v=""/>
    <s v="SUSCEPTIBLE DE SUBSANACION"/>
    <m/>
    <m/>
    <m/>
    <m/>
    <m/>
    <m/>
    <m/>
    <m/>
    <m/>
    <m/>
    <m/>
    <m/>
    <m/>
    <m/>
    <m/>
    <s v="SUSCEPTIBLE DE SUBSANACION"/>
    <s v="SUSCEPTIBLE DE SUBSANACION"/>
    <m/>
    <m/>
    <s v="YANETH RUIZ"/>
  </r>
  <r>
    <x v="122"/>
    <s v="NIT"/>
    <s v="811012167-5"/>
    <x v="123"/>
    <s v="N/A"/>
    <s v="SI"/>
    <s v="Córdoba"/>
    <n v="1"/>
    <n v="4"/>
    <s v="GOBERNACION DE ANTIOQUIA"/>
    <s v="2014-SS-15-0010"/>
    <s v="SUSCEPTIBLE DE SUBSANACION"/>
    <s v="SUSCEPTIBLE DE SUBSANACION"/>
    <s v="SUSCEPTIBLE DE SUBSANACION"/>
    <s v="N/A"/>
    <d v="2014-01-16T00:00:00"/>
    <n v="2014"/>
    <d v="2014-11-28T00:00:00"/>
    <s v="Antioquia"/>
    <n v="10"/>
    <n v="10.533333333333333"/>
    <s v="Publica"/>
    <s v="CUMPLE"/>
    <n v="811500000"/>
    <n v="0"/>
    <s v="SUSCEPTIBLE DE SUBSANACION"/>
    <m/>
    <m/>
    <m/>
    <m/>
    <m/>
    <m/>
    <m/>
    <m/>
    <m/>
    <m/>
    <m/>
    <m/>
    <m/>
    <m/>
    <m/>
    <s v="SUSCEPTIBLE DE SUBSANACION"/>
    <s v="SUSCEPTIBLE DE SUBSANACION"/>
    <m/>
    <m/>
    <s v="YANETH RUIZ"/>
  </r>
  <r>
    <x v="122"/>
    <s v="NIT"/>
    <s v="811012167-5"/>
    <x v="123"/>
    <s v="N/A"/>
    <s v="SI"/>
    <s v="Córdoba"/>
    <n v="1"/>
    <n v="5"/>
    <s v="GOBERNACION DE ANTIOQUIA"/>
    <s v="2010-SS-15-319"/>
    <s v="SUSCEPTIBLE DE SUBSANACION"/>
    <s v="SUSCEPTIBLE DE SUBSANACION"/>
    <s v="SUSCEPTIBLE DE SUBSANACION"/>
    <s v="N/A"/>
    <d v="2010-07-26T00:00:00"/>
    <n v="2010"/>
    <d v="2011-05-30T00:00:00"/>
    <s v="Antioquia"/>
    <n v="10"/>
    <n v="10.266666666666667"/>
    <s v="Publica"/>
    <s v="CUMPLE"/>
    <n v="513840000"/>
    <n v="0"/>
    <s v="SUSCEPTIBLE DE SUBSANACION"/>
    <m/>
    <m/>
    <m/>
    <m/>
    <m/>
    <m/>
    <m/>
    <m/>
    <m/>
    <m/>
    <m/>
    <m/>
    <m/>
    <m/>
    <m/>
    <s v="SUSCEPTIBLE DE SUBSANACION"/>
    <s v="SUSCEPTIBLE DE SUBSANACION"/>
    <m/>
    <m/>
    <s v="YANETH RUIZ"/>
  </r>
  <r>
    <x v="123"/>
    <s v="NIT"/>
    <s v="807004124-0"/>
    <x v="124"/>
    <s v="N/A"/>
    <s v="SI"/>
    <s v="Norte de Santander"/>
    <n v="2"/>
    <n v="1"/>
    <s v="OIM"/>
    <s v="NAJ-512-NAJ489"/>
    <s v="SI"/>
    <n v="1"/>
    <n v="180763000"/>
    <s v="N/A"/>
    <d v="2010-03-31T00:00:00"/>
    <n v="2010"/>
    <d v="2011-08-30T00:00:00"/>
    <s v="NorteDeSantander"/>
    <n v="17"/>
    <n v="17.233333333333334"/>
    <s v="Publica"/>
    <s v="CUMPLE"/>
    <n v="180763000"/>
    <m/>
    <n v="350.99611650485434"/>
    <m/>
    <s v="Cumple"/>
    <s v="Cumple"/>
    <s v="Cumple"/>
    <s v="Cumple"/>
    <s v="Cumple"/>
    <s v="Cumple"/>
    <s v="Cumple"/>
    <s v="Cumple"/>
    <s v="Cumple"/>
    <s v="Cumple"/>
    <s v="Cumple"/>
    <s v="Cumple"/>
    <s v="Cumple"/>
    <s v="Cumple"/>
    <n v="180763000"/>
    <n v="180763000"/>
    <m/>
    <m/>
    <s v="CRISTINA VENEGAS - JUAN MANUEL PULIDO"/>
  </r>
  <r>
    <x v="123"/>
    <s v="NIT"/>
    <s v="807004124-0"/>
    <x v="124"/>
    <s v="N/A"/>
    <s v="SI"/>
    <s v="Norte de Santander"/>
    <n v="2"/>
    <n v="2"/>
    <s v="OIM"/>
    <s v="NAJ-632-NAJ-584"/>
    <s v="SI"/>
    <n v="1"/>
    <n v="451085322"/>
    <s v="N/A"/>
    <d v="2011-06-01T00:00:00"/>
    <n v="2011"/>
    <d v="2011-12-15T00:00:00"/>
    <s v="Santander"/>
    <n v="6"/>
    <n v="6.5666666666666664"/>
    <s v="Publica"/>
    <s v="CUMPLE"/>
    <n v="451085322"/>
    <m/>
    <n v="842.20560492905156"/>
    <m/>
    <m/>
    <m/>
    <m/>
    <m/>
    <m/>
    <m/>
    <m/>
    <m/>
    <m/>
    <m/>
    <m/>
    <m/>
    <m/>
    <m/>
    <n v="451085322"/>
    <n v="451085322"/>
    <m/>
    <m/>
    <s v="CRISTINA VENEGAS - JUAN MANUEL PULIDO"/>
  </r>
  <r>
    <x v="123"/>
    <s v="NIT"/>
    <s v="807004124-0"/>
    <x v="124"/>
    <s v="N/A"/>
    <s v="SI"/>
    <s v="Norte de Santander"/>
    <n v="2"/>
    <n v="3"/>
    <s v="OIM"/>
    <s v="NAJ-693-NAJ-661"/>
    <s v="SI"/>
    <n v="1"/>
    <n v="127819102"/>
    <s v="N/A"/>
    <d v="2012-06-15T00:00:00"/>
    <n v="2012"/>
    <d v="2012-12-15T00:00:00"/>
    <s v="NorteDeSantander"/>
    <n v="6"/>
    <n v="6.1"/>
    <s v="Publica"/>
    <s v="CUMPLE"/>
    <n v="127819102"/>
    <m/>
    <n v="225.54985353802718"/>
    <m/>
    <m/>
    <m/>
    <m/>
    <m/>
    <m/>
    <m/>
    <m/>
    <m/>
    <m/>
    <m/>
    <m/>
    <m/>
    <m/>
    <m/>
    <n v="127819102"/>
    <n v="127819102"/>
    <m/>
    <m/>
    <s v="CRISTINA VENEGAS - JUAN MANUEL PULIDO"/>
  </r>
  <r>
    <x v="123"/>
    <s v="NIT"/>
    <s v="807004124-0"/>
    <x v="124"/>
    <s v="N/A"/>
    <s v="SI"/>
    <s v="Norte de Santander"/>
    <n v="2"/>
    <n v="4"/>
    <s v="OIM"/>
    <s v="PSPJ-1912-NAJ-731"/>
    <s v="SI"/>
    <n v="1"/>
    <n v="167388368"/>
    <s v="N/A"/>
    <d v="2013-09-15T00:00:00"/>
    <n v="2013"/>
    <d v="2013-12-15T00:00:00"/>
    <s v="NorteDeSantander"/>
    <n v="3"/>
    <n v="3.0333333333333332"/>
    <s v="Publica"/>
    <s v="CUMPLE"/>
    <n v="167388368"/>
    <m/>
    <n v="283.94973367260388"/>
    <m/>
    <m/>
    <m/>
    <m/>
    <m/>
    <m/>
    <m/>
    <m/>
    <m/>
    <m/>
    <m/>
    <m/>
    <m/>
    <m/>
    <m/>
    <n v="167388368"/>
    <n v="167388368"/>
    <m/>
    <m/>
    <s v="CRISTINA VENEGAS - JUAN MANUEL PULIDO"/>
  </r>
  <r>
    <x v="123"/>
    <s v="NIT"/>
    <s v="807004124-0"/>
    <x v="124"/>
    <s v="N/A"/>
    <s v="SI"/>
    <s v="Norte de Santander"/>
    <n v="2"/>
    <n v="5"/>
    <s v="ICBF"/>
    <s v="CONTRATO DE APORTE 416"/>
    <s v="SI"/>
    <n v="1"/>
    <n v="217039200"/>
    <s v="N/A"/>
    <d v="2013-12-19T00:00:00"/>
    <n v="2013"/>
    <d v="2014-09-30T00:00:00"/>
    <s v="NorteDeSantander"/>
    <n v="9"/>
    <n v="9.5"/>
    <s v="Publica"/>
    <s v="CUMPLE"/>
    <n v="217039200"/>
    <m/>
    <n v="368.17506361323154"/>
    <m/>
    <m/>
    <m/>
    <m/>
    <m/>
    <m/>
    <m/>
    <m/>
    <m/>
    <m/>
    <m/>
    <m/>
    <m/>
    <m/>
    <m/>
    <n v="217039200"/>
    <n v="217039200"/>
    <m/>
    <m/>
    <s v="CRISTINA VENEGAS - JUAN MANUEL PULIDO"/>
  </r>
  <r>
    <x v="124"/>
    <s v="NIT"/>
    <s v="812007839-1"/>
    <x v="125"/>
    <s v="N/A"/>
    <s v="SI"/>
    <s v="Córdoba"/>
    <n v="1"/>
    <n v="1"/>
    <s v="FUNDACION GRAN GENERACION"/>
    <m/>
    <s v="SI"/>
    <n v="1"/>
    <n v="350000000"/>
    <s v="N/A"/>
    <d v="2010-01-30T00:00:00"/>
    <n v="2010"/>
    <d v="2010-11-30T00:00:00"/>
    <s v="Córdoba"/>
    <n v="10"/>
    <n v="10.133333333333333"/>
    <s v="Privada"/>
    <s v="SUSCEPTIBLE DE SUBSANACION"/>
    <n v="350000000"/>
    <n v="679.61165048543694"/>
    <n v="679.61165048543694"/>
    <m/>
    <s v="Cumple"/>
    <s v="Cumple"/>
    <s v="Cumple"/>
    <s v="Cumple"/>
    <s v="Subsanable"/>
    <s v="Cumple"/>
    <s v="Cumple"/>
    <s v="Cumple"/>
    <s v="Cumple"/>
    <s v="Cumple"/>
    <s v="Cumple"/>
    <s v="Cumple"/>
    <s v="Cumple"/>
    <s v="Cumple"/>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2"/>
    <s v="FUNDACION GRAN GENERACION"/>
    <m/>
    <s v="SI"/>
    <n v="1"/>
    <n v="350000000"/>
    <s v="N/A"/>
    <d v="2011-01-30T00:00:00"/>
    <n v="2011"/>
    <d v="2011-11-30T00:00:00"/>
    <s v="Córdoba"/>
    <n v="10"/>
    <n v="10.133333333333333"/>
    <s v="Privada"/>
    <s v="SUSCEPTIBLE DE SUBSANACION"/>
    <n v="350000000"/>
    <n v="653.47274085138167"/>
    <n v="653.47274085138167"/>
    <m/>
    <m/>
    <m/>
    <m/>
    <m/>
    <m/>
    <m/>
    <m/>
    <m/>
    <m/>
    <m/>
    <m/>
    <m/>
    <m/>
    <m/>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3"/>
    <s v="FUNDACION GRAN GENERACION"/>
    <m/>
    <s v="SI"/>
    <n v="1"/>
    <n v="390000000"/>
    <s v="N/A"/>
    <d v="2012-01-30T00:00:00"/>
    <n v="2012"/>
    <d v="2012-11-30T00:00:00"/>
    <s v="Córdoba"/>
    <n v="10"/>
    <n v="10.166666666666666"/>
    <s v="Privada"/>
    <s v="SUSCEPTIBLE DE SUBSANACION"/>
    <n v="390000000"/>
    <n v="688.19481206987825"/>
    <n v="688.19481206987825"/>
    <m/>
    <m/>
    <m/>
    <m/>
    <m/>
    <m/>
    <m/>
    <m/>
    <m/>
    <m/>
    <m/>
    <m/>
    <m/>
    <m/>
    <m/>
    <n v="390000000"/>
    <n v="39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4"/>
    <s v="FUNDACION GRAN GENERACION"/>
    <m/>
    <s v="SI"/>
    <n v="1"/>
    <n v="410000000"/>
    <s v="N/A"/>
    <d v="2013-01-30T00:00:00"/>
    <n v="2013"/>
    <d v="2013-11-30T00:00:00"/>
    <s v="Córdoba"/>
    <n v="10"/>
    <n v="10.133333333333333"/>
    <s v="Privada"/>
    <s v="SUSCEPTIBLE DE SUBSANACION"/>
    <n v="410000000"/>
    <n v="695.5046649703138"/>
    <n v="695.5046649703138"/>
    <m/>
    <m/>
    <m/>
    <m/>
    <m/>
    <m/>
    <m/>
    <m/>
    <m/>
    <m/>
    <m/>
    <m/>
    <m/>
    <m/>
    <m/>
    <n v="410000000"/>
    <n v="41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5"/>
    <s v="FUNDACION GRAN GENERACION"/>
    <m/>
    <s v="SI"/>
    <n v="1"/>
    <n v="420000000"/>
    <s v="N/A"/>
    <d v="2014-01-30T00:00:00"/>
    <n v="2014"/>
    <d v="2014-11-30T00:00:00"/>
    <s v="Córdoba"/>
    <n v="10"/>
    <n v="10.133333333333333"/>
    <s v="Privada"/>
    <s v="SUSCEPTIBLE DE SUBSANACION"/>
    <n v="420000000"/>
    <n v="681.81818181818187"/>
    <n v="681.81818181818187"/>
    <m/>
    <m/>
    <m/>
    <m/>
    <m/>
    <m/>
    <m/>
    <m/>
    <m/>
    <m/>
    <m/>
    <m/>
    <m/>
    <m/>
    <m/>
    <n v="420000000"/>
    <n v="42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2"/>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3"/>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4"/>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1"/>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1"/>
    <m/>
    <m/>
    <m/>
    <m/>
    <m/>
    <m/>
    <m/>
    <m/>
    <m/>
    <m/>
    <m/>
    <n v="0"/>
    <n v="0"/>
    <m/>
    <m/>
    <m/>
    <m/>
    <s v=""/>
    <m/>
    <s v="Cumple"/>
    <s v="Cumple"/>
    <s v="Cumple"/>
    <s v="Cumple"/>
    <s v="Subsanable"/>
    <s v="Cumple"/>
    <s v="Cumple"/>
    <s v="Cumple"/>
    <s v="Cumple"/>
    <s v="Cumple"/>
    <s v="Cumple"/>
    <s v="Cumple"/>
    <s v="Cumple"/>
    <s v="Cumple"/>
    <m/>
    <m/>
    <m/>
    <m/>
    <s v="MANUEL MEZA"/>
  </r>
  <r>
    <x v="124"/>
    <s v="NIT"/>
    <s v="812007839-1"/>
    <x v="125"/>
    <s v="N/A"/>
    <s v="SI"/>
    <s v="Sucre"/>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3"/>
    <m/>
    <m/>
    <m/>
    <m/>
    <m/>
    <m/>
    <m/>
    <m/>
    <m/>
    <m/>
    <m/>
    <n v="0"/>
    <n v="0"/>
    <m/>
    <m/>
    <m/>
    <m/>
    <s v=""/>
    <m/>
    <m/>
    <m/>
    <m/>
    <m/>
    <m/>
    <m/>
    <m/>
    <m/>
    <m/>
    <m/>
    <m/>
    <m/>
    <m/>
    <m/>
    <m/>
    <m/>
    <m/>
    <m/>
    <s v="MANUEL MEZA"/>
  </r>
  <r>
    <x v="125"/>
    <s v="NIT"/>
    <s v="800178874-7"/>
    <x v="126"/>
    <s v="N/A"/>
    <s v="SI"/>
    <s v="Córdoba"/>
    <n v="1"/>
    <n v="1"/>
    <s v="ICBF"/>
    <s v="23/2012/254"/>
    <s v="SI"/>
    <n v="1"/>
    <n v="1106367075"/>
    <s v="N/A"/>
    <d v="2012-08-17T00:00:00"/>
    <n v="2012"/>
    <d v="2012-12-31T00:00:00"/>
    <s v="Córdoba"/>
    <n v="4"/>
    <n v="4.5333333333333332"/>
    <s v="Publica"/>
    <s v="CUMPLE"/>
    <n v="1106367075"/>
    <s v=""/>
    <n v="1952.2976442562201"/>
    <m/>
    <s v="Cumple"/>
    <s v="Subsanable"/>
    <s v="Cumple"/>
    <s v="Cumple"/>
    <s v="Cumple"/>
    <s v="Subsanable"/>
    <s v="Cumple"/>
    <s v="Cumple"/>
    <s v="Cumple"/>
    <s v="Cumple"/>
    <s v="Cumple"/>
    <s v="Cumple"/>
    <s v="Cumple"/>
    <s v="Cumple"/>
    <n v="1106367075"/>
    <n v="1106367075"/>
    <m/>
    <s v="(27) DADO QUE LAS ZONAS A LAS QUE SE PRESENTO TIENEN CARACTERISTICAS DIFERENTES, SE DEBE EVIDENCIAR CALRAMENTE LAS PROBLEMATICAS QUE AFECTAN A LOS NNA Y PRESENTAR UNA PROPUESTA INDIVIDUAL DE ACUERDO AL DIAGNOSTICO DE CADA TERRITORIO.EN EL TERIRITORIO Y QUE SE ABORDARIA CON LAS ACTIVIDADES PROPUESTAS._x000a_(31) DESCRIBIR ACTIVIDADES PRACTICAS QUE FOMENTEN LA VOCACION DE LO PARTICIPANTES CON EL FIN DE POTENCIAR SUS HABILIDADES AL TIEMPO QUE ABORDA LOS MODULOS DE FORMACION"/>
    <s v="GLORIA CRISTINA ZULETA R."/>
  </r>
  <r>
    <x v="125"/>
    <s v="NIT"/>
    <s v="800178874-7"/>
    <x v="126"/>
    <s v="N/A"/>
    <s v="SI"/>
    <s v="Córdoba"/>
    <n v="1"/>
    <n v="2"/>
    <s v="ICBF"/>
    <n v="125"/>
    <s v="SI"/>
    <n v="1"/>
    <n v="699732000"/>
    <s v="N/A"/>
    <d v="2013-06-25T00:00:00"/>
    <n v="2013"/>
    <d v="2013-12-16T00:00:00"/>
    <s v="Córdoba"/>
    <n v="5"/>
    <n v="5.8"/>
    <s v="Publica"/>
    <s v="CUMPLE"/>
    <n v="699732000"/>
    <s v=""/>
    <n v="1186.9923664122136"/>
    <m/>
    <s v="Cumple"/>
    <s v="Subsanable"/>
    <s v="Cumple"/>
    <s v="Cumple"/>
    <s v="Cumple"/>
    <s v="Subsanable"/>
    <s v="Cumple"/>
    <s v="Cumple"/>
    <s v="Cumple"/>
    <s v="Cumple"/>
    <s v="Cumple"/>
    <s v="Cumple"/>
    <s v="Cumple"/>
    <s v="Cumple"/>
    <n v="699732000"/>
    <n v="699732000"/>
    <m/>
    <m/>
    <s v="GLORIA CRISTINA ZULETA R."/>
  </r>
  <r>
    <x v="125"/>
    <s v="NIT"/>
    <s v="800178874-7"/>
    <x v="126"/>
    <s v="N/A"/>
    <s v="SI"/>
    <s v="Córdoba"/>
    <n v="1"/>
    <n v="3"/>
    <s v="SECRETARIA DE EDUCACION DE LA GOBERNACION DE CORDOBA"/>
    <s v="255-2014"/>
    <s v="NO"/>
    <s v="SUSCEPTIBLE DE SUBSANACION"/>
    <s v="SUSCEPTIBLE DE SUBSANACION"/>
    <s v="N/A"/>
    <d v="2014-01-24T00:00:00"/>
    <n v="2014"/>
    <d v="2014-11-24T00:00:00"/>
    <s v="Córdoba"/>
    <n v="10"/>
    <n v="10.133333333333333"/>
    <s v="Publica"/>
    <s v="CUMPLE"/>
    <n v="5506800000"/>
    <m/>
    <s v="SUSCEPTIBLE DE SUBSANACION"/>
    <m/>
    <s v="Cumple"/>
    <s v="Subsanable"/>
    <s v="Cumple"/>
    <s v="Cumple"/>
    <s v="Subsanable"/>
    <s v="Subsanable"/>
    <s v="Cumple"/>
    <s v="Cumple"/>
    <s v="Cumple"/>
    <s v="Cumple"/>
    <s v="Cumple"/>
    <s v="Cumple"/>
    <s v="Cumple"/>
    <s v="Cumple"/>
    <s v="SUSCEPTIBLE DE SUBSANACION"/>
    <s v="SUSCEPTIBLE DE SUBSANACION"/>
    <m/>
    <s v="(12) SE DEBE ESPECIFICAR DEL TOTAL DE LAS ACTIVIDADES CON RELACION AL OBJETO CONTRACTUAL CUANTO CORRESPONDE EN PORCENTAJE Y VALOR A ACTIVIDADES DE PREVENCION O PROMOCION O FORMACION DE LOS DERECHOS DE LOS NIÑOS, NIÑAS Y ADOLESCENTES"/>
    <s v="GLORIA CRISTINA ZULETA R."/>
  </r>
  <r>
    <x v="125"/>
    <s v="NIT"/>
    <s v="800178874-7"/>
    <x v="126"/>
    <s v="N/A"/>
    <s v="SI"/>
    <s v="Córdoba"/>
    <n v="1"/>
    <n v="4"/>
    <s v="FUNDACION BERACA"/>
    <m/>
    <s v="SI"/>
    <n v="1"/>
    <n v="275000000"/>
    <s v="N/A"/>
    <d v="2011-01-10T00:00:00"/>
    <n v="2011"/>
    <d v="2012-07-10T00:00:00"/>
    <s v="Córdoba"/>
    <n v="18"/>
    <n v="18.233333333333334"/>
    <s v="Privada"/>
    <s v="SUSCEPTIBLE DE SUBSANACION"/>
    <n v="275000000"/>
    <e v="#DIV/0!"/>
    <s v="SUSCEPTIBLE DE SUBSANACION"/>
    <m/>
    <s v="Cumple"/>
    <s v="Subsanable"/>
    <s v="Cumple"/>
    <s v="Cumple"/>
    <s v="Subsanable"/>
    <s v="Subsanable"/>
    <s v="Cumple"/>
    <s v="Cumple"/>
    <s v="Cumple"/>
    <s v="Cumple"/>
    <s v="Cumple"/>
    <s v="Cumple"/>
    <s v="Cumple"/>
    <s v="Cumple"/>
    <s v="SUSCEPTIBLE DE SUBSANACION"/>
    <s v="SUSCEPTIBLE DE SUBSANACION"/>
    <m/>
    <s v="(22) SE DEBE ADJUNTAR LA CERTIFICACION DE ACUERDO A LO ESTABLECIDO EN EL NUMERAL 3.3. LITERAL A, DONDE DEBERA ALLEGAR COPIA SIMPLE DEL CONTRATO, CONSTANCIA DE LOS PAGOS REALIZADOS,CERTIFICADO DE EXISTENCIA Y REPRESENTACION LEGAL DE LA ENTIDAD QUE CERTIFICA"/>
    <s v="GLORIA CRISTINA ZULETA R."/>
  </r>
  <r>
    <x v="125"/>
    <s v="NIT"/>
    <s v="800178874-7"/>
    <x v="126"/>
    <s v="N/A"/>
    <s v="SI"/>
    <s v="Córdoba"/>
    <n v="1"/>
    <n v="5"/>
    <s v="FUNDACION BERACA"/>
    <m/>
    <s v="SI"/>
    <n v="1"/>
    <n v="370000000"/>
    <s v="N/A"/>
    <d v="2014-11-04T00:00:00"/>
    <n v="2014"/>
    <d v="2015-05-04T00:00:00"/>
    <s v="Córdoba"/>
    <n v="6"/>
    <n v="6.0333333333333332"/>
    <s v="Privada"/>
    <s v="SUSCEPTIBLE DE SUBSANACION"/>
    <n v="370000000"/>
    <s v=""/>
    <n v="226.02397564935066"/>
    <m/>
    <s v="Cumple"/>
    <s v="Subsanable"/>
    <s v="Cumple"/>
    <s v="Cumple"/>
    <s v="Subsanable"/>
    <s v="Subsanable"/>
    <s v="Cumple"/>
    <s v="Cumple"/>
    <s v="Cumple"/>
    <s v="Cumple"/>
    <s v="Cumple"/>
    <s v="Cumple"/>
    <s v="Cumple"/>
    <s v="Cumple"/>
    <n v="139230769"/>
    <n v="139230769"/>
    <s v="X"/>
    <s v="(22) SE DEBE ADJUNTAR LA CERTIFICACION DE ACUERDO A LO ESTABLECIDO EN EL NUMERAL 3.3. LITERAL A, DONDE DEBERA ALLEGAR COPIA SIMPLE DEL CONTRATO, CONSTANCIA DE LOS PAGOS REALIZADOS,CERTIFICADO DE EXISTENCIA Y REPRESENTACION LEGAL DE LA ENTIDAD QUE CERTIFICA._x000a_(31) NO CUENTA CON INDICADORES MEDIBLES SOBRE LOS OBJETIVOS PLANTEADOS_x000a_(16) SE TRASLAPA POR UN PERIODO DE TIEMPO CON LA EXPERIENCIA 3 POR LO TANTO ES VALIDA LA EXPERIENCIA POR EL PERIODO DEL 25/11/2014 AL 04/05/2015"/>
    <s v="GLORIA CRISTINA ZULETA R."/>
  </r>
  <r>
    <x v="125"/>
    <s v="NIT"/>
    <s v="800178874-7"/>
    <x v="126"/>
    <s v="N/A"/>
    <s v="SI"/>
    <s v="Córdoba"/>
    <n v="2"/>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quetá"/>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2"/>
    <m/>
    <m/>
    <m/>
    <m/>
    <m/>
    <m/>
    <m/>
    <m/>
    <m/>
    <m/>
    <m/>
    <n v="0"/>
    <n v="0"/>
    <m/>
    <m/>
    <m/>
    <s v=""/>
    <s v=""/>
    <m/>
    <s v="Cumple"/>
    <s v="Subsanable"/>
    <s v="Cumple"/>
    <s v="Cumple"/>
    <s v="Subsanable"/>
    <s v="Subsanable"/>
    <s v="Cumple"/>
    <s v="Cumple"/>
    <s v="Cumple"/>
    <s v="Cumple"/>
    <s v="Cumple"/>
    <s v="Cumple"/>
    <s v="Cumple"/>
    <s v="Cumple"/>
    <m/>
    <m/>
    <m/>
    <m/>
    <s v="GLORIA CRISTINA ZULETA R."/>
  </r>
  <r>
    <x v="126"/>
    <s v="NIT"/>
    <s v="804017278-1"/>
    <x v="127"/>
    <s v="N/A"/>
    <s v="SI"/>
    <s v="SANTANDER"/>
    <n v="1"/>
    <n v="1"/>
    <s v="ICBF"/>
    <s v="68-26-2012"/>
    <s v="NO CUMBLE EL OBJETO"/>
    <s v="NO CUMBLE EL OBJETO"/>
    <s v="NO CUMBLE EL OBJETO"/>
    <s v="N/A"/>
    <m/>
    <m/>
    <m/>
    <s v="NO CUMPLE"/>
    <n v="0"/>
    <n v="0"/>
    <s v="Publica"/>
    <s v="NO CUMPLE"/>
    <s v="NO CUMBLE EL OBJETO"/>
    <s v=""/>
    <s v=""/>
    <m/>
    <s v="Subsanable"/>
    <s v="Cumple"/>
    <s v="Cumple"/>
    <s v="Cumple"/>
    <s v="Cumple"/>
    <s v="Subsanable"/>
    <s v="Subsanable"/>
    <s v="Cumple"/>
    <s v="Subsanable"/>
    <s v="Cumple"/>
    <s v="Subsanable"/>
    <s v="Cumple"/>
    <s v="Cumple"/>
    <s v="Subsanable"/>
    <n v="0"/>
    <n v="0"/>
    <m/>
    <s v="(12) LOS OBJETOS REMITIDOS EN LAS EXPERIENCIAS 1,2 y 3 NO CUMPLE TENIENDO EN CUENTA QUE CORRESPONDE A PROTECCIÓN - RESTABLECIMIENTO DE DERECHOS Y SEGÚN LA NOTA 4 DE LA PÁGINA 22 DE LA INVITACION PUBLICA NO ES VALIDA ESTA EXPERIENCIA. LO ANTERIOR NO ES SUBSANABLE."/>
    <s v="LORENA PAOLA MARTINEZ"/>
  </r>
  <r>
    <x v="126"/>
    <s v="NIT"/>
    <s v="804017278-1"/>
    <x v="127"/>
    <s v="N/A"/>
    <s v="SI"/>
    <s v="SANTANDER"/>
    <n v="1"/>
    <n v="2"/>
    <s v="CORPORACION PARA EL DESARROLLO INTEGRAL DE LA POBLACION DESPLAZADA Y VULNERABLE "/>
    <n v="7"/>
    <s v="NO CUMBLE EL OBJETO"/>
    <s v="NO CUMBLE EL OBJETO"/>
    <s v="NO CUMBLE EL OBJETO"/>
    <s v="N/A"/>
    <m/>
    <m/>
    <m/>
    <s v="NO CUMPLE"/>
    <n v="0"/>
    <n v="0"/>
    <s v="Privada"/>
    <s v="NO CUMPLE"/>
    <s v="NO CUMBLE EL OBJETO"/>
    <s v=""/>
    <s v=""/>
    <m/>
    <m/>
    <m/>
    <m/>
    <m/>
    <m/>
    <m/>
    <m/>
    <m/>
    <m/>
    <m/>
    <m/>
    <m/>
    <m/>
    <m/>
    <n v="0"/>
    <n v="0"/>
    <m/>
    <m/>
    <s v="LORENA PAOLA MARTINEZ"/>
  </r>
  <r>
    <x v="126"/>
    <s v="NIT"/>
    <s v="804017278-1"/>
    <x v="127"/>
    <s v="N/A"/>
    <s v="SI"/>
    <s v="SANTANDER"/>
    <n v="1"/>
    <n v="3"/>
    <s v="CORPORACION PARA EL DESARROLLO INTEGRAL DE LA POBLACION DESPLAZADA Y VULNERABLE "/>
    <n v="8"/>
    <s v="NO CUMBLE EL OBJETO"/>
    <s v="NO CUMBLE EL OBJETO"/>
    <s v="NO CUMBLE EL OBJETO"/>
    <s v="N/A"/>
    <m/>
    <m/>
    <m/>
    <s v="NO CUMPLE"/>
    <n v="0"/>
    <n v="0"/>
    <s v="Privada"/>
    <s v="NO CUMPLE"/>
    <s v="NO CUMBLE EL OBJETO"/>
    <s v=""/>
    <s v=""/>
    <m/>
    <m/>
    <m/>
    <m/>
    <m/>
    <m/>
    <m/>
    <m/>
    <m/>
    <m/>
    <m/>
    <m/>
    <m/>
    <m/>
    <m/>
    <n v="0"/>
    <n v="0"/>
    <m/>
    <m/>
    <s v="LORENA PAOLA MARTINEZ"/>
  </r>
  <r>
    <x v="127"/>
    <s v="NIT"/>
    <s v="802015768-2"/>
    <x v="128"/>
    <s v="FUNDACION MULTIACTIVA AINCO"/>
    <s v="SUSCEPTIBLE DE SUBSANACION"/>
    <s v="ATLANTICO"/>
    <n v="1"/>
    <n v="1"/>
    <s v="HOSPITAL UNIVERSITARIO FERNANDO TRONCONIS"/>
    <n v="11"/>
    <s v="SUSCEPTIBLE DE SUBSANACION"/>
    <s v="SUSCEPTIBLE DE SUBSANACION"/>
    <s v="SUSCEPTIBLE DE SUBSANACION"/>
    <s v="N/A"/>
    <d v="2011-07-01T00:00:00"/>
    <n v="2011"/>
    <d v="2011-12-31T00:00:00"/>
    <s v="Magdalena"/>
    <n v="6"/>
    <n v="6.1"/>
    <s v="Publica"/>
    <s v="SUSCEPTIBLE DE SUBSANACION"/>
    <n v="742000000"/>
    <e v="#VALUE!"/>
    <s v="SUSCEPTIBLE DE SUBSANACION"/>
    <m/>
    <s v="Subsanable"/>
    <s v="Subsanable"/>
    <s v="Cumple"/>
    <s v="Subsanable"/>
    <s v="Cumple"/>
    <s v="Subsanable"/>
    <s v="Subsanable"/>
    <s v="Subsanable"/>
    <s v="Subsanable"/>
    <s v="Subsanable"/>
    <s v="Subsanable"/>
    <s v="Cumple"/>
    <s v="Cumple"/>
    <s v="Cumple"/>
    <s v="SUSCEPTIBLE DE SUBSANACION"/>
    <s v="SUSCEPTIBLE DE SUBSANACION"/>
    <m/>
    <s v="(12) Es  necesario  especificar  % destinado  a  las  actividades  definidas dentro de la  invitación  pública numeral 3.3 sobre actividades de formación o  promoción o prevención en  derechos  de niños  y  adolescentes_x000a__x000a__x000a_. Así mismo, se solicita allegar acta de liquidacion o certificacion donde consten las condiciones exigidas en el citado numeral_x000a_(26) La lectura de la propuesta NOpermite_x000a_identificar claramente en cada una de_x000a_estrategias la vocación sobre la que se_x000a_desarrollarán las actividades con los_x000a_niños, las niñas y adolescentes_x000a_participantes y desde donde se_x000a_abordarán los contenidos formativo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29) El objetivo de la propuesta NO es coherente_x000a_con las competencias o habilidades a_x000a_desarrollar planteadas en los lineamientos_x000a_técnicos de acuerdo a los 3 componentes_x000a_en que se estructura el programa._x000a_(31) En la propuesta NO se describen las_x000a_actividades prácticas o vivenciales de_x000a_acuerdo a las estrategias o vocaciones_x000a_propuestas, mediante las que se_x000a_abordarán los módulos de formación de_x000a_forma integrada.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7"/>
    <s v="NIT"/>
    <s v="SUBSANAR"/>
    <x v="128"/>
    <s v="UNIVERSIDAD POPULAR DE BOLIVAR"/>
    <s v="SUSCEPTIBLE DE SUBSANACION"/>
    <s v="ATLANTICO"/>
    <n v="1"/>
    <n v="2"/>
    <s v="GOBERNACION DE BOLIVAR - SECRETARIA DE EDUCACION"/>
    <n v="41"/>
    <s v="SI"/>
    <n v="1"/>
    <n v="299866560"/>
    <s v="N/A"/>
    <d v="2013-10-17T00:00:00"/>
    <n v="2013"/>
    <d v="2013-12-31T00:00:00"/>
    <s v="Bolívar"/>
    <n v="2"/>
    <n v="2.5"/>
    <s v="Publica"/>
    <s v="CUMPLE"/>
    <n v="299866560"/>
    <e v="#DIV/0!"/>
    <n v="508.67949109414758"/>
    <m/>
    <m/>
    <m/>
    <m/>
    <m/>
    <m/>
    <m/>
    <m/>
    <m/>
    <m/>
    <m/>
    <m/>
    <m/>
    <m/>
    <m/>
    <s v="SUSCEPTIBLE DE SUBSANACION"/>
    <n v="299866560"/>
    <m/>
    <s v="(6) Según lo dispuesto en el Formato No. 1 de la Invitación Pública se solicita indicar la dirección de la sede administrativa._x000a_(12) Se evidencia que el documento de conformación de la UT el señor Jesualdo Hernandez firma en representación de la Universidad Popular de Bolívar y la experiencia relacionada corresponde a la Universidad Popular del Cesar, por lo cual, se solicita aclarar de quien se pretende acreditar la experiencia"/>
    <s v="DIEGO SANCHEZ/MARGARITA CUELLAR/TATIANA GOMEZ/ABEL MATIZ"/>
  </r>
  <r>
    <x v="127"/>
    <s v="NIT"/>
    <s v="900764738-1"/>
    <x v="128"/>
    <s v="CORPORACION PARA EL SERVICIO DEL DESARROLLO SOCIAL DE LAS COMUNIDADES SIGLA CORSERVIMOS"/>
    <s v="SUSCEPTIBLE DE SUBSANACION"/>
    <s v="ATLANTICO"/>
    <n v="1"/>
    <n v="3"/>
    <s v="INSTITUCION EDUCATIVA DEPARTAMENTAL LUIS CARLOS GALAN SARMIENTO"/>
    <n v="3"/>
    <s v="SI"/>
    <n v="1"/>
    <n v="42000000"/>
    <s v="N/A"/>
    <d v="2013-02-11T00:00:00"/>
    <n v="2013"/>
    <d v="2013-11-30T00:00:00"/>
    <s v="Magdalena"/>
    <n v="9"/>
    <n v="9.7333333333333325"/>
    <s v="Publica"/>
    <s v="CUMPLE"/>
    <n v="42000000"/>
    <e v="#DIV/0!"/>
    <n v="71.246819338422398"/>
    <m/>
    <m/>
    <m/>
    <m/>
    <m/>
    <m/>
    <m/>
    <m/>
    <m/>
    <m/>
    <m/>
    <m/>
    <m/>
    <m/>
    <m/>
    <s v="SUSCEPTIBLE DE SUBSANACION"/>
    <n v="42000000"/>
    <m/>
    <m/>
    <s v="DIEGO SANCHEZ/MARGARITA CUELLAR/TATIANA GOMEZ/ABEL MATIZ"/>
  </r>
  <r>
    <x v="127"/>
    <s v="NIT"/>
    <s v="900764738-1"/>
    <x v="128"/>
    <s v="CORPORACION PARA EL SERVICIO DEL DESARROLLO SOCIAL DE LAS COMUNIDADES SIGLA CORSERVIMOS"/>
    <s v="SUSCEPTIBLE DE SUBSANACION"/>
    <s v="ATLANTICO"/>
    <n v="1"/>
    <n v="4"/>
    <s v="INSTITUCION EDUCATIVA DEPARTAMENTAL LUIS CARLOS GALAN SARMIENTO"/>
    <n v="4"/>
    <s v="SUSCEPTIBLE DE SUBSANACION"/>
    <s v="SUSCEPTIBLE DE SUBSANACION"/>
    <s v="SUSCEPTIBLE DE SUBSANACION"/>
    <s v="N/A"/>
    <d v="2014-01-30T00:00:00"/>
    <n v="2014"/>
    <d v="2014-11-28T00:00:00"/>
    <s v="Magdalena"/>
    <n v="10"/>
    <n v="10.066666666666666"/>
    <s v="Privada"/>
    <s v="SUSCEPTIBLE DE SUBSANACION"/>
    <n v="44000000"/>
    <m/>
    <s v="SUSCEPTIBLE DE SUBSANACION"/>
    <m/>
    <m/>
    <m/>
    <m/>
    <m/>
    <m/>
    <m/>
    <m/>
    <m/>
    <m/>
    <m/>
    <m/>
    <m/>
    <m/>
    <m/>
    <s v="SUSCEPTIBLE DE SUBSANACION"/>
    <s v="SUSCEPTIBLE DE SUBSANACION"/>
    <m/>
    <s v="(21) SEGÚN LO DISPUESTO EN EL NUMERAL 3.3. DE LA INVITACION SE SOLICITA ALLEGAR COPIA DEL CONTRATO Y ACTA DE LIQUIDACION"/>
    <s v="DIEGO SANCHEZ/MARGARITA CUELLAR/TATIANA GOMEZ/ABEL MATIZ"/>
  </r>
  <r>
    <x v="127"/>
    <s v="NIT"/>
    <s v="892300028-5"/>
    <x v="128"/>
    <s v="UNIVERSIDAD POPULAR DE BOLIVAR/UNIVERSIDAD DEL CESAR"/>
    <s v="SUSCEPTIBLE DE SUBSANACION"/>
    <s v="ATLANTICO"/>
    <n v="1"/>
    <n v="5"/>
    <s v="INSTITUCION EDUCATIVA MARIA ALFARO DE OSPINA"/>
    <n v="1"/>
    <s v="NO CUMBLE EL OBJETO"/>
    <s v="NO CUMBLE EL OBJETO"/>
    <s v="NO CUMBLE EL OBJETO"/>
    <s v="N/A"/>
    <m/>
    <m/>
    <m/>
    <s v="Magdalena"/>
    <n v="0"/>
    <n v="0"/>
    <s v="Publica"/>
    <s v="NO CUMPLE"/>
    <n v="40000000"/>
    <n v="0"/>
    <s v=""/>
    <m/>
    <m/>
    <m/>
    <m/>
    <m/>
    <m/>
    <m/>
    <m/>
    <m/>
    <m/>
    <m/>
    <m/>
    <m/>
    <m/>
    <m/>
    <n v="0"/>
    <n v="0"/>
    <m/>
    <s v="(12) EL OBJETO DE LA EXPERIENCIA CORRESPONDE A PRIMERA INFANCIA Y POR ELLO,  NO PODRÁ SER TENIDA EN CUENTA SEGÚN LO DISPUESTO EN LA NOTA 4 DEL NUMERAL DE 3.3. DE LA INVITACIONPUBLICA"/>
    <s v="DIEGO SANCHEZ/MARGARITA CUELLAR/TATIANA GOMEZ/ABEL MATIZ"/>
  </r>
  <r>
    <x v="127"/>
    <s v="NIT"/>
    <s v="892300028-5"/>
    <x v="128"/>
    <m/>
    <m/>
    <s v="MAGDALENA"/>
    <n v="4"/>
    <m/>
    <m/>
    <m/>
    <m/>
    <m/>
    <m/>
    <m/>
    <m/>
    <m/>
    <m/>
    <m/>
    <n v="0"/>
    <n v="0"/>
    <m/>
    <m/>
    <m/>
    <m/>
    <s v=""/>
    <m/>
    <m/>
    <m/>
    <m/>
    <m/>
    <m/>
    <m/>
    <m/>
    <m/>
    <m/>
    <m/>
    <m/>
    <m/>
    <m/>
    <m/>
    <m/>
    <m/>
    <m/>
    <m/>
    <s v="DIEGO SANCHEZ/MARGARITA CUELLAR/TATIANA GOMEZ/ABEL MATIZ"/>
  </r>
  <r>
    <x v="128"/>
    <s v="NIT"/>
    <s v="890304042-4"/>
    <x v="129"/>
    <s v="N/A"/>
    <s v="SI"/>
    <s v="Valle del Cauca"/>
    <n v="1"/>
    <n v="1"/>
    <s v="SEMINARIO SAN BUENAVENTURA"/>
    <n v="13253846"/>
    <s v="SI"/>
    <n v="1"/>
    <n v="52300000"/>
    <s v="N/A"/>
    <d v="2013-03-30T00:00:00"/>
    <n v="2013"/>
    <d v="2013-11-30T00:00:00"/>
    <s v="ValleDelCauca "/>
    <n v="8"/>
    <n v="8.1666666666666661"/>
    <s v="Privada"/>
    <s v="CUMPLE"/>
    <n v="52300000"/>
    <n v="0"/>
    <n v="88.719253604749781"/>
    <m/>
    <s v="Cumple"/>
    <s v="Cumple"/>
    <s v="Cumple"/>
    <s v="Cumple"/>
    <s v="Cumple"/>
    <s v="Cumple"/>
    <s v="Cumple"/>
    <s v="Cumple"/>
    <s v="Cumple"/>
    <s v="Cumple"/>
    <s v="Cumple"/>
    <s v="Cumple"/>
    <s v="Cumple"/>
    <s v="Cumple"/>
    <n v="52300000"/>
    <n v="52300000"/>
    <m/>
    <m/>
    <s v="CAROLINA CUEVAS Y JANET SANTIAGO "/>
  </r>
  <r>
    <x v="128"/>
    <s v="NIT"/>
    <s v="890304042-4"/>
    <x v="129"/>
    <s v="N/A"/>
    <s v="SI"/>
    <s v="Valle del Cauca"/>
    <n v="1"/>
    <n v="2"/>
    <s v="SEMINARIO SAN BUENAVENTURA"/>
    <n v="12456421"/>
    <s v="SI"/>
    <n v="1"/>
    <n v="46650000"/>
    <s v="N/A"/>
    <d v="2012-03-30T00:00:00"/>
    <n v="2012"/>
    <d v="2012-11-30T00:00:00"/>
    <s v="ValleDelCauca "/>
    <n v="8"/>
    <n v="8.1666666666666661"/>
    <s v="Privada"/>
    <s v="CUMPLE"/>
    <n v="46650000"/>
    <n v="0"/>
    <n v="82.318687136050826"/>
    <m/>
    <m/>
    <m/>
    <m/>
    <m/>
    <m/>
    <m/>
    <m/>
    <m/>
    <m/>
    <m/>
    <m/>
    <m/>
    <m/>
    <m/>
    <n v="46650000"/>
    <n v="46650000"/>
    <m/>
    <m/>
    <s v="CAROLINA CUEVAS Y JANET SANTIAGO "/>
  </r>
  <r>
    <x v="128"/>
    <s v="NIT"/>
    <s v="890304042-4"/>
    <x v="129"/>
    <s v="N/A"/>
    <s v="SI"/>
    <s v="Valle del Cauca"/>
    <n v="1"/>
    <n v="3"/>
    <s v="FUNDACION DOCETE"/>
    <n v="20101223"/>
    <s v="SI"/>
    <n v="1"/>
    <n v="55200000"/>
    <s v="N/A"/>
    <d v="2010-02-20T00:00:00"/>
    <n v="2010"/>
    <d v="2010-11-20T00:00:00"/>
    <s v="ValleDelCauca "/>
    <n v="9"/>
    <n v="9.1"/>
    <s v="Privada"/>
    <s v="CUMPLE"/>
    <n v="55200000"/>
    <n v="0"/>
    <n v="107.18446601941747"/>
    <m/>
    <m/>
    <m/>
    <m/>
    <m/>
    <m/>
    <m/>
    <m/>
    <m/>
    <m/>
    <m/>
    <m/>
    <m/>
    <m/>
    <m/>
    <n v="55200000"/>
    <n v="55200000"/>
    <m/>
    <m/>
    <s v="CAROLINA CUEVAS Y JANET SANTIAGO "/>
  </r>
  <r>
    <x v="128"/>
    <s v="NIT"/>
    <s v="890304042-4"/>
    <x v="129"/>
    <s v="N/A"/>
    <s v="SI"/>
    <s v="Valle del Cauca"/>
    <n v="1"/>
    <n v="4"/>
    <s v="FUNDACION DOCETE"/>
    <n v="20111015"/>
    <s v="SI"/>
    <n v="1"/>
    <n v="48700000"/>
    <s v="N/A"/>
    <d v="2011-03-15T00:00:00"/>
    <n v="2011"/>
    <d v="2011-12-15T00:00:00"/>
    <s v="ValleDelCauca "/>
    <n v="9"/>
    <n v="9.1666666666666661"/>
    <s v="Privada"/>
    <s v="CUMPLE"/>
    <n v="48700000"/>
    <n v="0"/>
    <n v="90.926064227035098"/>
    <m/>
    <m/>
    <m/>
    <m/>
    <m/>
    <m/>
    <m/>
    <m/>
    <m/>
    <m/>
    <m/>
    <m/>
    <m/>
    <m/>
    <m/>
    <n v="48700000"/>
    <n v="48700000"/>
    <m/>
    <m/>
    <s v="CAROLINA CUEVAS Y JANET SANTIAGO "/>
  </r>
  <r>
    <x v="128"/>
    <s v="NIT"/>
    <s v="890304042-4"/>
    <x v="129"/>
    <s v="N/A"/>
    <s v="SI"/>
    <s v="Valle del Cauca"/>
    <n v="1"/>
    <n v="5"/>
    <s v="FUNDACION DOCETE"/>
    <n v="20140835"/>
    <s v="SI"/>
    <n v="1"/>
    <n v="39520000"/>
    <s v="N/A"/>
    <d v="2014-02-15T00:00:00"/>
    <n v="2014"/>
    <d v="2014-10-15T00:00:00"/>
    <s v="ValleDelCauca "/>
    <n v="8"/>
    <n v="8.0666666666666664"/>
    <s v="Privada"/>
    <s v="CUMPLE"/>
    <n v="39520000"/>
    <n v="0"/>
    <n v="64.15584415584415"/>
    <m/>
    <m/>
    <m/>
    <m/>
    <m/>
    <m/>
    <m/>
    <m/>
    <m/>
    <m/>
    <m/>
    <m/>
    <m/>
    <m/>
    <m/>
    <n v="39520000"/>
    <n v="39520000"/>
    <m/>
    <m/>
    <s v="CAROLINA CUEVAS Y JANET SANTIAGO "/>
  </r>
  <r>
    <x v="129"/>
    <s v="NIT"/>
    <s v="820018874-9"/>
    <x v="130"/>
    <s v="FUNDACION PROPUESTA SOCIAL DEL FUTURO"/>
    <s v="SI"/>
    <s v="ATLANTICO"/>
    <n v="1"/>
    <n v="1"/>
    <s v="ALCALDIA MUNICIPAL DE SOLEDAD"/>
    <n v="44"/>
    <s v="SUSCEPTIBLE DE SUBSANACION"/>
    <s v="SUSCEPTIBLE DE SUBSANACION"/>
    <s v="SUSCEPTIBLE DE SUBSANACION"/>
    <n v="0.5"/>
    <d v="2012-03-01T00:00:00"/>
    <n v="2012"/>
    <d v="2012-12-21T00:00:00"/>
    <s v="Atlántico"/>
    <n v="9"/>
    <n v="9.8333333333333339"/>
    <s v="Publica"/>
    <s v="SUSCEPTIBLE DE SUBSANACION"/>
    <n v="196920000"/>
    <e v="#DIV/0!"/>
    <s v="SUSCEPTIBLE DE SUBSANACION"/>
    <m/>
    <s v="Subsanable"/>
    <s v="Subsanable"/>
    <s v="Cumple"/>
    <s v="Cumple"/>
    <s v="Cumple"/>
    <s v="Subsanable"/>
    <s v="Subsanable"/>
    <s v="Subsanable"/>
    <s v="Subsanable"/>
    <s v="Subsanable"/>
    <s v="Subsanable"/>
    <s v="Cumple"/>
    <s v="Cumple"/>
    <s v="Cumple"/>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9"/>
    <s v="NIT"/>
    <s v="820018874-9"/>
    <x v="130"/>
    <s v="FUNDACION PROPUESTA SOCIAL DEL FUTURO"/>
    <s v="SI"/>
    <s v="ATLANTICO"/>
    <n v="1"/>
    <n v="2"/>
    <s v="ALCALDIA MUNICIPAL DE SOLEDAD"/>
    <n v="3"/>
    <s v="SUSCEPTIBLE DE SUBSANACION"/>
    <s v="SUSCEPTIBLE DE SUBSANACION"/>
    <s v="SUSCEPTIBLE DE SUBSANACION"/>
    <s v="SUSCEPTIBLE DE SUBSANACION"/>
    <d v="2010-05-12T00:00:00"/>
    <n v="2010"/>
    <d v="2010-11-28T00:00:00"/>
    <s v="Atlántico"/>
    <n v="6"/>
    <n v="6.666666666666667"/>
    <s v="Publica"/>
    <s v="SUSCEPTIBLE DE SUBSANACION"/>
    <n v="1245857448"/>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s v="DIEGO SANCHEZ/MARGARITA CUELLAR/TATIANA GOMEZ/ABEL MATIZ"/>
  </r>
  <r>
    <x v="129"/>
    <s v="NIT"/>
    <s v="820018874-9"/>
    <x v="130"/>
    <s v="FUNDACION PROPUESTA SOCIAL DEL FUTURO"/>
    <s v="SI"/>
    <s v="ATLANTICO"/>
    <n v="1"/>
    <n v="3"/>
    <s v="ALCALDIA MUNICIPAL DE SOLEDAD"/>
    <n v="7"/>
    <s v="SUSCEPTIBLE DE SUBSANACION"/>
    <s v="SUSCEPTIBLE DE SUBSANACION"/>
    <s v="SUSCEPTIBLE DE SUBSANACION"/>
    <s v="SUSCEPTIBLE DE SUBSANACION"/>
    <d v="2011-02-09T00:00:00"/>
    <n v="2011"/>
    <d v="2011-12-09T00:00:00"/>
    <s v="Atlántico"/>
    <n v="10"/>
    <n v="10.1"/>
    <s v="Publica"/>
    <s v="SUSCEPTIBLE DE SUBSANACION"/>
    <s v="SUSCEPTIBLE DE SUBSANACION"/>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22) LA CERTIFICACION NO CONTEMPLA LAS OBLIGACIONES CONTRACTUALES, LAS CUALES NO PUEDEN SER VERIFICADAS CON LA COPIA DEL CONTRATO ALLEGADO, TODA VEZ, QUE EL CITADO DOCUMENTO SOLO ESTA SUSCRITO POR UNA DE LAS PARTES. POR LO EXPUESTO, SE SOLICITA ACLARAR LA CERTIFICACION O ALLEGAR COPIA DEL CONTRATO SUSCRITO POR ABAS PARTES._x000a__x000a_TENIENDO EN CUENTA QUE LA  EXPERIENCIA CORRESPONDE A LA AQDQUIRIDA A TRAVES DE UNION TEMPORALL, SE REQUIERE ALLEGAR EL DOCUMENTO DE UNION TEMPORAL PROPUESTA SOCIAL II A EFECTOS DE VERIFICAR EL PORCENTAJE DE PARTICIPACION DEL INTEGRANTE DE LA CITADA UNION TEMPORAL"/>
    <s v="DIEGO SANCHEZ/MARGARITA CUELLAR/TATIANA GOMEZ/ABEL MATIZ"/>
  </r>
  <r>
    <x v="129"/>
    <s v="NIT"/>
    <s v="802017901-5"/>
    <x v="130"/>
    <s v="FUNDACION TODOS EN ACCION"/>
    <s v="SI"/>
    <s v="ATLANTICO"/>
    <n v="1"/>
    <n v="4"/>
    <s v="ALCALDIA MUNICIPAL DE SOLEDAD"/>
    <n v="41"/>
    <s v="SUSCEPTIBLE DE SUBSANACION"/>
    <s v="SUSCEPTIBLE DE SUBSANACION"/>
    <s v="SUSCEPTIBLE DE SUBSANACION"/>
    <s v="SUSCEPTIBLE DE SUBSANACION"/>
    <d v="2012-03-01T00:00:00"/>
    <n v="2012"/>
    <d v="2012-12-21T00:00:00"/>
    <s v="Atlántico"/>
    <n v="9"/>
    <n v="9.8333333333333339"/>
    <s v="Publica"/>
    <s v="SUSCEPTIBLE DE SUBSANACION"/>
    <n v="4758300000"/>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02017901-5"/>
    <x v="130"/>
    <s v="FUNDACION TODOS EN ACCION"/>
    <s v="SI"/>
    <s v="ATLANTICO"/>
    <n v="1"/>
    <n v="5"/>
    <s v="ALCALDIA DE SOLEDAD"/>
    <n v="7"/>
    <s v="SUSCEPTIBLE DE SUBSANACION"/>
    <s v="SUSCEPTIBLE DE SUBSANACION"/>
    <s v="SUSCEPTIBLE DE SUBSANACION"/>
    <s v="SUSCEPTIBLE DE SUBSANACION"/>
    <d v="2010-05-12T00:00:00"/>
    <n v="2010"/>
    <d v="2010-11-28T00:00:00"/>
    <s v="Atlántico"/>
    <n v="6"/>
    <n v="6.666666666666667"/>
    <s v="Publica"/>
    <s v="SUSCEPTIBLE DE SUBSANACION"/>
    <n v="5105772087"/>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20018874-9"/>
    <x v="130"/>
    <m/>
    <m/>
    <s v="ATLANTICO"/>
    <n v="2"/>
    <m/>
    <m/>
    <m/>
    <m/>
    <m/>
    <m/>
    <m/>
    <m/>
    <m/>
    <m/>
    <m/>
    <n v="0"/>
    <n v="0"/>
    <m/>
    <m/>
    <m/>
    <m/>
    <s v=""/>
    <m/>
    <m/>
    <m/>
    <m/>
    <m/>
    <m/>
    <m/>
    <m/>
    <m/>
    <m/>
    <m/>
    <m/>
    <m/>
    <m/>
    <m/>
    <m/>
    <m/>
    <m/>
    <m/>
    <s v="DIEGO SANCHEZ/MARGARITA CUELLAR/TATIANA GOMEZ/ABEL MATIZ"/>
  </r>
  <r>
    <x v="129"/>
    <s v="NIT"/>
    <s v="820018874-9"/>
    <x v="130"/>
    <m/>
    <m/>
    <s v="BOLIVAR "/>
    <n v="1"/>
    <m/>
    <m/>
    <m/>
    <m/>
    <m/>
    <m/>
    <m/>
    <m/>
    <m/>
    <m/>
    <m/>
    <n v="0"/>
    <n v="0"/>
    <m/>
    <m/>
    <m/>
    <m/>
    <s v=""/>
    <m/>
    <m/>
    <m/>
    <m/>
    <m/>
    <m/>
    <m/>
    <m/>
    <m/>
    <m/>
    <m/>
    <m/>
    <m/>
    <m/>
    <m/>
    <m/>
    <m/>
    <m/>
    <m/>
    <s v="DIEGO SANCHEZ/MARGARITA CUELLAR/TATIANA GOMEZ/ABEL MATIZ"/>
  </r>
  <r>
    <x v="129"/>
    <s v="NIT"/>
    <s v="820018874-9"/>
    <x v="130"/>
    <m/>
    <m/>
    <s v="BOLIVAR "/>
    <n v="2"/>
    <m/>
    <m/>
    <m/>
    <m/>
    <m/>
    <m/>
    <m/>
    <m/>
    <m/>
    <m/>
    <m/>
    <n v="0"/>
    <n v="0"/>
    <m/>
    <m/>
    <m/>
    <m/>
    <s v=""/>
    <m/>
    <m/>
    <m/>
    <m/>
    <m/>
    <m/>
    <m/>
    <m/>
    <m/>
    <m/>
    <m/>
    <m/>
    <m/>
    <m/>
    <m/>
    <m/>
    <m/>
    <m/>
    <m/>
    <s v="DIEGO SANCHEZ/MARGARITA CUELLAR/TATIANA GOMEZ/ABEL MATIZ"/>
  </r>
  <r>
    <x v="129"/>
    <s v="NIT"/>
    <s v="802017901-5"/>
    <x v="130"/>
    <m/>
    <m/>
    <s v="BOLIVAR "/>
    <n v="3"/>
    <m/>
    <m/>
    <m/>
    <m/>
    <m/>
    <m/>
    <m/>
    <m/>
    <m/>
    <m/>
    <m/>
    <n v="0"/>
    <n v="0"/>
    <m/>
    <m/>
    <m/>
    <m/>
    <s v=""/>
    <m/>
    <m/>
    <m/>
    <m/>
    <m/>
    <m/>
    <m/>
    <m/>
    <m/>
    <m/>
    <m/>
    <m/>
    <m/>
    <m/>
    <m/>
    <m/>
    <m/>
    <m/>
    <m/>
    <s v="DIEGO SANCHEZ/MARGARITA CUELLAR/TATIANA GOMEZ/ABEL MATIZ"/>
  </r>
  <r>
    <x v="129"/>
    <s v="NIT"/>
    <s v="802017901-5"/>
    <x v="130"/>
    <m/>
    <m/>
    <s v="BOLIVAR "/>
    <n v="4"/>
    <m/>
    <m/>
    <m/>
    <m/>
    <m/>
    <m/>
    <m/>
    <m/>
    <m/>
    <m/>
    <m/>
    <n v="0"/>
    <n v="0"/>
    <m/>
    <m/>
    <m/>
    <m/>
    <s v=""/>
    <m/>
    <m/>
    <m/>
    <m/>
    <m/>
    <m/>
    <m/>
    <m/>
    <m/>
    <m/>
    <m/>
    <m/>
    <m/>
    <m/>
    <m/>
    <m/>
    <m/>
    <m/>
    <m/>
    <s v="DIEGO SANCHEZ/MARGARITA CUELLAR/TATIANA GOMEZ/ABEL MATIZ"/>
  </r>
  <r>
    <x v="129"/>
    <s v="NIT"/>
    <s v="820018874-9"/>
    <x v="130"/>
    <m/>
    <m/>
    <s v="CESAR"/>
    <n v="1"/>
    <m/>
    <m/>
    <m/>
    <m/>
    <m/>
    <m/>
    <m/>
    <m/>
    <m/>
    <m/>
    <m/>
    <n v="0"/>
    <n v="0"/>
    <m/>
    <m/>
    <m/>
    <m/>
    <s v=""/>
    <m/>
    <m/>
    <m/>
    <m/>
    <m/>
    <m/>
    <m/>
    <m/>
    <m/>
    <m/>
    <m/>
    <m/>
    <m/>
    <m/>
    <m/>
    <m/>
    <m/>
    <m/>
    <m/>
    <s v="DIEGO SANCHEZ/MARGARITA CUELLAR/TATIANA GOMEZ/ABEL MATIZ"/>
  </r>
  <r>
    <x v="129"/>
    <s v="NIT"/>
    <s v="820018874-9"/>
    <x v="130"/>
    <m/>
    <m/>
    <s v="CESAR"/>
    <n v="2"/>
    <m/>
    <m/>
    <m/>
    <m/>
    <m/>
    <m/>
    <m/>
    <m/>
    <m/>
    <m/>
    <m/>
    <n v="0"/>
    <n v="0"/>
    <m/>
    <m/>
    <m/>
    <m/>
    <s v=""/>
    <m/>
    <m/>
    <m/>
    <m/>
    <m/>
    <m/>
    <m/>
    <m/>
    <m/>
    <m/>
    <m/>
    <m/>
    <m/>
    <m/>
    <m/>
    <m/>
    <m/>
    <m/>
    <m/>
    <s v="DIEGO SANCHEZ/MARGARITA CUELLAR/TATIANA GOMEZ/ABEL MATIZ"/>
  </r>
  <r>
    <x v="129"/>
    <s v="NIT"/>
    <s v="820018874-9"/>
    <x v="130"/>
    <m/>
    <m/>
    <s v="CORDOBA"/>
    <n v="1"/>
    <m/>
    <m/>
    <m/>
    <m/>
    <m/>
    <m/>
    <m/>
    <m/>
    <m/>
    <m/>
    <m/>
    <n v="0"/>
    <n v="0"/>
    <m/>
    <m/>
    <m/>
    <m/>
    <s v=""/>
    <m/>
    <m/>
    <m/>
    <m/>
    <m/>
    <m/>
    <m/>
    <m/>
    <m/>
    <m/>
    <m/>
    <m/>
    <m/>
    <m/>
    <m/>
    <m/>
    <m/>
    <m/>
    <m/>
    <s v="DIEGO SANCHEZ/MARGARITA CUELLAR/TATIANA GOMEZ/ABEL MATIZ"/>
  </r>
  <r>
    <x v="129"/>
    <s v="NIT"/>
    <s v="802017901-5"/>
    <x v="130"/>
    <m/>
    <m/>
    <s v="CORDOBA"/>
    <n v="2"/>
    <m/>
    <m/>
    <m/>
    <m/>
    <m/>
    <m/>
    <m/>
    <m/>
    <m/>
    <m/>
    <m/>
    <n v="0"/>
    <n v="0"/>
    <m/>
    <m/>
    <m/>
    <m/>
    <s v=""/>
    <m/>
    <m/>
    <m/>
    <m/>
    <m/>
    <m/>
    <m/>
    <m/>
    <m/>
    <m/>
    <m/>
    <m/>
    <m/>
    <m/>
    <m/>
    <m/>
    <m/>
    <m/>
    <m/>
    <s v="DIEGO SANCHEZ/MARGARITA CUELLAR/TATIANA GOMEZ/ABEL MATIZ"/>
  </r>
  <r>
    <x v="129"/>
    <s v="NIT"/>
    <s v="802017901-5"/>
    <x v="130"/>
    <m/>
    <m/>
    <s v="CORDOBA"/>
    <n v="3"/>
    <m/>
    <m/>
    <m/>
    <m/>
    <m/>
    <m/>
    <m/>
    <m/>
    <m/>
    <m/>
    <m/>
    <n v="0"/>
    <n v="0"/>
    <m/>
    <m/>
    <m/>
    <m/>
    <s v=""/>
    <m/>
    <m/>
    <m/>
    <m/>
    <m/>
    <m/>
    <m/>
    <m/>
    <m/>
    <m/>
    <m/>
    <m/>
    <m/>
    <m/>
    <m/>
    <m/>
    <m/>
    <m/>
    <m/>
    <s v="DIEGO SANCHEZ/MARGARITA CUELLAR/TATIANA GOMEZ/ABEL MATIZ"/>
  </r>
  <r>
    <x v="129"/>
    <s v="NIT"/>
    <s v="820018874-9"/>
    <x v="130"/>
    <m/>
    <m/>
    <s v="CORDOBA"/>
    <n v="4"/>
    <m/>
    <m/>
    <m/>
    <m/>
    <m/>
    <m/>
    <m/>
    <m/>
    <m/>
    <m/>
    <m/>
    <n v="0"/>
    <n v="0"/>
    <m/>
    <m/>
    <m/>
    <m/>
    <s v=""/>
    <m/>
    <m/>
    <m/>
    <m/>
    <m/>
    <m/>
    <m/>
    <m/>
    <m/>
    <m/>
    <m/>
    <m/>
    <m/>
    <m/>
    <m/>
    <m/>
    <m/>
    <m/>
    <m/>
    <s v="DIEGO SANCHEZ/MARGARITA CUELLAR/TATIANA GOMEZ/ABEL MATIZ"/>
  </r>
  <r>
    <x v="129"/>
    <s v="NIT"/>
    <s v="820018874-9"/>
    <x v="130"/>
    <m/>
    <m/>
    <s v="MAGDALENA"/>
    <n v="1"/>
    <m/>
    <m/>
    <m/>
    <m/>
    <m/>
    <m/>
    <m/>
    <m/>
    <m/>
    <m/>
    <m/>
    <n v="0"/>
    <n v="0"/>
    <m/>
    <m/>
    <m/>
    <m/>
    <s v=""/>
    <m/>
    <m/>
    <m/>
    <m/>
    <m/>
    <m/>
    <m/>
    <m/>
    <m/>
    <m/>
    <m/>
    <m/>
    <m/>
    <m/>
    <m/>
    <m/>
    <m/>
    <m/>
    <m/>
    <s v="DIEGO SANCHEZ/MARGARITA CUELLAR/TATIANA GOMEZ/ABEL MATIZ"/>
  </r>
  <r>
    <x v="129"/>
    <s v="NIT"/>
    <s v="820018874-9"/>
    <x v="130"/>
    <m/>
    <m/>
    <s v="MAGDALENA"/>
    <n v="2"/>
    <m/>
    <m/>
    <m/>
    <m/>
    <m/>
    <m/>
    <m/>
    <m/>
    <m/>
    <m/>
    <m/>
    <n v="0"/>
    <n v="0"/>
    <m/>
    <m/>
    <m/>
    <m/>
    <s v=""/>
    <m/>
    <m/>
    <m/>
    <m/>
    <m/>
    <m/>
    <m/>
    <m/>
    <m/>
    <m/>
    <m/>
    <m/>
    <m/>
    <m/>
    <m/>
    <m/>
    <m/>
    <m/>
    <m/>
    <s v="DIEGO SANCHEZ/MARGARITA CUELLAR/TATIANA GOMEZ/ABEL MATIZ"/>
  </r>
  <r>
    <x v="129"/>
    <s v="NIT"/>
    <s v="802017901-5"/>
    <x v="130"/>
    <m/>
    <m/>
    <s v="MAGDALENA"/>
    <n v="3"/>
    <m/>
    <m/>
    <m/>
    <m/>
    <m/>
    <m/>
    <m/>
    <m/>
    <m/>
    <m/>
    <m/>
    <n v="0"/>
    <n v="0"/>
    <m/>
    <m/>
    <m/>
    <m/>
    <s v=""/>
    <m/>
    <m/>
    <m/>
    <m/>
    <m/>
    <m/>
    <m/>
    <m/>
    <m/>
    <m/>
    <m/>
    <m/>
    <m/>
    <m/>
    <m/>
    <m/>
    <m/>
    <m/>
    <m/>
    <s v="DIEGO SANCHEZ/MARGARITA CUELLAR/TATIANA GOMEZ/ABEL MATIZ"/>
  </r>
  <r>
    <x v="129"/>
    <s v="NIT"/>
    <s v="802017901-5"/>
    <x v="130"/>
    <m/>
    <m/>
    <s v="MAGDALENA"/>
    <n v="4"/>
    <m/>
    <m/>
    <m/>
    <m/>
    <m/>
    <m/>
    <m/>
    <m/>
    <m/>
    <m/>
    <m/>
    <n v="0"/>
    <n v="0"/>
    <m/>
    <m/>
    <m/>
    <m/>
    <s v=""/>
    <m/>
    <m/>
    <m/>
    <m/>
    <m/>
    <m/>
    <m/>
    <m/>
    <m/>
    <m/>
    <m/>
    <m/>
    <m/>
    <m/>
    <m/>
    <m/>
    <m/>
    <m/>
    <m/>
    <s v="DIEGO SANCHEZ/MARGARITA CUELLAR/TATIANA GOMEZ/ABEL MATIZ"/>
  </r>
  <r>
    <x v="129"/>
    <s v="NIT"/>
    <s v="802017901-5"/>
    <x v="130"/>
    <m/>
    <m/>
    <s v="SUCRE"/>
    <n v="1"/>
    <m/>
    <m/>
    <m/>
    <m/>
    <m/>
    <m/>
    <m/>
    <m/>
    <m/>
    <m/>
    <m/>
    <n v="0"/>
    <n v="0"/>
    <m/>
    <m/>
    <m/>
    <s v=""/>
    <s v=""/>
    <m/>
    <m/>
    <m/>
    <m/>
    <m/>
    <m/>
    <m/>
    <m/>
    <m/>
    <m/>
    <m/>
    <m/>
    <m/>
    <m/>
    <m/>
    <m/>
    <m/>
    <m/>
    <m/>
    <s v="DIEGO SANCHEZ/MARGARITA CUELLAR/TATIANA GOMEZ/ABEL MATIZ"/>
  </r>
  <r>
    <x v="129"/>
    <s v="NIT"/>
    <s v="802017901-5"/>
    <x v="130"/>
    <m/>
    <m/>
    <s v="SUCRE"/>
    <n v="2"/>
    <m/>
    <m/>
    <m/>
    <m/>
    <m/>
    <m/>
    <m/>
    <m/>
    <m/>
    <m/>
    <m/>
    <n v="0"/>
    <n v="0"/>
    <m/>
    <m/>
    <m/>
    <s v=""/>
    <s v=""/>
    <m/>
    <m/>
    <m/>
    <m/>
    <m/>
    <m/>
    <m/>
    <m/>
    <m/>
    <m/>
    <m/>
    <m/>
    <m/>
    <m/>
    <m/>
    <m/>
    <m/>
    <m/>
    <m/>
    <s v="DIEGO SANCHEZ/MARGARITA CUELLAR/TATIANA GOMEZ/ABEL MATIZ"/>
  </r>
  <r>
    <x v="129"/>
    <s v="NIT"/>
    <s v="802017901-5"/>
    <x v="130"/>
    <m/>
    <m/>
    <s v="SUCRE"/>
    <n v="3"/>
    <m/>
    <m/>
    <m/>
    <m/>
    <m/>
    <m/>
    <m/>
    <m/>
    <m/>
    <m/>
    <m/>
    <n v="0"/>
    <n v="0"/>
    <m/>
    <m/>
    <m/>
    <s v=""/>
    <s v=""/>
    <m/>
    <m/>
    <m/>
    <m/>
    <m/>
    <m/>
    <m/>
    <m/>
    <m/>
    <m/>
    <m/>
    <m/>
    <m/>
    <m/>
    <m/>
    <m/>
    <m/>
    <m/>
    <m/>
    <s v="DIEGO SANCHEZ/MARGARITA CUELLAR/TATIANA GOMEZ/ABEL MATIZ"/>
  </r>
  <r>
    <x v="130"/>
    <s v="NIT"/>
    <s v="802018707-7"/>
    <x v="131"/>
    <s v="N/A"/>
    <s v="SI"/>
    <s v="Atlántico"/>
    <n v="1"/>
    <n v="1"/>
    <s v="ITM FACTURANDO S.A."/>
    <s v="083-11"/>
    <s v="NO"/>
    <s v="SUSCEPTIBLE DE SUBSANACION"/>
    <s v="SUSCEPTIBLE DE SUBSANACION"/>
    <s v="N/A"/>
    <d v="2011-02-02T00:00:00"/>
    <n v="2011"/>
    <d v="2011-12-02T00:00:00"/>
    <s v="Atlántico"/>
    <n v="10"/>
    <n v="10.1"/>
    <s v="Privada"/>
    <s v="SUSCEPTIBLE DE SUBSANACION"/>
    <n v="390000000"/>
    <n v="633"/>
    <s v="SUSCEPTIBLE DE SUBSANACION"/>
    <m/>
    <s v="Subsanable"/>
    <s v="Subsanable"/>
    <s v="Subsanable"/>
    <s v="Subsanable"/>
    <s v="Subsanable"/>
    <s v="Subsanable"/>
    <s v="Subsanable"/>
    <s v="Subsanable"/>
    <s v="Subsanable"/>
    <s v="Subsanable"/>
    <s v="Subsanable"/>
    <s v="Subsanable"/>
    <s v="Subsanable"/>
    <s v="Cumple"/>
    <s v="SUSCEPTIBLE DE SUBSANACION"/>
    <s v="SUSCEPTIBLE DE SUBSANACION"/>
    <m/>
    <s v="SE DEBE ADJUNTAR CONTRATO No 083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_x000a__x000a_EL PROPONENTE DEBE SUBSANAR TODAS LAS VARIABLES CONTENIDAS EN EL FORMATO 7 DE LA INVITACION PUBLICA TENIENDO EN CUENTA QUE LA PROPUESTA PRESENTADA NO CUMPLE.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ADICIONALMENTE, DEBE PRESENTAR UNA PROPUESTA AJUSTADA PARA CADA ZONA A LA QUE SE PRESENTA._x000a__x000a_38 (ACTIVIDADES COMUNITARIAS): DEBE REALIZAR COMO MINIMO 2 ACTIVIDADES COMUNITARIAS EN LA EJECUCION DEL CONTRATO. EN EL FORMATO 9 INDICA QUE SERAN 24 ACTIVIDADES COMUNITARIAS ADICIONALES, SE DEBE ACLARAR."/>
    <s v="ANGELICA LORENA LONDOÑO"/>
  </r>
  <r>
    <x v="130"/>
    <s v="NIT"/>
    <s v="802018707-7"/>
    <x v="131"/>
    <s v="N/A"/>
    <s v="SI"/>
    <s v="Atlántico"/>
    <n v="1"/>
    <n v="2"/>
    <s v="IVALT S.A.S"/>
    <n v="45"/>
    <s v="NO"/>
    <s v="SUSCEPTIBLE DE SUBSANACION"/>
    <s v="SUSCEPTIBLE DE SUBSANACION"/>
    <s v="N/A"/>
    <d v="2012-01-23T00:00:00"/>
    <n v="2012"/>
    <d v="2012-11-23T00:00:00"/>
    <s v="Atlántico"/>
    <n v="10"/>
    <n v="10.166666666666666"/>
    <s v="Privada"/>
    <s v="SUSCEPTIBLE DE SUBSANACION"/>
    <n v="375000000"/>
    <n v="582"/>
    <s v="SUSCEPTIBLE DE SUBSANACION"/>
    <m/>
    <m/>
    <m/>
    <m/>
    <m/>
    <m/>
    <m/>
    <m/>
    <m/>
    <m/>
    <m/>
    <m/>
    <m/>
    <m/>
    <m/>
    <s v="SUSCEPTIBLE DE SUBSANACION"/>
    <s v="SUSCEPTIBLE DE SUBSANACION"/>
    <m/>
    <s v="SE DEBE ADJUNTAR CONTRATO No 045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1"/>
    <n v="3"/>
    <s v="FUNDENAL I.P.S"/>
    <n v="32"/>
    <s v="NO"/>
    <s v="SUSCEPTIBLE DE SUBSANACION"/>
    <s v="SUSCEPTIBLE DE SUBSANACION"/>
    <s v="N/A"/>
    <d v="2013-01-02T00:00:00"/>
    <n v="2013"/>
    <d v="2013-12-30T00:00:00"/>
    <s v="Atlántico"/>
    <n v="12"/>
    <n v="12.066666666666666"/>
    <s v="Privada"/>
    <s v="SUSCEPTIBLE DE SUBSANACION"/>
    <n v="256000000"/>
    <n v="416"/>
    <s v="SUSCEPTIBLE DE SUBSANACION"/>
    <m/>
    <m/>
    <m/>
    <m/>
    <m/>
    <m/>
    <m/>
    <m/>
    <m/>
    <m/>
    <m/>
    <m/>
    <m/>
    <m/>
    <m/>
    <s v="SUSCEPTIBLE DE SUBSANACION"/>
    <s v="SUSCEPTIBLE DE SUBSANACION"/>
    <m/>
    <s v="SE DEBE ADJUNTAR CONTRATO No 032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2"/>
    <m/>
    <m/>
    <m/>
    <m/>
    <m/>
    <m/>
    <m/>
    <m/>
    <m/>
    <m/>
    <m/>
    <n v="0"/>
    <n v="0"/>
    <m/>
    <m/>
    <m/>
    <s v=""/>
    <s v=""/>
    <m/>
    <m/>
    <m/>
    <m/>
    <m/>
    <m/>
    <m/>
    <m/>
    <m/>
    <m/>
    <m/>
    <m/>
    <m/>
    <m/>
    <m/>
    <m/>
    <m/>
    <m/>
    <m/>
    <s v="ANGELICA LORENA LONDOÑO"/>
  </r>
  <r>
    <x v="131"/>
    <s v="NIT"/>
    <s v="800007932-3"/>
    <x v="132"/>
    <s v="N/A"/>
    <s v="SI"/>
    <s v="Quindío"/>
    <n v="1"/>
    <n v="1"/>
    <s v="ICBF"/>
    <n v="198"/>
    <s v="SI"/>
    <n v="1"/>
    <n v="611101400"/>
    <s v="N/A"/>
    <d v="2013-12-20T00:00:00"/>
    <n v="2013"/>
    <d v="2014-08-06T00:00:00"/>
    <s v="Quindio"/>
    <n v="7"/>
    <n v="7.6333333333333337"/>
    <s v="Publica"/>
    <s v="CUMPLE"/>
    <n v="611101400"/>
    <n v="1037"/>
    <n v="1036.6435962680237"/>
    <m/>
    <s v="Cumple"/>
    <s v="Cumple"/>
    <s v="Cumple"/>
    <s v="Cumple"/>
    <s v="Cumple"/>
    <s v="Cumple"/>
    <s v="Cumple"/>
    <s v="Cumple"/>
    <s v="Cumple"/>
    <s v="Cumple"/>
    <s v="Cumple"/>
    <s v="Cumple"/>
    <s v="Cumple"/>
    <s v="Cumple"/>
    <n v="611101400"/>
    <n v="611101400"/>
    <m/>
    <s v="PROPUESTA METODOLOGICA:  NO CUMPLE CON EL NUMERAL 4.2. &quot;EL INTERESADO DEBE PRESENTAR UNA PROPUESTA METODOLOGICA PARA CADA ZONA O ZONAS QUE SE VAYA A PRESENTAR&quot;"/>
    <s v="ALBA NURY MARTINEZ"/>
  </r>
  <r>
    <x v="131"/>
    <s v="NIT"/>
    <s v="800007932-3"/>
    <x v="132"/>
    <s v="N/A"/>
    <s v="SI"/>
    <s v="Quindío"/>
    <n v="1"/>
    <n v="2"/>
    <s v="ALCALDIA MUNICIPAL DE CHIA"/>
    <s v="2011-CV-006"/>
    <s v="SI"/>
    <n v="1"/>
    <n v="2025000000"/>
    <s v="N/A"/>
    <d v="2011-04-06T00:00:00"/>
    <n v="2011"/>
    <d v="2012-04-06T00:00:00"/>
    <s v="Cundinamarca"/>
    <n v="12"/>
    <n v="12.2"/>
    <s v="Publica"/>
    <s v="CUMPLE"/>
    <n v="2025000000"/>
    <n v="3780.8065720687082"/>
    <n v="3780.8065720687082"/>
    <m/>
    <m/>
    <m/>
    <m/>
    <m/>
    <m/>
    <m/>
    <m/>
    <m/>
    <m/>
    <m/>
    <m/>
    <m/>
    <m/>
    <m/>
    <n v="2025000000"/>
    <n v="2025000000"/>
    <m/>
    <m/>
    <s v="ALBA NURY MARTINEZ"/>
  </r>
  <r>
    <x v="131"/>
    <s v="NIT"/>
    <s v="800007932-3"/>
    <x v="132"/>
    <s v="N/A"/>
    <s v="SI"/>
    <s v="Quindío"/>
    <n v="1"/>
    <n v="3"/>
    <s v="ALCALDIA MUNICIPAL DE CHIA"/>
    <n v="21"/>
    <s v="NO CUMBLE EL OBJETO"/>
    <s v="NO CUMBLE EL OBJETO"/>
    <s v="NO CUMBLE EL OBJETO"/>
    <s v="N/A"/>
    <m/>
    <m/>
    <m/>
    <s v="Cundinamarca"/>
    <n v="0"/>
    <n v="0"/>
    <s v="Publica"/>
    <s v="NO CUMPLE"/>
    <s v="NO CUMBLE EL OBJETO"/>
    <m/>
    <s v=""/>
    <m/>
    <m/>
    <m/>
    <m/>
    <m/>
    <m/>
    <m/>
    <m/>
    <m/>
    <m/>
    <m/>
    <m/>
    <m/>
    <m/>
    <m/>
    <n v="0"/>
    <n v="0"/>
    <m/>
    <s v="LA SEGUNDA EXPERIENCIA NO SE INCLUYE EN LA HABILITACION PORQUE SE TRASLAPA EN SU TOTALIDAD CON LA EXPERIENCIA UNO. "/>
    <s v="ALBA NURY MARTINEZ"/>
  </r>
  <r>
    <x v="131"/>
    <s v="NIT"/>
    <s v="800007932-3"/>
    <x v="132"/>
    <s v="N/A"/>
    <s v="SI"/>
    <s v="Quindío"/>
    <n v="1"/>
    <n v="4"/>
    <s v="ALCALDIA MUNICIPAL DE CHIA"/>
    <n v="9"/>
    <s v="NO CUMBLE EL OBJETO"/>
    <s v="NO CUMBLE EL OBJETO"/>
    <s v="NO CUMBLE EL OBJETO"/>
    <s v="N/A"/>
    <m/>
    <m/>
    <m/>
    <s v="Cundinamarca"/>
    <n v="0"/>
    <n v="0"/>
    <s v="Publica"/>
    <s v="NO CUMPLE"/>
    <s v="NO CUMBLE EL OBJETO"/>
    <m/>
    <s v=""/>
    <m/>
    <m/>
    <m/>
    <m/>
    <m/>
    <m/>
    <m/>
    <m/>
    <m/>
    <m/>
    <m/>
    <m/>
    <m/>
    <m/>
    <m/>
    <n v="0"/>
    <n v="0"/>
    <m/>
    <s v="LA EXPERIENCIA ES ANTERIOR AL 12/05/2010"/>
    <s v="ALBA NURY MARTINEZ"/>
  </r>
  <r>
    <x v="131"/>
    <s v="NIT"/>
    <s v="800007932-3"/>
    <x v="132"/>
    <s v="N/A"/>
    <s v="SI"/>
    <s v="Quindío"/>
    <n v="1"/>
    <n v="5"/>
    <s v="ALCALDIA MUNICIPAL DE CHIA"/>
    <n v="6"/>
    <s v="NO CUMBLE EL OBJETO"/>
    <s v="NO CUMBLE EL OBJETO"/>
    <s v="NO CUMBLE EL OBJETO"/>
    <s v="N/A"/>
    <m/>
    <m/>
    <m/>
    <s v="Cundinamarca"/>
    <n v="0"/>
    <n v="0"/>
    <s v="Publica"/>
    <s v="NO CUMPLE"/>
    <s v="NO CUMBLE EL OBJETO"/>
    <n v="0"/>
    <s v=""/>
    <m/>
    <m/>
    <m/>
    <m/>
    <m/>
    <m/>
    <m/>
    <m/>
    <m/>
    <m/>
    <m/>
    <m/>
    <m/>
    <m/>
    <m/>
    <n v="0"/>
    <n v="0"/>
    <m/>
    <s v="EL OBJETO NO CORRESPONDE A PROGRAMAS DE PREVENCION O PROMOCIÓN. LA EXPERIENCIA NO SE CUENTA POR CUANTO ES ANTERIOR AL 12/05/2010"/>
    <s v="ALBA NURY MARTINEZ"/>
  </r>
  <r>
    <x v="131"/>
    <s v="NIT"/>
    <s v="800007932-3"/>
    <x v="132"/>
    <s v="N/A"/>
    <s v="SI"/>
    <s v="Risaralda"/>
    <n v="1"/>
    <m/>
    <m/>
    <m/>
    <m/>
    <m/>
    <m/>
    <m/>
    <m/>
    <m/>
    <m/>
    <m/>
    <n v="0"/>
    <n v="0"/>
    <m/>
    <m/>
    <m/>
    <s v=""/>
    <s v=""/>
    <m/>
    <m/>
    <m/>
    <m/>
    <m/>
    <m/>
    <m/>
    <m/>
    <m/>
    <m/>
    <m/>
    <m/>
    <m/>
    <m/>
    <m/>
    <m/>
    <m/>
    <m/>
    <m/>
    <s v="ALBA NURY MARTINEZ"/>
  </r>
  <r>
    <x v="132"/>
    <s v="NIT"/>
    <s v="900642214-9"/>
    <x v="133"/>
    <s v="FUNDACION MULTIACTIVA LAS MORAS"/>
    <s v="SI"/>
    <s v="ATLANTICO"/>
    <n v="1"/>
    <n v="1"/>
    <s v="ALCALDIA DE SOLEDAD"/>
    <n v="39"/>
    <s v="NO"/>
    <s v="SUSCEPTIBLE DE SUBSANACION"/>
    <s v="SUSCEPTIBLE DE SUBSANACION"/>
    <s v="SUSCEPTIBLE DE SUBSANACION"/>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32"/>
    <s v="NIT"/>
    <s v="900642214-9"/>
    <x v="134"/>
    <s v="FUNDACION MULTIACTIVA LAS MORAS"/>
    <s v="SI"/>
    <s v="ATLANTICO"/>
    <n v="1"/>
    <n v="1"/>
    <s v="ALCALDIA DE SOLEDAD"/>
    <n v="39"/>
    <s v="NO"/>
    <s v="SUSCEPTIBLE DE SUBSANACION"/>
    <s v="SUSCEPTIBLE DE SUBSANACION"/>
    <s v="N/A"/>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32"/>
    <s v="NIT"/>
    <s v="900642214-9"/>
    <x v="133"/>
    <s v="FUNDACION MULTIACTIVA LAS MORAS"/>
    <s v="SI"/>
    <s v="ATLANTICO"/>
    <n v="1"/>
    <n v="2"/>
    <s v="ALCALDIA DE SOLEDAD"/>
    <s v="91-2013PQUR173"/>
    <s v="NO"/>
    <s v="SUSCEPTIBLE DE SUBSANACION"/>
    <s v="SUSCEPTIBLE DE SUBSANACION"/>
    <s v="SUSCEPTIBLE DE SUBSANACION"/>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2"/>
    <s v="ALCALDIA DE SOLEDAD"/>
    <s v="91-2013PQUR173"/>
    <s v="NO"/>
    <s v="SUSCEPTIBLE DE SUBSANACION"/>
    <s v="SUSCEPTIBLE DE SUBSANACION"/>
    <s v="N/A"/>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900642214-9"/>
    <x v="133"/>
    <s v="FUNDACION MULTIACTIVA LAS MORAS"/>
    <s v="SI"/>
    <s v="ATLANTICO"/>
    <n v="1"/>
    <n v="3"/>
    <s v="ALCALDIA DE SOLEDAD"/>
    <s v="91-2014PQR173"/>
    <s v="NO"/>
    <s v="SUSCEPTIBLE DE SUBSANACION"/>
    <s v="SUSCEPTIBLE DE SUBSANACION"/>
    <s v="SUSCEPTIBLE DE SUBSANACION"/>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3"/>
    <s v="ALCALDIA DE SOLEDAD"/>
    <s v="91-2014PQR173"/>
    <s v="NO"/>
    <s v="SUSCEPTIBLE DE SUBSANACION"/>
    <s v="SUSCEPTIBLE DE SUBSANACION"/>
    <s v="N/A"/>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802010646-1"/>
    <x v="133"/>
    <s v="FUNDACION PACTOS"/>
    <s v="SI"/>
    <s v="ATLANTICO"/>
    <n v="1"/>
    <n v="4"/>
    <s v="OIM"/>
    <s v="NAJ-625 NAJ-584"/>
    <s v="SI"/>
    <s v="SUSCEPTIBLE DE SUBSANACION"/>
    <s v="SUSCEPTIBLE DE SUBSANACION"/>
    <s v="SUSCEPTIBLE DE SUBSANACION"/>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MATIZ"/>
  </r>
  <r>
    <x v="132"/>
    <s v="NIT"/>
    <s v="802010646-1"/>
    <x v="133"/>
    <s v="FUNDACION PACTOS"/>
    <s v="SI"/>
    <s v="ATLANTICO"/>
    <n v="1"/>
    <n v="4"/>
    <s v="OIM"/>
    <s v="NAJ-625 NAJ-584"/>
    <s v="SI"/>
    <s v="SUSCEPTIBLE DE SUBSANACION"/>
    <s v="SUSCEPTIBLE DE SUBSANACION"/>
    <s v="N/A"/>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r>
  <r>
    <x v="132"/>
    <s v="NIT"/>
    <s v="802010646-1"/>
    <x v="133"/>
    <m/>
    <s v="SI"/>
    <s v="ATLANTICO"/>
    <n v="2"/>
    <m/>
    <m/>
    <m/>
    <m/>
    <m/>
    <m/>
    <m/>
    <m/>
    <m/>
    <m/>
    <m/>
    <n v="0"/>
    <n v="0"/>
    <m/>
    <m/>
    <m/>
    <m/>
    <s v=""/>
    <m/>
    <m/>
    <m/>
    <m/>
    <m/>
    <m/>
    <m/>
    <m/>
    <m/>
    <m/>
    <m/>
    <m/>
    <m/>
    <m/>
    <m/>
    <m/>
    <m/>
    <m/>
    <m/>
    <s v="DIEGO SANCHEZ/MARGARITA CUELLAR/TATIANA GOMEZ/ABEL MATIZ"/>
  </r>
  <r>
    <x v="132"/>
    <s v="NIT"/>
    <s v="802010646-1"/>
    <x v="133"/>
    <m/>
    <s v="SI"/>
    <s v="BOLIVAR "/>
    <n v="1"/>
    <m/>
    <m/>
    <m/>
    <m/>
    <m/>
    <m/>
    <m/>
    <m/>
    <m/>
    <m/>
    <m/>
    <n v="0"/>
    <n v="0"/>
    <m/>
    <m/>
    <m/>
    <m/>
    <s v=""/>
    <m/>
    <m/>
    <m/>
    <m/>
    <m/>
    <m/>
    <m/>
    <m/>
    <m/>
    <m/>
    <m/>
    <m/>
    <m/>
    <m/>
    <m/>
    <m/>
    <m/>
    <m/>
    <m/>
    <s v="DIEGO SANCHEZ/MARGARITA CUELLAR/TATIANA GOMEZ/ABEL MATIZ"/>
  </r>
  <r>
    <x v="132"/>
    <s v="NIT"/>
    <s v="802010646-1"/>
    <x v="133"/>
    <m/>
    <s v="SI"/>
    <s v="BOLIVAR "/>
    <n v="2"/>
    <m/>
    <m/>
    <m/>
    <m/>
    <m/>
    <m/>
    <m/>
    <m/>
    <m/>
    <m/>
    <m/>
    <n v="0"/>
    <n v="0"/>
    <m/>
    <m/>
    <m/>
    <m/>
    <s v=""/>
    <m/>
    <m/>
    <m/>
    <m/>
    <m/>
    <m/>
    <m/>
    <m/>
    <m/>
    <m/>
    <m/>
    <m/>
    <m/>
    <m/>
    <m/>
    <m/>
    <m/>
    <m/>
    <m/>
    <s v="DIEGO SANCHEZ/MARGARITA CUELLAR/TATIANA GOMEZ/ABEL MATIZ"/>
  </r>
  <r>
    <x v="132"/>
    <s v="NIT"/>
    <s v="802010646-1"/>
    <x v="133"/>
    <m/>
    <s v="SI"/>
    <s v="BOLIVAR "/>
    <n v="3"/>
    <m/>
    <m/>
    <m/>
    <m/>
    <m/>
    <m/>
    <m/>
    <m/>
    <m/>
    <m/>
    <m/>
    <n v="0"/>
    <n v="0"/>
    <m/>
    <m/>
    <m/>
    <m/>
    <s v=""/>
    <m/>
    <m/>
    <m/>
    <m/>
    <m/>
    <m/>
    <m/>
    <m/>
    <m/>
    <m/>
    <m/>
    <m/>
    <m/>
    <m/>
    <m/>
    <m/>
    <m/>
    <m/>
    <m/>
    <s v="DIEGO SANCHEZ/MARGARITA CUELLAR/TATIANA GOMEZ/ABEL MATIZ"/>
  </r>
  <r>
    <x v="132"/>
    <s v="NIT"/>
    <s v="802010646-1"/>
    <x v="133"/>
    <m/>
    <s v="SI"/>
    <s v="BOLIVAR "/>
    <n v="4"/>
    <m/>
    <m/>
    <m/>
    <m/>
    <m/>
    <m/>
    <m/>
    <m/>
    <m/>
    <m/>
    <m/>
    <n v="0"/>
    <n v="0"/>
    <m/>
    <m/>
    <m/>
    <m/>
    <s v=""/>
    <m/>
    <m/>
    <m/>
    <m/>
    <m/>
    <m/>
    <m/>
    <m/>
    <m/>
    <m/>
    <m/>
    <m/>
    <m/>
    <m/>
    <m/>
    <m/>
    <m/>
    <m/>
    <m/>
    <s v="DIEGO SANCHEZ/MARGARITA CUELLAR/TATIANA GOMEZ/ABEL MATIZ"/>
  </r>
  <r>
    <x v="132"/>
    <s v="NIT"/>
    <s v="802010646-1"/>
    <x v="133"/>
    <m/>
    <s v="SI"/>
    <s v="CESAR"/>
    <n v="1"/>
    <m/>
    <m/>
    <m/>
    <m/>
    <m/>
    <m/>
    <m/>
    <m/>
    <m/>
    <m/>
    <m/>
    <n v="0"/>
    <n v="0"/>
    <m/>
    <m/>
    <m/>
    <m/>
    <s v=""/>
    <m/>
    <m/>
    <m/>
    <m/>
    <m/>
    <m/>
    <m/>
    <m/>
    <m/>
    <m/>
    <m/>
    <m/>
    <m/>
    <m/>
    <m/>
    <m/>
    <m/>
    <m/>
    <m/>
    <s v="DIEGO SANCHEZ/MARGARITA CUELLAR/TATIANA GOMEZ/ABEL MATIZ"/>
  </r>
  <r>
    <x v="132"/>
    <s v="NIT"/>
    <s v="802010646-1"/>
    <x v="133"/>
    <m/>
    <s v="SI"/>
    <s v="CESAR"/>
    <n v="2"/>
    <m/>
    <m/>
    <m/>
    <m/>
    <m/>
    <m/>
    <m/>
    <m/>
    <m/>
    <m/>
    <m/>
    <n v="0"/>
    <n v="0"/>
    <m/>
    <m/>
    <m/>
    <m/>
    <s v=""/>
    <m/>
    <m/>
    <m/>
    <m/>
    <m/>
    <m/>
    <m/>
    <m/>
    <m/>
    <m/>
    <m/>
    <m/>
    <m/>
    <m/>
    <m/>
    <m/>
    <m/>
    <m/>
    <m/>
    <s v="DIEGO SANCHEZ/MARGARITA CUELLAR/TATIANA GOMEZ/ABEL MATIZ"/>
  </r>
  <r>
    <x v="132"/>
    <s v="NIT"/>
    <s v="802010646-1"/>
    <x v="133"/>
    <m/>
    <s v="SI"/>
    <s v="CORDOBA "/>
    <n v="1"/>
    <m/>
    <m/>
    <m/>
    <m/>
    <m/>
    <m/>
    <m/>
    <m/>
    <m/>
    <m/>
    <m/>
    <n v="0"/>
    <n v="0"/>
    <m/>
    <m/>
    <m/>
    <m/>
    <s v=""/>
    <m/>
    <m/>
    <m/>
    <m/>
    <m/>
    <m/>
    <m/>
    <m/>
    <m/>
    <m/>
    <m/>
    <m/>
    <m/>
    <m/>
    <m/>
    <m/>
    <m/>
    <m/>
    <m/>
    <s v="DIEGO SANCHEZ/MARGARITA CUELLAR/TATIANA GOMEZ/ABEL MATIZ"/>
  </r>
  <r>
    <x v="132"/>
    <s v="NIT"/>
    <s v="802010646-1"/>
    <x v="133"/>
    <m/>
    <s v="SI"/>
    <s v="CORDOBA "/>
    <n v="2"/>
    <m/>
    <m/>
    <m/>
    <m/>
    <m/>
    <m/>
    <m/>
    <m/>
    <m/>
    <m/>
    <m/>
    <n v="0"/>
    <n v="0"/>
    <m/>
    <m/>
    <m/>
    <m/>
    <s v=""/>
    <m/>
    <m/>
    <m/>
    <m/>
    <m/>
    <m/>
    <m/>
    <m/>
    <m/>
    <m/>
    <m/>
    <m/>
    <m/>
    <m/>
    <m/>
    <m/>
    <m/>
    <m/>
    <m/>
    <s v="DIEGO SANCHEZ/MARGARITA CUELLAR/TATIANA GOMEZ/ABEL MATIZ"/>
  </r>
  <r>
    <x v="132"/>
    <s v="NIT"/>
    <s v="802010646-1"/>
    <x v="133"/>
    <m/>
    <s v="SI"/>
    <s v="CORDOBA "/>
    <n v="3"/>
    <m/>
    <m/>
    <m/>
    <m/>
    <m/>
    <m/>
    <m/>
    <m/>
    <m/>
    <m/>
    <m/>
    <n v="0"/>
    <n v="0"/>
    <m/>
    <m/>
    <m/>
    <m/>
    <s v=""/>
    <m/>
    <m/>
    <m/>
    <m/>
    <m/>
    <m/>
    <m/>
    <m/>
    <m/>
    <m/>
    <m/>
    <m/>
    <m/>
    <m/>
    <m/>
    <m/>
    <m/>
    <m/>
    <m/>
    <s v="DIEGO SANCHEZ/MARGARITA CUELLAR/TATIANA GOMEZ/ABEL MATIZ"/>
  </r>
  <r>
    <x v="132"/>
    <s v="NIT"/>
    <s v="802010646-1"/>
    <x v="133"/>
    <m/>
    <s v="SI"/>
    <s v="CORDOBA "/>
    <n v="4"/>
    <m/>
    <m/>
    <m/>
    <m/>
    <m/>
    <m/>
    <m/>
    <m/>
    <m/>
    <m/>
    <m/>
    <n v="0"/>
    <n v="0"/>
    <m/>
    <m/>
    <m/>
    <m/>
    <s v=""/>
    <m/>
    <m/>
    <m/>
    <m/>
    <m/>
    <m/>
    <m/>
    <m/>
    <m/>
    <m/>
    <m/>
    <m/>
    <m/>
    <m/>
    <m/>
    <m/>
    <m/>
    <m/>
    <m/>
    <s v="DIEGO SANCHEZ/MARGARITA CUELLAR/TATIANA GOMEZ/ABEL MATIZ"/>
  </r>
  <r>
    <x v="132"/>
    <s v="NIT"/>
    <s v="802010646-1"/>
    <x v="133"/>
    <m/>
    <s v="SI"/>
    <s v="MAGDALENA"/>
    <n v="1"/>
    <m/>
    <m/>
    <m/>
    <m/>
    <m/>
    <m/>
    <m/>
    <m/>
    <m/>
    <m/>
    <m/>
    <n v="0"/>
    <n v="0"/>
    <m/>
    <m/>
    <m/>
    <m/>
    <s v=""/>
    <m/>
    <m/>
    <m/>
    <m/>
    <m/>
    <m/>
    <m/>
    <m/>
    <m/>
    <m/>
    <m/>
    <m/>
    <m/>
    <m/>
    <m/>
    <m/>
    <m/>
    <m/>
    <m/>
    <s v="DIEGO SANCHEZ/MARGARITA CUELLAR/TATIANA GOMEZ/ABEL MATIZ"/>
  </r>
  <r>
    <x v="132"/>
    <s v="NIT"/>
    <s v="802010646-1"/>
    <x v="133"/>
    <m/>
    <s v="SI"/>
    <s v="MAGDALENA"/>
    <n v="2"/>
    <m/>
    <m/>
    <m/>
    <m/>
    <m/>
    <m/>
    <m/>
    <m/>
    <m/>
    <m/>
    <m/>
    <n v="0"/>
    <n v="0"/>
    <m/>
    <m/>
    <m/>
    <m/>
    <s v=""/>
    <m/>
    <m/>
    <m/>
    <m/>
    <m/>
    <m/>
    <m/>
    <m/>
    <m/>
    <m/>
    <m/>
    <m/>
    <m/>
    <m/>
    <m/>
    <m/>
    <m/>
    <m/>
    <m/>
    <s v="DIEGO SANCHEZ/MARGARITA CUELLAR/TATIANA GOMEZ/ABEL MATIZ"/>
  </r>
  <r>
    <x v="132"/>
    <s v="NIT"/>
    <s v="802010646-1"/>
    <x v="133"/>
    <m/>
    <s v="SI"/>
    <s v="MAGDALENA"/>
    <n v="3"/>
    <m/>
    <m/>
    <m/>
    <m/>
    <m/>
    <m/>
    <m/>
    <m/>
    <m/>
    <m/>
    <m/>
    <n v="0"/>
    <n v="0"/>
    <m/>
    <m/>
    <m/>
    <m/>
    <s v=""/>
    <m/>
    <m/>
    <m/>
    <m/>
    <m/>
    <m/>
    <m/>
    <m/>
    <m/>
    <m/>
    <m/>
    <m/>
    <m/>
    <m/>
    <m/>
    <m/>
    <m/>
    <m/>
    <m/>
    <s v="DIEGO SANCHEZ/MARGARITA CUELLAR/TATIANA GOMEZ/ABEL MATIZ"/>
  </r>
  <r>
    <x v="132"/>
    <s v="NIT"/>
    <s v="802010646-1"/>
    <x v="133"/>
    <m/>
    <s v="SI"/>
    <s v="MAGDALENA"/>
    <n v="4"/>
    <m/>
    <m/>
    <m/>
    <m/>
    <m/>
    <m/>
    <m/>
    <m/>
    <m/>
    <m/>
    <m/>
    <n v="0"/>
    <n v="0"/>
    <m/>
    <m/>
    <m/>
    <m/>
    <s v=""/>
    <m/>
    <m/>
    <m/>
    <m/>
    <m/>
    <m/>
    <m/>
    <m/>
    <m/>
    <m/>
    <m/>
    <m/>
    <m/>
    <m/>
    <m/>
    <m/>
    <m/>
    <m/>
    <m/>
    <s v="DIEGO SANCHEZ/MARGARITA CUELLAR/TATIANA GOMEZ/ABEL MATIZ"/>
  </r>
  <r>
    <x v="132"/>
    <s v="NIT"/>
    <s v="802010646-1"/>
    <x v="133"/>
    <m/>
    <s v="SI"/>
    <s v="SUCRE"/>
    <n v="1"/>
    <m/>
    <m/>
    <m/>
    <m/>
    <m/>
    <m/>
    <m/>
    <m/>
    <m/>
    <m/>
    <m/>
    <n v="0"/>
    <n v="0"/>
    <m/>
    <m/>
    <m/>
    <m/>
    <s v=""/>
    <m/>
    <m/>
    <m/>
    <m/>
    <m/>
    <m/>
    <m/>
    <m/>
    <m/>
    <m/>
    <m/>
    <m/>
    <m/>
    <m/>
    <m/>
    <m/>
    <m/>
    <m/>
    <m/>
    <s v="DIEGO SANCHEZ/MARGARITA CUELLAR/TATIANA GOMEZ/ABEL MATIZ"/>
  </r>
  <r>
    <x v="132"/>
    <s v="NIT"/>
    <s v="802010646-1"/>
    <x v="133"/>
    <m/>
    <s v="SI"/>
    <s v="SUCRE"/>
    <n v="2"/>
    <m/>
    <m/>
    <m/>
    <m/>
    <m/>
    <m/>
    <m/>
    <m/>
    <m/>
    <m/>
    <m/>
    <n v="0"/>
    <n v="0"/>
    <m/>
    <m/>
    <m/>
    <m/>
    <s v=""/>
    <m/>
    <m/>
    <m/>
    <m/>
    <m/>
    <m/>
    <m/>
    <m/>
    <m/>
    <m/>
    <m/>
    <m/>
    <m/>
    <m/>
    <m/>
    <m/>
    <m/>
    <m/>
    <m/>
    <s v="DIEGO SANCHEZ/MARGARITA CUELLAR/TATIANA GOMEZ/ABEL MATIZ"/>
  </r>
  <r>
    <x v="132"/>
    <s v="NIT"/>
    <s v="802010646-1"/>
    <x v="133"/>
    <m/>
    <s v="SI"/>
    <s v="SUCRE"/>
    <n v="3"/>
    <m/>
    <m/>
    <m/>
    <m/>
    <m/>
    <m/>
    <m/>
    <m/>
    <m/>
    <m/>
    <m/>
    <n v="0"/>
    <n v="0"/>
    <m/>
    <m/>
    <m/>
    <m/>
    <s v=""/>
    <m/>
    <m/>
    <m/>
    <m/>
    <m/>
    <m/>
    <m/>
    <m/>
    <m/>
    <m/>
    <m/>
    <m/>
    <m/>
    <m/>
    <m/>
    <m/>
    <m/>
    <m/>
    <m/>
    <s v="DIEGO SANCHEZ/MARGARITA CUELLAR/TATIANA GOMEZ/ABEL MATIZ"/>
  </r>
  <r>
    <x v="132"/>
    <s v="NIT"/>
    <s v="802010646-1"/>
    <x v="133"/>
    <s v="FUNDACION PACTOS"/>
    <s v="SI"/>
    <s v="ATLANTICO"/>
    <s v="ZONA 2"/>
    <m/>
    <m/>
    <m/>
    <m/>
    <m/>
    <m/>
    <m/>
    <m/>
    <m/>
    <m/>
    <m/>
    <n v="0"/>
    <n v="0"/>
    <m/>
    <m/>
    <m/>
    <m/>
    <s v=""/>
    <m/>
    <m/>
    <m/>
    <m/>
    <m/>
    <m/>
    <m/>
    <m/>
    <m/>
    <m/>
    <m/>
    <m/>
    <m/>
    <m/>
    <m/>
    <m/>
    <m/>
    <m/>
    <m/>
    <s v="DIEGO SANCHEZ/MARGARITA CUELLAR/TATIANA GOMEZ/ABEL"/>
  </r>
  <r>
    <x v="132"/>
    <s v="NIT"/>
    <s v="802010646-1"/>
    <x v="133"/>
    <s v="FUNDACION PACTOS"/>
    <s v="SI"/>
    <s v="BOLIVAR "/>
    <s v="ZONA 1"/>
    <m/>
    <m/>
    <m/>
    <m/>
    <m/>
    <m/>
    <m/>
    <m/>
    <m/>
    <m/>
    <m/>
    <n v="0"/>
    <n v="0"/>
    <m/>
    <m/>
    <m/>
    <m/>
    <s v=""/>
    <m/>
    <m/>
    <m/>
    <m/>
    <m/>
    <m/>
    <m/>
    <m/>
    <m/>
    <m/>
    <m/>
    <m/>
    <m/>
    <m/>
    <m/>
    <m/>
    <m/>
    <m/>
    <m/>
    <s v="DIEGO SANCHEZ/MARGARITA CUELLAR/TATIANA GOMEZ/ABEL"/>
  </r>
  <r>
    <x v="132"/>
    <s v="NIT"/>
    <s v="802010646-1"/>
    <x v="133"/>
    <s v="FUNDACION PACTOS"/>
    <s v="SI"/>
    <s v="BOLIVAR "/>
    <s v="ZONA 2"/>
    <m/>
    <m/>
    <m/>
    <m/>
    <m/>
    <m/>
    <m/>
    <m/>
    <m/>
    <m/>
    <m/>
    <n v="0"/>
    <n v="0"/>
    <m/>
    <m/>
    <m/>
    <m/>
    <s v=""/>
    <m/>
    <m/>
    <m/>
    <m/>
    <m/>
    <m/>
    <m/>
    <m/>
    <m/>
    <m/>
    <m/>
    <m/>
    <m/>
    <m/>
    <m/>
    <m/>
    <m/>
    <m/>
    <m/>
    <s v="DIEGO SANCHEZ/MARGARITA CUELLAR/TATIANA GOMEZ/ABEL"/>
  </r>
  <r>
    <x v="132"/>
    <s v="NIT"/>
    <s v="802010646-1"/>
    <x v="133"/>
    <s v="FUNDACION PACTOS"/>
    <s v="SI"/>
    <s v="BOLIVAR "/>
    <s v="ZONA 3"/>
    <m/>
    <m/>
    <m/>
    <m/>
    <m/>
    <m/>
    <m/>
    <m/>
    <m/>
    <m/>
    <m/>
    <n v="0"/>
    <n v="0"/>
    <m/>
    <m/>
    <m/>
    <m/>
    <s v=""/>
    <m/>
    <m/>
    <m/>
    <m/>
    <m/>
    <m/>
    <m/>
    <m/>
    <m/>
    <m/>
    <m/>
    <m/>
    <m/>
    <m/>
    <m/>
    <m/>
    <m/>
    <m/>
    <m/>
    <s v="DIEGO SANCHEZ/MARGARITA CUELLAR/TATIANA GOMEZ/ABEL"/>
  </r>
  <r>
    <x v="132"/>
    <s v="NIT"/>
    <s v="802010646-1"/>
    <x v="133"/>
    <s v="FUNDACION PACTOS"/>
    <s v="SI"/>
    <s v="BOLIVAR "/>
    <s v="ZONA 4"/>
    <m/>
    <m/>
    <m/>
    <m/>
    <m/>
    <m/>
    <m/>
    <m/>
    <m/>
    <m/>
    <m/>
    <n v="0"/>
    <n v="0"/>
    <m/>
    <m/>
    <m/>
    <m/>
    <s v=""/>
    <m/>
    <m/>
    <m/>
    <m/>
    <m/>
    <m/>
    <m/>
    <m/>
    <m/>
    <m/>
    <m/>
    <m/>
    <m/>
    <m/>
    <m/>
    <m/>
    <m/>
    <m/>
    <m/>
    <s v="DIEGO SANCHEZ/MARGARITA CUELLAR/TATIANA GOMEZ/ABEL"/>
  </r>
  <r>
    <x v="132"/>
    <s v="NIT"/>
    <s v="802010646-1"/>
    <x v="133"/>
    <s v="FUNDACION PACTOS"/>
    <s v="SI"/>
    <s v="CESAR"/>
    <s v="ZONA 1"/>
    <m/>
    <m/>
    <m/>
    <m/>
    <m/>
    <m/>
    <m/>
    <m/>
    <m/>
    <m/>
    <m/>
    <n v="0"/>
    <n v="0"/>
    <m/>
    <m/>
    <m/>
    <m/>
    <s v=""/>
    <m/>
    <m/>
    <m/>
    <m/>
    <m/>
    <m/>
    <m/>
    <m/>
    <m/>
    <m/>
    <m/>
    <m/>
    <m/>
    <m/>
    <m/>
    <m/>
    <m/>
    <m/>
    <m/>
    <s v="DIEGO SANCHEZ/MARGARITA CUELLAR/TATIANA GOMEZ/ABEL"/>
  </r>
  <r>
    <x v="132"/>
    <s v="NIT"/>
    <s v="802010646-1"/>
    <x v="133"/>
    <s v="FUNDACION PACTOS"/>
    <s v="SI"/>
    <s v="CESAR"/>
    <s v="ZONA 2"/>
    <m/>
    <m/>
    <m/>
    <m/>
    <m/>
    <m/>
    <m/>
    <m/>
    <m/>
    <m/>
    <m/>
    <n v="0"/>
    <n v="0"/>
    <m/>
    <m/>
    <m/>
    <m/>
    <s v=""/>
    <m/>
    <m/>
    <m/>
    <m/>
    <m/>
    <m/>
    <m/>
    <m/>
    <m/>
    <m/>
    <m/>
    <m/>
    <m/>
    <m/>
    <m/>
    <m/>
    <m/>
    <m/>
    <m/>
    <s v="DIEGO SANCHEZ/MARGARITA CUELLAR/TATIANA GOMEZ/ABEL"/>
  </r>
  <r>
    <x v="132"/>
    <s v="NIT"/>
    <s v="802010646-1"/>
    <x v="133"/>
    <s v="FUNDACION PACTOS"/>
    <s v="SI"/>
    <s v="CORDOBA "/>
    <s v="ZONA 1"/>
    <m/>
    <m/>
    <m/>
    <m/>
    <m/>
    <m/>
    <m/>
    <m/>
    <m/>
    <m/>
    <m/>
    <n v="0"/>
    <n v="0"/>
    <m/>
    <m/>
    <m/>
    <m/>
    <s v=""/>
    <m/>
    <m/>
    <m/>
    <m/>
    <m/>
    <m/>
    <m/>
    <m/>
    <m/>
    <m/>
    <m/>
    <m/>
    <m/>
    <m/>
    <m/>
    <m/>
    <m/>
    <m/>
    <m/>
    <s v="DIEGO SANCHEZ/MARGARITA CUELLAR/TATIANA GOMEZ/ABEL"/>
  </r>
  <r>
    <x v="132"/>
    <s v="NIT"/>
    <s v="802010646-1"/>
    <x v="133"/>
    <s v="FUNDACION PACTOS"/>
    <s v="SI"/>
    <s v="CORDOBA "/>
    <s v="ZONA 2"/>
    <m/>
    <m/>
    <m/>
    <m/>
    <m/>
    <m/>
    <m/>
    <m/>
    <m/>
    <m/>
    <m/>
    <n v="0"/>
    <n v="0"/>
    <m/>
    <m/>
    <m/>
    <m/>
    <s v=""/>
    <m/>
    <m/>
    <m/>
    <m/>
    <m/>
    <m/>
    <m/>
    <m/>
    <m/>
    <m/>
    <m/>
    <m/>
    <m/>
    <m/>
    <m/>
    <m/>
    <m/>
    <m/>
    <m/>
    <s v="DIEGO SANCHEZ/MARGARITA CUELLAR/TATIANA GOMEZ/ABEL"/>
  </r>
  <r>
    <x v="132"/>
    <s v="NIT"/>
    <s v="802010646-1"/>
    <x v="133"/>
    <s v="FUNDACION PACTOS"/>
    <s v="SI"/>
    <s v="CORDOBA "/>
    <s v="ZONA 3"/>
    <m/>
    <m/>
    <m/>
    <m/>
    <m/>
    <m/>
    <m/>
    <m/>
    <m/>
    <m/>
    <m/>
    <n v="0"/>
    <n v="0"/>
    <m/>
    <m/>
    <m/>
    <m/>
    <s v=""/>
    <m/>
    <m/>
    <m/>
    <m/>
    <m/>
    <m/>
    <m/>
    <m/>
    <m/>
    <m/>
    <m/>
    <m/>
    <m/>
    <m/>
    <m/>
    <m/>
    <m/>
    <m/>
    <m/>
    <s v="DIEGO SANCHEZ/MARGARITA CUELLAR/TATIANA GOMEZ/ABEL"/>
  </r>
  <r>
    <x v="132"/>
    <s v="NIT"/>
    <s v="802010646-1"/>
    <x v="133"/>
    <s v="FUNDACION PACTOS"/>
    <s v="SI"/>
    <s v="CORDOBA "/>
    <s v="ZONA 4"/>
    <m/>
    <m/>
    <m/>
    <m/>
    <m/>
    <m/>
    <m/>
    <m/>
    <m/>
    <m/>
    <m/>
    <n v="0"/>
    <n v="0"/>
    <m/>
    <m/>
    <m/>
    <m/>
    <s v=""/>
    <m/>
    <m/>
    <m/>
    <m/>
    <m/>
    <m/>
    <m/>
    <m/>
    <m/>
    <m/>
    <m/>
    <m/>
    <m/>
    <m/>
    <m/>
    <m/>
    <m/>
    <m/>
    <m/>
    <s v="DIEGO SANCHEZ/MARGARITA CUELLAR/TATIANA GOMEZ/ABEL"/>
  </r>
  <r>
    <x v="132"/>
    <s v="NIT"/>
    <s v="802010646-1"/>
    <x v="133"/>
    <s v="FUNDACION PACTOS"/>
    <s v="SI"/>
    <s v="MAGDALENA"/>
    <s v="ZONA 1"/>
    <m/>
    <m/>
    <m/>
    <m/>
    <m/>
    <m/>
    <m/>
    <m/>
    <m/>
    <m/>
    <m/>
    <n v="0"/>
    <n v="0"/>
    <m/>
    <m/>
    <m/>
    <m/>
    <s v=""/>
    <m/>
    <m/>
    <m/>
    <m/>
    <m/>
    <m/>
    <m/>
    <m/>
    <m/>
    <m/>
    <m/>
    <m/>
    <m/>
    <m/>
    <m/>
    <m/>
    <m/>
    <m/>
    <m/>
    <s v="DIEGO SANCHEZ/MARGARITA CUELLAR/TATIANA GOMEZ/ABEL"/>
  </r>
  <r>
    <x v="132"/>
    <s v="NIT"/>
    <s v="802010646-1"/>
    <x v="133"/>
    <s v="FUNDACION PACTOS"/>
    <s v="SI"/>
    <s v="MAGDALENA"/>
    <s v="ZONA 2"/>
    <m/>
    <m/>
    <m/>
    <m/>
    <m/>
    <m/>
    <m/>
    <m/>
    <m/>
    <m/>
    <m/>
    <n v="0"/>
    <n v="0"/>
    <m/>
    <m/>
    <m/>
    <m/>
    <s v=""/>
    <m/>
    <m/>
    <m/>
    <m/>
    <m/>
    <m/>
    <m/>
    <m/>
    <m/>
    <m/>
    <m/>
    <m/>
    <m/>
    <m/>
    <m/>
    <m/>
    <m/>
    <m/>
    <m/>
    <s v="DIEGO SANCHEZ/MARGARITA CUELLAR/TATIANA GOMEZ/ABEL"/>
  </r>
  <r>
    <x v="132"/>
    <s v="NIT"/>
    <s v="802010646-1"/>
    <x v="133"/>
    <s v="FUNDACION PACTOS"/>
    <s v="SI"/>
    <s v="MAGDALENA"/>
    <s v="ZONA 3"/>
    <m/>
    <m/>
    <m/>
    <m/>
    <m/>
    <m/>
    <m/>
    <m/>
    <m/>
    <m/>
    <m/>
    <n v="0"/>
    <n v="0"/>
    <m/>
    <m/>
    <m/>
    <m/>
    <s v=""/>
    <m/>
    <m/>
    <m/>
    <m/>
    <m/>
    <m/>
    <m/>
    <m/>
    <m/>
    <m/>
    <m/>
    <m/>
    <m/>
    <m/>
    <m/>
    <m/>
    <m/>
    <m/>
    <m/>
    <s v="DIEGO SANCHEZ/MARGARITA CUELLAR/TATIANA GOMEZ/ABEL"/>
  </r>
  <r>
    <x v="132"/>
    <s v="NIT"/>
    <s v="802010646-1"/>
    <x v="133"/>
    <s v="FUNDACION PACTOS"/>
    <s v="SI"/>
    <s v="MAGDALENA"/>
    <s v="ZONA 4"/>
    <m/>
    <m/>
    <m/>
    <m/>
    <m/>
    <m/>
    <m/>
    <m/>
    <m/>
    <m/>
    <m/>
    <n v="0"/>
    <n v="0"/>
    <m/>
    <m/>
    <m/>
    <m/>
    <s v=""/>
    <m/>
    <m/>
    <m/>
    <m/>
    <m/>
    <m/>
    <m/>
    <m/>
    <m/>
    <m/>
    <m/>
    <m/>
    <m/>
    <m/>
    <m/>
    <m/>
    <m/>
    <m/>
    <m/>
    <s v="DIEGO SANCHEZ/MARGARITA CUELLAR/TATIANA GOMEZ/ABEL"/>
  </r>
  <r>
    <x v="132"/>
    <s v="NIT"/>
    <s v="802010646-1"/>
    <x v="133"/>
    <s v="FUNDACION PACTOS"/>
    <s v="SI"/>
    <s v="SUCRE"/>
    <s v="ZONA 1"/>
    <m/>
    <m/>
    <m/>
    <m/>
    <m/>
    <m/>
    <m/>
    <m/>
    <m/>
    <m/>
    <m/>
    <n v="0"/>
    <n v="0"/>
    <m/>
    <m/>
    <m/>
    <m/>
    <s v=""/>
    <m/>
    <m/>
    <m/>
    <m/>
    <m/>
    <m/>
    <m/>
    <m/>
    <m/>
    <m/>
    <m/>
    <m/>
    <m/>
    <m/>
    <m/>
    <m/>
    <m/>
    <m/>
    <m/>
    <s v="DIEGO SANCHEZ/MARGARITA CUELLAR/TATIANA GOMEZ/ABEL"/>
  </r>
  <r>
    <x v="132"/>
    <s v="NIT"/>
    <s v="802010646-1"/>
    <x v="133"/>
    <s v="FUNDACION PACTOS"/>
    <s v="SI"/>
    <s v="SUCRE"/>
    <s v="ZONA 2"/>
    <m/>
    <m/>
    <m/>
    <m/>
    <m/>
    <m/>
    <m/>
    <m/>
    <m/>
    <m/>
    <m/>
    <n v="0"/>
    <n v="0"/>
    <m/>
    <m/>
    <m/>
    <m/>
    <s v=""/>
    <m/>
    <m/>
    <m/>
    <m/>
    <m/>
    <m/>
    <m/>
    <m/>
    <m/>
    <m/>
    <m/>
    <m/>
    <m/>
    <m/>
    <m/>
    <m/>
    <m/>
    <m/>
    <m/>
    <s v="DIEGO SANCHEZ/MARGARITA CUELLAR/TATIANA GOMEZ/ABEL"/>
  </r>
  <r>
    <x v="132"/>
    <s v="NIT"/>
    <s v="802010646-1"/>
    <x v="133"/>
    <s v="FUNDACION PACTOS"/>
    <s v="SI"/>
    <s v="SUCRE"/>
    <s v="ZONA 3"/>
    <m/>
    <m/>
    <m/>
    <m/>
    <m/>
    <m/>
    <m/>
    <m/>
    <m/>
    <m/>
    <m/>
    <n v="0"/>
    <n v="0"/>
    <m/>
    <m/>
    <m/>
    <m/>
    <s v=""/>
    <m/>
    <m/>
    <m/>
    <m/>
    <m/>
    <m/>
    <m/>
    <m/>
    <m/>
    <m/>
    <m/>
    <m/>
    <m/>
    <m/>
    <m/>
    <m/>
    <m/>
    <m/>
    <m/>
    <s v="DIEGO SANCHEZ/MARGARITA CUELLAR/TATIANA GOMEZ/ABEL"/>
  </r>
  <r>
    <x v="133"/>
    <s v="NIT"/>
    <s v="830068106-6"/>
    <x v="135"/>
    <s v="N/A"/>
    <s v="SI"/>
    <s v="Bogotá"/>
    <n v="1"/>
    <n v="1"/>
    <s v="ICBF"/>
    <n v="663"/>
    <s v="NO"/>
    <s v="NO CUMBLE EL OBJETO"/>
    <s v="NO CUMBLE EL OBJETO"/>
    <s v="N/A"/>
    <d v="2014-02-01T00:00:00"/>
    <n v="2014"/>
    <d v="2014-07-31T00:00:00"/>
    <s v="Antioquia"/>
    <n v="6"/>
    <n v="6"/>
    <s v="Publica"/>
    <s v="CUMPLE"/>
    <n v="516381318"/>
    <n v="0"/>
    <n v="0"/>
    <m/>
    <s v="Subsanable"/>
    <s v="Subsanable"/>
    <s v="Cumple"/>
    <s v="Cumple"/>
    <s v="Cumple"/>
    <s v="Subsanable"/>
    <s v="Subsanable"/>
    <s v="Subsanable"/>
    <s v="Subsanable"/>
    <s v="Subsanable"/>
    <s v="Subsanable"/>
    <s v="Cumple"/>
    <s v="Cumple"/>
    <s v="Cumple"/>
    <n v="516381318"/>
    <n v="0"/>
    <m/>
    <s v="(13 Y 14) DE ACUERDO AL NUMERAL 3.3 VERIFICACION DE EXPERIENCIA, NOTA 4, NO SE TENDRA EN CUENTA LA EXPERIENCIA DEL CONTRATO 663 YA QUE EL OBJETO CORRESPONDE A RESTABLECIMIENTO DE DERECHOS.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YANETH RUIZ"/>
  </r>
  <r>
    <x v="133"/>
    <s v="NIT"/>
    <s v="830068106-6"/>
    <x v="135"/>
    <s v="N/A"/>
    <s v="SI"/>
    <s v="Bogotá"/>
    <n v="1"/>
    <n v="2"/>
    <s v="FONDO DE DESARROLLO LOCAL DE SANTA FE "/>
    <s v="CAS-145-2012"/>
    <s v="SI"/>
    <n v="1"/>
    <n v="300860000"/>
    <s v="N/A"/>
    <d v="2012-12-28T00:00:00"/>
    <n v="2012"/>
    <d v="2013-09-14T00:00:00"/>
    <s v="BogotaD.C."/>
    <n v="8"/>
    <n v="8.6666666666666661"/>
    <s v="Publica"/>
    <s v="CUMPLE"/>
    <n v="300860000"/>
    <n v="530.89818245985532"/>
    <n v="530.89818245985532"/>
    <m/>
    <m/>
    <m/>
    <m/>
    <m/>
    <m/>
    <m/>
    <m/>
    <m/>
    <m/>
    <m/>
    <m/>
    <m/>
    <m/>
    <m/>
    <n v="300860000"/>
    <n v="300860000"/>
    <m/>
    <m/>
    <s v="YANETH RUIZ"/>
  </r>
  <r>
    <x v="134"/>
    <s v="NIT"/>
    <s v="802009596-8"/>
    <x v="136"/>
    <s v="N/A"/>
    <s v="SI"/>
    <s v="Magdalena"/>
    <n v="2"/>
    <n v="1"/>
    <s v="GUIMOL"/>
    <s v="0005_11"/>
    <s v="NO"/>
    <s v="SUSCEPTIBLE DE SUBSANACION"/>
    <s v="SUSCEPTIBLE DE SUBSANACION"/>
    <s v="N/A"/>
    <d v="2011-01-12T00:00:00"/>
    <n v="2011"/>
    <d v="2011-12-12T00:00:00"/>
    <s v="Atlántico"/>
    <n v="11"/>
    <n v="11.133333333333333"/>
    <s v="Privada"/>
    <s v="SUSCEPTIBLE DE SUBSANACION"/>
    <n v="460614550"/>
    <n v="860"/>
    <s v="SUSCEPTIBLE DE SUBSANACION"/>
    <m/>
    <s v="Subsanable"/>
    <s v="Subsanable"/>
    <s v="Subsanable"/>
    <s v="Subsanable"/>
    <s v="Subsanable"/>
    <s v="Cumple"/>
    <s v="Cumple"/>
    <s v="Subsanable"/>
    <s v="Cumple"/>
    <s v="Cumple"/>
    <s v="Subsanable"/>
    <s v="Cumple"/>
    <s v="Cumple"/>
    <s v="Cumple"/>
    <s v="SUSCEPTIBLE DE SUBSANACION"/>
    <s v="SUSCEPTIBLE DE SUBSANACION"/>
    <m/>
    <s v="(11) SUBSANAR APORTANDO MINUTA DEL CONTRATO PUES NO SE EVIDENCIA DE MANERA CLARA CUALES SON LAS ACCIONES DESARROLLADAS CON LA NIÑEZ Y LA ADOLESCENCIA DEACUERDO CON LO ESTIPULADO CON EL NUMERAL 3.3 &quot;VERIFICACION DE LA EXPERIENCIA&quot; DE LA INVITACION PUBLICA001 DE 2015  DE LA MISMA MANERE ALLEGAR LOS SOPOTES DE LOS PAGOS DEL CONTRATO PRODUCTO DEL CONTRATO. LA METODOLOGIA Y PROCESOS NO SE RELACIONA DE MANERA CLARA Y COHERENTE , NO POSEE INDICADORES MEDIBLES, NO ANALIZA LAS PROBLEMATICAS QUE AFECTAN A LOS NNA."/>
    <s v="SERGIO RAMIREZ"/>
  </r>
  <r>
    <x v="134"/>
    <s v="NIT"/>
    <s v="802009596-8"/>
    <x v="136"/>
    <s v="N/A"/>
    <s v="SI"/>
    <s v="Magdalena"/>
    <n v="2"/>
    <n v="2"/>
    <s v="IPS SANTA TEREZA DE JESUS"/>
    <n v="203"/>
    <s v="NO"/>
    <s v="SUSCEPTIBLE DE SUBSANACION"/>
    <s v="SUSCEPTIBLE DE SUBSANACION"/>
    <s v="N/A"/>
    <d v="2012-02-07T00:00:00"/>
    <n v="2012"/>
    <d v="2012-12-20T00:00:00"/>
    <s v="Atlántico"/>
    <n v="10"/>
    <n v="10.566666666666666"/>
    <s v="Privada"/>
    <s v="SUSCEPTIBLE DE SUBSANACION"/>
    <n v="425456500"/>
    <n v="751"/>
    <s v="SUSCEPTIBLE DE SUBSANACION"/>
    <m/>
    <m/>
    <m/>
    <m/>
    <m/>
    <m/>
    <m/>
    <m/>
    <m/>
    <m/>
    <m/>
    <m/>
    <s v="Cumple"/>
    <s v="Cumple"/>
    <s v="Cumple"/>
    <s v="SUSCEPTIBLE DE SUBSANACION"/>
    <s v="SUSCEPTIBLE DE SUBSANACION"/>
    <m/>
    <s v="(11) SUBSANAR APORTANDO MINUTA DEL CONTRATO PUES NO SE EVIDENCIA DE MANERA CLARA CUALES SON LAS ACCIONES DESARROLLADAS CON LOS JOVEN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2"/>
    <n v="3"/>
    <s v="UCI SEMIN"/>
    <s v="0007-13"/>
    <s v="NO"/>
    <s v="SUSCEPTIBLE DE SUBSANACION"/>
    <s v="SUSCEPTIBLE DE SUBSANACION"/>
    <s v="N/A"/>
    <d v="2013-02-28T00:00:00"/>
    <n v="2013"/>
    <d v="2013-11-28T00:00:00"/>
    <s v="Atlántico"/>
    <n v="9"/>
    <n v="9.1"/>
    <s v="Privada"/>
    <s v="SUSCEPTIBLE DE SUBSANACION"/>
    <n v="470650000"/>
    <n v="798"/>
    <s v="SUSCEPTIBLE DE SUBSANACION"/>
    <m/>
    <m/>
    <m/>
    <m/>
    <m/>
    <m/>
    <m/>
    <m/>
    <m/>
    <m/>
    <m/>
    <m/>
    <s v="Cumple"/>
    <s v="Cumple"/>
    <s v="Cumple"/>
    <s v="SUSCEPTIBLE DE SUBSANACION"/>
    <s v="SUSCEPTIBLE DE SUBSANACION"/>
    <m/>
    <s v="(11) SUBSANAR APORTANDO MINUTA DEL CONTRATO PUES NO SE EVIDENCIA DE MANERA CLARA CUALES SON LAS ACCIONES DESARROLLADAS CON LOS NIÑOS, NIÑAS Y ADOLESCENT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3"/>
    <m/>
    <m/>
    <m/>
    <m/>
    <m/>
    <m/>
    <m/>
    <m/>
    <m/>
    <m/>
    <m/>
    <n v="0"/>
    <n v="0"/>
    <m/>
    <m/>
    <m/>
    <m/>
    <s v=""/>
    <m/>
    <m/>
    <m/>
    <m/>
    <m/>
    <m/>
    <m/>
    <m/>
    <m/>
    <m/>
    <m/>
    <m/>
    <m/>
    <m/>
    <m/>
    <m/>
    <m/>
    <m/>
    <m/>
    <m/>
  </r>
  <r>
    <x v="135"/>
    <s v="NIT"/>
    <s v="890310770-2"/>
    <x v="137"/>
    <s v="N/A"/>
    <s v="SI"/>
    <s v="Cauca"/>
    <n v="2"/>
    <n v="1"/>
    <s v="ICBF"/>
    <n v="762613599"/>
    <s v="SI"/>
    <n v="1"/>
    <n v="2011094217"/>
    <s v="N/A"/>
    <d v="2013-06-19T00:00:00"/>
    <n v="2013"/>
    <d v="2013-12-31T00:00:00"/>
    <s v="ValleDelCauca "/>
    <n v="6"/>
    <n v="6.5"/>
    <s v="Publica"/>
    <s v="CUMPLE"/>
    <n v="2011094217"/>
    <m/>
    <n v="3411.525389312977"/>
    <m/>
    <s v="Cumple"/>
    <s v="Cumple"/>
    <s v="Cumple"/>
    <s v="Cumple"/>
    <s v="Cumple"/>
    <s v="Cumple"/>
    <s v="Cumple"/>
    <s v="Cumple"/>
    <s v="Cumple"/>
    <s v="Cumple"/>
    <s v="Cumple"/>
    <s v="Cumple"/>
    <s v="Cumple"/>
    <s v="Cumple"/>
    <n v="2011094217"/>
    <n v="2011094217"/>
    <m/>
    <s v="(20) LA TERCER EXPERIENCIA RELACIONADA TIENE TIEMPOS TRASLAPADOS CON LAS EXPERIENCIAS 1 Y 2. POR LO CUAL SE TENDRA EN CUENTA SOLO LOS SIGUIENTES PERIODOS DE TIEMPO: DEL 01/01/2012 AL 23/08/2012, DEL 01/01/2013 AL 18/06/2013, DEL 01/01/2014 AL 31/12/2014._x000a_PARA UN TOTAL DE 26 MESES COMO TIEMPO DE EXPERIENCIA A CERTIFICAR."/>
    <s v="MARIA CRISTINA HENAO AGUILAR"/>
  </r>
  <r>
    <x v="135"/>
    <s v="NIT"/>
    <s v="890310770-3"/>
    <x v="137"/>
    <s v="N/A"/>
    <s v="SI"/>
    <s v="Cauca"/>
    <n v="2"/>
    <n v="2"/>
    <s v="ICBF"/>
    <n v="762612761"/>
    <s v="SI"/>
    <n v="1"/>
    <n v="1382627576"/>
    <s v="N/A"/>
    <d v="2012-08-24T00:00:00"/>
    <n v="2012"/>
    <d v="2012-12-31T00:00:00"/>
    <s v="ValleDelCauca "/>
    <n v="4"/>
    <n v="4.3"/>
    <s v="Publica"/>
    <s v="CUMPLE"/>
    <n v="1382627576"/>
    <m/>
    <n v="2439.7874995588495"/>
    <m/>
    <m/>
    <m/>
    <m/>
    <m/>
    <m/>
    <m/>
    <m/>
    <m/>
    <m/>
    <m/>
    <m/>
    <m/>
    <m/>
    <m/>
    <n v="1382627576"/>
    <n v="1382627576"/>
    <m/>
    <m/>
    <s v="MARIA CRISTINA HENAO AGUILAR"/>
  </r>
  <r>
    <x v="135"/>
    <s v="NIT"/>
    <s v="890310770-4"/>
    <x v="137"/>
    <s v="N/A"/>
    <s v="SI"/>
    <s v="Cauca"/>
    <n v="2"/>
    <n v="3"/>
    <s v="FUNDACION TELEFONICA COLOMBIA"/>
    <s v="C020212"/>
    <s v="SI"/>
    <n v="1"/>
    <n v="3823231831"/>
    <s v="N/A"/>
    <d v="2012-01-01T00:00:00"/>
    <n v="2012"/>
    <d v="2014-12-31T00:00:00"/>
    <s v="ValleDelCauca "/>
    <n v="36"/>
    <n v="36.5"/>
    <s v="Privada"/>
    <s v="CUMPLE"/>
    <n v="3823231831"/>
    <m/>
    <n v="4719.4574091064751"/>
    <m/>
    <m/>
    <m/>
    <m/>
    <m/>
    <m/>
    <m/>
    <m/>
    <m/>
    <m/>
    <m/>
    <m/>
    <m/>
    <m/>
    <m/>
    <n v="2674516513.7406392"/>
    <n v="2674516513.7406392"/>
    <s v="X"/>
    <m/>
    <s v="MARIA CRISTINA HENAO AGUILAR"/>
  </r>
  <r>
    <x v="135"/>
    <s v="NIT"/>
    <s v="890310770-5"/>
    <x v="137"/>
    <s v="N/A"/>
    <s v="SI"/>
    <s v="Cauca"/>
    <n v="2"/>
    <n v="4"/>
    <s v="FUNDACION TELEFONICA COLOMBIA"/>
    <s v="C016911"/>
    <s v="SI"/>
    <n v="1"/>
    <n v="983315950"/>
    <s v="N/A"/>
    <d v="2011-01-01T00:00:00"/>
    <n v="2011"/>
    <d v="2011-12-31T00:00:00"/>
    <s v="ValleDelCauca "/>
    <n v="12"/>
    <n v="12.133333333333333"/>
    <s v="Privada"/>
    <s v="CUMPLE"/>
    <n v="983315950"/>
    <m/>
    <n v="1835.9147684839431"/>
    <m/>
    <m/>
    <m/>
    <m/>
    <m/>
    <m/>
    <m/>
    <m/>
    <m/>
    <m/>
    <m/>
    <m/>
    <m/>
    <m/>
    <m/>
    <n v="983315950"/>
    <n v="983315950"/>
    <m/>
    <m/>
    <s v="MARIA CRISTINA HENAO AGUILAR"/>
  </r>
  <r>
    <x v="135"/>
    <s v="NIT"/>
    <s v="890310770-6"/>
    <x v="137"/>
    <s v="N/A"/>
    <s v="SI"/>
    <s v="Cauca"/>
    <n v="2"/>
    <n v="5"/>
    <s v="ORGANIZACIÓN INTERNACIONAL PARA LAS MIGRACIONES OIM"/>
    <s v="NAJ559 NAJ 491"/>
    <s v="SI"/>
    <n v="1"/>
    <n v="139738481"/>
    <s v="N/A"/>
    <d v="2010-09-01T00:00:00"/>
    <n v="2010"/>
    <d v="2010-12-15T00:00:00"/>
    <s v="ValleDelCauca "/>
    <n v="3"/>
    <n v="3.5"/>
    <s v="Privada"/>
    <s v="CUMPLE"/>
    <n v="139738481"/>
    <m/>
    <n v="271.33685631067959"/>
    <m/>
    <m/>
    <m/>
    <m/>
    <m/>
    <m/>
    <m/>
    <m/>
    <m/>
    <m/>
    <m/>
    <m/>
    <m/>
    <m/>
    <m/>
    <n v="139738481"/>
    <n v="139738481"/>
    <m/>
    <m/>
    <s v="MARIA CRISTINA HENAO AGUILAR"/>
  </r>
  <r>
    <x v="135"/>
    <s v="NIT"/>
    <s v="890310770-3"/>
    <x v="137"/>
    <s v="N/A"/>
    <s v="SI"/>
    <s v="Cauca"/>
    <n v="3"/>
    <m/>
    <m/>
    <m/>
    <m/>
    <m/>
    <m/>
    <m/>
    <m/>
    <m/>
    <m/>
    <m/>
    <n v="0"/>
    <n v="0"/>
    <m/>
    <m/>
    <m/>
    <m/>
    <s v=""/>
    <m/>
    <m/>
    <m/>
    <m/>
    <m/>
    <m/>
    <m/>
    <m/>
    <m/>
    <m/>
    <m/>
    <m/>
    <m/>
    <m/>
    <m/>
    <m/>
    <m/>
    <m/>
    <m/>
    <s v="MARIA CRISTINA HENAO AGUILAR"/>
  </r>
  <r>
    <x v="135"/>
    <s v="NIT"/>
    <s v="890310770-4"/>
    <x v="137"/>
    <s v="N/A"/>
    <s v="SI"/>
    <s v="Cauca"/>
    <n v="4"/>
    <m/>
    <m/>
    <m/>
    <m/>
    <m/>
    <m/>
    <m/>
    <m/>
    <m/>
    <m/>
    <m/>
    <n v="0"/>
    <n v="0"/>
    <m/>
    <m/>
    <m/>
    <m/>
    <s v=""/>
    <m/>
    <m/>
    <m/>
    <m/>
    <m/>
    <m/>
    <m/>
    <m/>
    <m/>
    <m/>
    <m/>
    <m/>
    <m/>
    <m/>
    <m/>
    <m/>
    <m/>
    <m/>
    <m/>
    <s v="MARIA CRISTINA HENAO AGUILAR"/>
  </r>
  <r>
    <x v="135"/>
    <s v="NIT"/>
    <s v="890310770-5"/>
    <x v="137"/>
    <s v="N/A"/>
    <s v="SI"/>
    <s v="Valle del Cauca"/>
    <n v="2"/>
    <m/>
    <m/>
    <m/>
    <m/>
    <m/>
    <m/>
    <m/>
    <m/>
    <m/>
    <m/>
    <m/>
    <n v="0"/>
    <n v="0"/>
    <m/>
    <m/>
    <m/>
    <m/>
    <s v=""/>
    <m/>
    <m/>
    <m/>
    <m/>
    <m/>
    <m/>
    <m/>
    <m/>
    <m/>
    <m/>
    <m/>
    <m/>
    <m/>
    <m/>
    <m/>
    <m/>
    <m/>
    <m/>
    <m/>
    <s v="MARIA CRISTINA HENAO AGUILAR"/>
  </r>
  <r>
    <x v="135"/>
    <s v="NIT"/>
    <s v="890310770-6"/>
    <x v="137"/>
    <s v="N/A"/>
    <s v="SI"/>
    <s v="Valle del Cauca"/>
    <n v="3"/>
    <m/>
    <m/>
    <m/>
    <m/>
    <m/>
    <m/>
    <m/>
    <m/>
    <m/>
    <m/>
    <m/>
    <n v="0"/>
    <n v="0"/>
    <m/>
    <m/>
    <m/>
    <m/>
    <s v=""/>
    <m/>
    <m/>
    <m/>
    <m/>
    <m/>
    <m/>
    <m/>
    <m/>
    <m/>
    <m/>
    <m/>
    <m/>
    <m/>
    <m/>
    <m/>
    <m/>
    <m/>
    <m/>
    <m/>
    <s v="MARIA CRISTINA HENAO AGUILAR"/>
  </r>
  <r>
    <x v="136"/>
    <s v="NIT"/>
    <s v="811026258-8"/>
    <x v="138"/>
    <s v="N/A"/>
    <s v="SI"/>
    <s v="ANTIOQUIA"/>
    <n v="3"/>
    <n v="1"/>
    <s v="FUNDACIÓN SOCIAL Y CULTURAL SAN ANTONIO DE  PADUA"/>
    <s v="2012-09005"/>
    <s v="SI"/>
    <n v="1"/>
    <n v="175300000"/>
    <s v="N/A"/>
    <d v="2011-09-05T00:00:00"/>
    <n v="2011"/>
    <d v="2012-06-29T00:00:00"/>
    <s v="VALLE DEL  CAUCA"/>
    <n v="9"/>
    <n v="9.9333333333333336"/>
    <s v="Privada"/>
    <s v="CUMPLE"/>
    <n v="175300000"/>
    <m/>
    <n v="327.29648991784916"/>
    <m/>
    <s v="Cumple"/>
    <s v="Cumple"/>
    <s v="Cumple"/>
    <s v="Cumple"/>
    <s v="Cumple"/>
    <s v="Cumple"/>
    <s v="Cumple"/>
    <s v="Cumple"/>
    <s v="Cumple"/>
    <s v="Cumple"/>
    <s v="Cumple"/>
    <s v="Cumple"/>
    <s v="Cumple"/>
    <s v="Cumple"/>
    <n v="175300000"/>
    <n v="175300000"/>
    <m/>
    <m/>
    <s v="DIEGO SANCHEZ/MARGARITA CUELLAR/TATIANA GOMEZ/ABEL"/>
  </r>
  <r>
    <x v="136"/>
    <s v="NIT"/>
    <s v="811026258-8"/>
    <x v="138"/>
    <s v="N/A"/>
    <s v="SI"/>
    <s v="ANTIOQUIA"/>
    <n v="3"/>
    <n v="2"/>
    <s v="FUNDACIÓN SOCIAL Y CULTURAL SAN ANTONIO DE  PADUA"/>
    <s v="2013-09001"/>
    <s v="SI"/>
    <n v="1"/>
    <n v="195255055"/>
    <s v="N/A"/>
    <d v="2013-09-02T00:00:00"/>
    <n v="2013"/>
    <d v="2014-06-27T00:00:00"/>
    <s v="VALLE DEL  CAUCA"/>
    <n v="9"/>
    <n v="9.9333333333333336"/>
    <s v="Privada"/>
    <s v="CUMPLE"/>
    <n v="195255055"/>
    <m/>
    <n v="331.22146734520783"/>
    <m/>
    <m/>
    <m/>
    <m/>
    <m/>
    <m/>
    <m/>
    <m/>
    <m/>
    <m/>
    <m/>
    <m/>
    <m/>
    <m/>
    <m/>
    <n v="195255055"/>
    <n v="195255055"/>
    <m/>
    <m/>
    <s v="DIEGO SANCHEZ/MARGARITA CUELLAR/TATIANA GOMEZ/ABEL"/>
  </r>
  <r>
    <x v="136"/>
    <s v="NIT"/>
    <s v="811026258-8"/>
    <x v="138"/>
    <s v="N/A"/>
    <s v="SI"/>
    <s v="ANTIOQUIA"/>
    <n v="3"/>
    <n v="3"/>
    <s v="COLEGIO JOSE  MARIA  BERRIO S.A.S"/>
    <s v="2013-01003"/>
    <s v="SI"/>
    <n v="1"/>
    <n v="75000000"/>
    <s v="N/A"/>
    <d v="2013-01-08T00:00:00"/>
    <n v="2013"/>
    <d v="2013-07-30T00:00:00"/>
    <s v="ANTIOQUIA"/>
    <n v="6"/>
    <n v="6.7666666666666666"/>
    <s v="Privada"/>
    <s v="CUMPLE"/>
    <n v="75000000"/>
    <m/>
    <n v="127.2264631043257"/>
    <m/>
    <m/>
    <m/>
    <m/>
    <m/>
    <m/>
    <m/>
    <m/>
    <m/>
    <m/>
    <m/>
    <m/>
    <m/>
    <m/>
    <m/>
    <n v="75000000"/>
    <n v="75000000"/>
    <m/>
    <m/>
    <s v="DIEGO SANCHEZ/MARGARITA CUELLAR/TATIANA GOMEZ/ABEL"/>
  </r>
  <r>
    <x v="136"/>
    <s v="NIT"/>
    <s v="811026258-8"/>
    <x v="138"/>
    <s v="N/A"/>
    <s v="SI"/>
    <s v="ANTIOQUIA"/>
    <n v="3"/>
    <n v="4"/>
    <s v="COLEGIO JOSE  MARIA  BERRIO S.A.S"/>
    <s v="2014-06004"/>
    <s v="SI"/>
    <n v="1"/>
    <n v="155000000"/>
    <s v="N/A"/>
    <d v="2014-07-01T00:00:00"/>
    <n v="2014"/>
    <d v="2014-11-30T00:00:00"/>
    <s v="ANTIOQUIA"/>
    <n v="5"/>
    <n v="5.0666666666666664"/>
    <s v="Privada"/>
    <s v="CUMPLE"/>
    <n v="155000000"/>
    <m/>
    <n v="251.62337662337663"/>
    <m/>
    <m/>
    <m/>
    <m/>
    <m/>
    <m/>
    <m/>
    <m/>
    <m/>
    <m/>
    <m/>
    <m/>
    <m/>
    <m/>
    <m/>
    <n v="155000000"/>
    <n v="155000000"/>
    <m/>
    <m/>
    <s v="DIEGO SANCHEZ/MARGARITA CUELLAR/TATIANA GOMEZ/ABEL"/>
  </r>
  <r>
    <x v="137"/>
    <s v="NIT"/>
    <s v="900458959-9"/>
    <x v="139"/>
    <s v="N/A"/>
    <s v="SI"/>
    <s v="Tolima"/>
    <n v="1"/>
    <n v="1"/>
    <s v="FUNDACION MANOS A LA OBRA (FUNDAMOB)"/>
    <n v="1"/>
    <s v="NO"/>
    <s v="SUSCEPTIBLE DE SUBSANACION"/>
    <s v="SUSCEPTIBLE DE SUBSANACION"/>
    <s v="N/A"/>
    <d v="2011-08-08T00:00:00"/>
    <m/>
    <m/>
    <s v="Tolima"/>
    <e v="#VALUE!"/>
    <s v="SUSPECTIBLE DE SUBSANACION "/>
    <s v="Publica"/>
    <s v="SUSCEPTIBLE DE SUBSANACION"/>
    <n v="194950000"/>
    <n v="364"/>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s v=" (13) EL PROPONENTE DEBE ACLARAR EL PORCENJATE DE EXPERIENCIA EN ACTIVIDADES ESPECIFICAS DE PROMOCIÓN Y GARANTIA DE DERECHOS CON NNA. _x000a__x000a_(22) DEBE SUBSANAR LA CERTIFICACION DE LA  EXPERIENCIA. TENIENDO  EN CUENTA  QUE  LA  EXPERIENCIA QUE  APLICA  SOLO CORRESPONDERÍA   A LA  EJECUTADA  EN EL  PLAN  PADRINO DEBE ESPECIFICARSE EL % DE  RECURSOS  Y  TIEMPO EJECUTADO._x000a__x000a_(26 A 39) DEBE DESARROLLAR LA PROPUESTA METODOLOGICA CONFORME A LOS CRITERIOS MINIMOS EXIGIDOS EN LA INVITACION "/>
    <s v="CAROLINA CUEVAS Y JANET SANTIAGO "/>
  </r>
  <r>
    <x v="137"/>
    <s v="NIT"/>
    <s v="900458959-9"/>
    <x v="139"/>
    <s v="N/A"/>
    <s v="SI"/>
    <s v="Tolima"/>
    <n v="3"/>
    <m/>
    <m/>
    <m/>
    <m/>
    <m/>
    <m/>
    <m/>
    <m/>
    <m/>
    <m/>
    <m/>
    <n v="0"/>
    <n v="0"/>
    <m/>
    <m/>
    <m/>
    <s v=""/>
    <s v=""/>
    <m/>
    <m/>
    <m/>
    <m/>
    <m/>
    <m/>
    <m/>
    <m/>
    <m/>
    <m/>
    <m/>
    <m/>
    <m/>
    <m/>
    <m/>
    <m/>
    <m/>
    <m/>
    <m/>
    <s v="CAROLINA CUEVAS Y JANET SANTIAGO "/>
  </r>
  <r>
    <x v="137"/>
    <s v="NIT"/>
    <s v="900458959-9"/>
    <x v="139"/>
    <s v="N/A"/>
    <s v="SI"/>
    <s v="Huila"/>
    <n v="2"/>
    <m/>
    <m/>
    <m/>
    <m/>
    <m/>
    <m/>
    <m/>
    <m/>
    <m/>
    <m/>
    <m/>
    <n v="0"/>
    <n v="0"/>
    <m/>
    <m/>
    <m/>
    <s v=""/>
    <s v=""/>
    <m/>
    <m/>
    <m/>
    <m/>
    <m/>
    <m/>
    <m/>
    <m/>
    <m/>
    <m/>
    <m/>
    <m/>
    <m/>
    <m/>
    <m/>
    <m/>
    <m/>
    <m/>
    <m/>
    <s v="CAROLINA CUEVAS Y JANET SANTIAGO "/>
  </r>
  <r>
    <x v="137"/>
    <s v="NIT"/>
    <s v="900458959-9"/>
    <x v="139"/>
    <s v="N/A"/>
    <s v="SI"/>
    <s v="Huila"/>
    <n v="3"/>
    <m/>
    <m/>
    <m/>
    <m/>
    <m/>
    <m/>
    <m/>
    <m/>
    <m/>
    <m/>
    <m/>
    <n v="0"/>
    <n v="0"/>
    <m/>
    <m/>
    <m/>
    <s v=""/>
    <s v=""/>
    <m/>
    <m/>
    <m/>
    <m/>
    <m/>
    <m/>
    <m/>
    <m/>
    <m/>
    <m/>
    <m/>
    <m/>
    <m/>
    <m/>
    <m/>
    <m/>
    <m/>
    <m/>
    <m/>
    <s v="CAROLINA CUEVAS Y JANET SANTIAGO "/>
  </r>
  <r>
    <x v="137"/>
    <s v="NIT"/>
    <s v="900458959-9"/>
    <x v="139"/>
    <s v="N/A"/>
    <s v="SI"/>
    <s v="Cundinamarca"/>
    <n v="2"/>
    <m/>
    <m/>
    <m/>
    <m/>
    <m/>
    <m/>
    <m/>
    <m/>
    <m/>
    <m/>
    <m/>
    <n v="0"/>
    <n v="0"/>
    <m/>
    <m/>
    <m/>
    <s v=""/>
    <s v=""/>
    <m/>
    <m/>
    <m/>
    <m/>
    <m/>
    <m/>
    <m/>
    <m/>
    <m/>
    <m/>
    <m/>
    <m/>
    <m/>
    <m/>
    <m/>
    <m/>
    <m/>
    <m/>
    <m/>
    <s v="CAROLINA CUEVAS Y JANET SANTIAGO "/>
  </r>
  <r>
    <x v="137"/>
    <s v="NIT"/>
    <s v="900458959-9"/>
    <x v="139"/>
    <s v="N/A"/>
    <s v="SI"/>
    <s v="Cundinamarca"/>
    <n v="5"/>
    <m/>
    <m/>
    <m/>
    <m/>
    <m/>
    <m/>
    <m/>
    <m/>
    <m/>
    <m/>
    <m/>
    <n v="0"/>
    <n v="0"/>
    <m/>
    <m/>
    <m/>
    <s v=""/>
    <s v=""/>
    <m/>
    <m/>
    <m/>
    <m/>
    <m/>
    <m/>
    <m/>
    <m/>
    <m/>
    <m/>
    <m/>
    <m/>
    <m/>
    <m/>
    <m/>
    <m/>
    <m/>
    <m/>
    <m/>
    <s v="CAROLINA CUEVAS Y JANET SANTIAGO "/>
  </r>
  <r>
    <x v="138"/>
    <s v="NIT"/>
    <s v="900399581-5"/>
    <x v="140"/>
    <s v="FUNDACION  MONTESION DE MARIA FUMS"/>
    <s v="SI"/>
    <s v="Atlántico"/>
    <n v="2"/>
    <n v="1"/>
    <s v="ICBF"/>
    <s v="347 DE 2013"/>
    <s v="SI"/>
    <n v="1"/>
    <n v="1313145000"/>
    <n v="9.4500000000000001E-2"/>
    <d v="2013-12-23T00:00:00"/>
    <n v="2013"/>
    <d v="2014-08-11T00:00:00"/>
    <s v="Atlántico"/>
    <n v="7"/>
    <n v="7.7"/>
    <s v="Publica"/>
    <s v="CUMPLE"/>
    <n v="1313145000"/>
    <n v="2037.9374563513618"/>
    <n v="210.5041603053435"/>
    <m/>
    <s v="Subsanable"/>
    <s v="Subsanable"/>
    <s v="Cumple"/>
    <s v="Cumple"/>
    <s v="Subsanable"/>
    <s v="Cumple"/>
    <s v="Cumple"/>
    <s v="Cumple"/>
    <s v="Cumple"/>
    <s v="Cumple"/>
    <s v="Cumple"/>
    <s v="Cumple"/>
    <s v="Cumple"/>
    <s v="Cumple"/>
    <n v="124092202.5"/>
    <n v="124092202.5"/>
    <m/>
    <s v="(26) DE ACUERDO A LO  ESTABLECIDO EN EL NUMERAL 4.2. PROPUESTA METODOLOGICA. FORMATO 7. PRIMER FACTOR, NO SE IDENTIFICA CLARAMENTE EN CADA UNA DE LAS ESTRATEGIAS LA VOCACION SOBRE LA QUE SE DESARROLLAN LAS ACTIVIDADES CON LOS NIÑOS, NIÑAS Y ADOLESCENTES..., (27) FACTOR 2, EN LA PROPUESTA NO SE ANALIZA CLARAMENTE LAS PROBLEMATICAS QUE AFECTAN A LOS NNA EN EL TERRITORIO Y QUE ABORDARIAN CON LAS ACTIVIDADES PROPUESTAS. (30) FACTOR 5. LA PROPUESTA NO INLUYE INDICADORES  PUNTUALES QUE SE RELACIONAN CON CADA OBJETIVO DE LA PROPUESTA METODOLOGICA...&quot;. (16) SE SOLICITA ACLARAR LA FECHA DE SUSCRIPCION E NICIO DEL CONTRATO,TENIENDO EN CUENTA QUE LA CERTIFICACION Y EL ACTA DE LIQUIDACION REGISTRAN DATOS DIFERENTES, SIENDO LA FECHA DE SUSCRIPCION POSTERIOR A LA FECHA DE INICIO DEL CONTRATO."/>
    <s v="LIZ ANGELICA ACOSTA CASTRO"/>
  </r>
  <r>
    <x v="138"/>
    <s v="NIT"/>
    <s v="802001346-7"/>
    <x v="140"/>
    <s v="ASOCIACION PARA LA VISION COLOMBIANA"/>
    <s v="SI"/>
    <s v="Atlántico"/>
    <n v="2"/>
    <n v="2"/>
    <s v="ALCALDIA MUNICIPAL DE PIJIÑO DEL CARMEN"/>
    <s v="CONVENIO DE ASOCIACION 002"/>
    <s v="SI"/>
    <n v="1"/>
    <n v="117000000"/>
    <s v="N/A"/>
    <d v="2014-08-06T00:00:00"/>
    <n v="2014"/>
    <d v="2014-12-30T00:00:00"/>
    <s v="Magdalena"/>
    <n v="4"/>
    <n v="4.8666666666666663"/>
    <s v="Publica"/>
    <s v="CUMPLE"/>
    <n v="117000000"/>
    <e v="#DIV/0!"/>
    <n v="189.93506493506493"/>
    <m/>
    <s v="Subsanable"/>
    <s v="Subsanable"/>
    <s v="Cumple"/>
    <s v="Cumple"/>
    <s v="Subsanable"/>
    <s v="Cumple"/>
    <s v="Cumple"/>
    <s v="Cumple"/>
    <s v="Cumple"/>
    <s v="Cumple"/>
    <s v="Cumple"/>
    <s v="Cumple"/>
    <s v="Cumple"/>
    <s v="Cumple"/>
    <n v="117000000"/>
    <n v="117000000"/>
    <m/>
    <s v=" "/>
    <s v="LIZ ANGELICA ACOSTA CASTRO"/>
  </r>
  <r>
    <x v="138"/>
    <s v="NIT"/>
    <s v="802001346-8"/>
    <x v="140"/>
    <s v="ASOCIACION PARA LA VISION COLOMBIANA"/>
    <s v="SI"/>
    <s v="Atlántico"/>
    <n v="2"/>
    <n v="3"/>
    <s v="ALCALDIA MUNICIPAL DE EL RETEN"/>
    <s v="CONVENIO DE ASOCIACION 003"/>
    <s v="SI"/>
    <n v="1"/>
    <n v="153615124"/>
    <s v="N/A"/>
    <d v="2013-05-22T00:00:00"/>
    <n v="2013"/>
    <d v="2013-12-22T00:00:00"/>
    <s v="Magdalena"/>
    <n v="7"/>
    <n v="7.1333333333333337"/>
    <s v="Publica"/>
    <s v="CUMPLE"/>
    <n v="153615124"/>
    <e v="#REF!"/>
    <n v="96.005168787107721"/>
    <m/>
    <s v="Subsanable"/>
    <s v="Subsanable"/>
    <s v="Cumple"/>
    <s v="Cumple"/>
    <s v="Subsanable"/>
    <s v="Cumple"/>
    <s v="Cumple"/>
    <s v="Cumple"/>
    <s v="Cumple"/>
    <s v="Cumple"/>
    <s v="Cumple"/>
    <s v="Cumple"/>
    <s v="Cumple"/>
    <s v="Cumple"/>
    <n v="56595047"/>
    <n v="56595047"/>
    <s v="X"/>
    <s v="EN CONFORMIDAD CON EL NUMERAL 3.3. REGLAS GENERALES PARA LA VALORACION DE LA EXPERIENCIA . PARA EFECTOS DE CONTABILIZAR LOS TIEMPOS REQUERIDOS, SE CONTARA UNA SOLA VEZ AQUELLOS PERIODOS TRASLAPADOS…&quot; EN EL CASO DE LA EXPERIENCIA 3, SE VALIDO EL TIEMPO QUE NO SE TRASLAPA CON LA EXPERIENCIA 1. POR LO TANTO ES VALIDA LA EXPERIENCIA POR EL PERIODO COMPRENDIDO ENTRE EL 25/11/2014 AL 04/05/201522/05/2013 Y 30/12/2014."/>
    <s v="LIZ ANGELICA ACOSTA CASTRO"/>
  </r>
  <r>
    <x v="138"/>
    <s v="NIT"/>
    <s v="900264607-8"/>
    <x v="140"/>
    <s v="FUNDACION TIERRA GRATA"/>
    <s v="SI"/>
    <s v="Atlántico"/>
    <n v="2"/>
    <n v="4"/>
    <s v="GOBERNACION  DEL ATLANTICO"/>
    <s v="0167*2011*00003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4. (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8"/>
    <s v="NIT"/>
    <s v="900264607-9"/>
    <x v="140"/>
    <s v="FUNDACION TIERRA GRATA"/>
    <s v="SI"/>
    <s v="Atlántico"/>
    <n v="2"/>
    <n v="5"/>
    <s v="GOBERNACION  DEL ATLANTICO"/>
    <s v="0167*2011*00001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5.(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9"/>
    <s v="NIT"/>
    <s v="900406334-3"/>
    <x v="141"/>
    <s v="N/A"/>
    <s v="SI"/>
    <s v="Atlántico"/>
    <n v="1"/>
    <n v="1"/>
    <s v="GOBERNACION DEL ATLANTICO"/>
    <n v="90"/>
    <s v="SI"/>
    <n v="1"/>
    <n v="200000000"/>
    <s v="N/A"/>
    <d v="2014-08-12T00:00:00"/>
    <n v="2014"/>
    <d v="2014-10-12T00:00:00"/>
    <s v="Atlántico"/>
    <n v="2"/>
    <n v="2.0333333333333332"/>
    <s v="Publica"/>
    <s v="CUMPLE"/>
    <n v="200000000"/>
    <s v=""/>
    <n v="324.6753246753247"/>
    <m/>
    <s v="Cumple"/>
    <s v="Cumple"/>
    <s v="Cumple"/>
    <s v="Cumple"/>
    <s v="Cumple"/>
    <s v="Cumple"/>
    <s v="Cumple"/>
    <s v="Cumple"/>
    <s v="Cumple"/>
    <s v="Cumple"/>
    <s v="Cumple"/>
    <s v="Cumple"/>
    <s v="Cumple"/>
    <s v="Cumple"/>
    <n v="200000000"/>
    <n v="200000000"/>
    <m/>
    <s v="ALLEGAR EL PORCENTAJE DE LAS ACTIVIDADES DESARROLLADAS DE ACUERDO A LA ACTUAL INVITACION PUBLICA PARA LA CONFORMACION DEL BANCO DE OFERENTES"/>
    <s v="AUGUSTO DIAZ"/>
  </r>
  <r>
    <x v="139"/>
    <s v="NIT"/>
    <s v="900406334-3"/>
    <x v="141"/>
    <s v="N/A"/>
    <s v="SI"/>
    <s v="Atlántico"/>
    <n v="1"/>
    <n v="2"/>
    <s v="ALCALDIA DE REPELON -ATLANTICO"/>
    <n v="5"/>
    <s v="SI"/>
    <n v="1"/>
    <n v="30000000"/>
    <s v="N/A"/>
    <d v="2014-01-22T00:00:00"/>
    <n v="2014"/>
    <d v="2014-05-22T00:00:00"/>
    <s v="Atlántico"/>
    <n v="4"/>
    <n v="4"/>
    <s v="Publica"/>
    <s v="CUMPLE"/>
    <n v="30000000"/>
    <s v=""/>
    <n v="48.701298701298704"/>
    <m/>
    <m/>
    <m/>
    <m/>
    <m/>
    <m/>
    <m/>
    <m/>
    <m/>
    <m/>
    <m/>
    <m/>
    <m/>
    <m/>
    <m/>
    <n v="30000000"/>
    <n v="30000000"/>
    <m/>
    <m/>
    <s v="AUGUSTO DIAZ"/>
  </r>
  <r>
    <x v="139"/>
    <s v="NIT"/>
    <s v="900406334-3"/>
    <x v="141"/>
    <s v="N/A"/>
    <s v="SI"/>
    <s v="Atlántico"/>
    <n v="1"/>
    <n v="3"/>
    <s v="GOBERNACION DEL ATLANTICO"/>
    <n v="27"/>
    <s v="SI"/>
    <n v="1"/>
    <n v="158000000"/>
    <s v="N/A"/>
    <d v="2013-03-22T00:00:00"/>
    <n v="2013"/>
    <d v="2013-11-22T00:00:00"/>
    <s v="Atlántico"/>
    <n v="8"/>
    <n v="8.1666666666666661"/>
    <s v="Publica"/>
    <s v="CUMPLE"/>
    <n v="158000000"/>
    <s v=""/>
    <n v="268.02374893977947"/>
    <m/>
    <m/>
    <m/>
    <m/>
    <m/>
    <m/>
    <m/>
    <m/>
    <m/>
    <m/>
    <m/>
    <m/>
    <m/>
    <m/>
    <m/>
    <n v="158000000"/>
    <n v="158000000"/>
    <m/>
    <m/>
    <s v="AUGUSTO DIAZ"/>
  </r>
  <r>
    <x v="139"/>
    <s v="NIT"/>
    <s v="900406334-3"/>
    <x v="141"/>
    <s v="N/A"/>
    <s v="SI"/>
    <s v="Atlántico"/>
    <n v="1"/>
    <n v="4"/>
    <s v="GOBERNACION DEL ATLANTICO"/>
    <n v="141"/>
    <s v="SI"/>
    <s v="SUSCEPTIBLE DE SUBSANACION"/>
    <s v="SUSCEPTIBLE DE SUBSANACION"/>
    <s v="N/A"/>
    <d v="2014-10-17T00:00:00"/>
    <n v="2014"/>
    <d v="2014-11-17T00:00:00"/>
    <s v="BogotaD.C."/>
    <n v="1"/>
    <n v="1.0333333333333334"/>
    <s v="Publica"/>
    <s v="SUSCEPTIBLE DE SUBSANACION"/>
    <n v="150000000"/>
    <s v=""/>
    <s v="SUSCEPTIBLE DE SUBSANACION"/>
    <m/>
    <m/>
    <m/>
    <m/>
    <m/>
    <m/>
    <m/>
    <m/>
    <m/>
    <m/>
    <m/>
    <m/>
    <m/>
    <m/>
    <m/>
    <s v="SUSCEPTIBLE DE SUBSANACION"/>
    <s v="SUSCEPTIBLE DE SUBSANACION"/>
    <m/>
    <m/>
    <s v="AUGUSTO DIAZ"/>
  </r>
  <r>
    <x v="140"/>
    <s v="NIT"/>
    <s v="900050562-6"/>
    <x v="142"/>
    <s v="N/A"/>
    <s v="SI"/>
    <s v="Bolívar"/>
    <n v="1"/>
    <n v="1"/>
    <s v="ICBF"/>
    <s v="0684"/>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2"/>
    <s v="ICBF"/>
    <s v="072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3"/>
    <s v="ICBF"/>
    <s v="006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4"/>
    <s v="ICBF"/>
    <s v="044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2"/>
    <n v="5"/>
    <s v="ICBF"/>
    <s v="0079"/>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1"/>
    <s v="NIT"/>
    <s v="830030577-7"/>
    <x v="143"/>
    <s v="N/A"/>
    <s v="SI"/>
    <s v="Antioquia"/>
    <n v="2"/>
    <n v="1"/>
    <s v="SECRETARIA DISTRITAL DE INTEGRACION SOCIAL"/>
    <n v="3878"/>
    <s v="SI"/>
    <n v="1"/>
    <n v="514190545"/>
    <n v="0.5"/>
    <d v="2010-05-12T00:00:00"/>
    <n v="2010"/>
    <d v="2010-09-01T00:00:00"/>
    <s v="BogotaD.C."/>
    <n v="3"/>
    <n v="3.7333333333333334"/>
    <s v="Publica"/>
    <s v="SUSCEPTIBLE DE SUBSANACION"/>
    <n v="1028381091"/>
    <n v="998.42824271844665"/>
    <n v="998.42824368932042"/>
    <m/>
    <s v="Subsanable"/>
    <s v="Subsanable"/>
    <s v="Cumple"/>
    <s v="Cumple"/>
    <s v="Cumple"/>
    <s v="Cumple"/>
    <s v="Subsanable"/>
    <s v="Subsanable"/>
    <s v="Subsanable"/>
    <s v="Subsanable"/>
    <s v="Cumple"/>
    <s v="Cumple"/>
    <s v="Cumple"/>
    <s v="Cumple"/>
    <n v="514190545"/>
    <n v="514190545.5"/>
    <m/>
    <s v="(12) EL OBJETO DE LA EXPERIENCIA CERTIFICADA NO CORRESPONDE AL RANGO ETAREO DEL ACTUAL PROCESO (22) NO SE ANEXA CERTIFICADO CON LOS REQUISITOS SOLICITADOS (23) NO SE ANEXA ACTA DE CONSTITUCION DE UNION TEMPORAL QUE PERMITA VERIFICAR EL % DE PARTICIPACION PARA DEFINIR EL VALOR TOTAL DEL CONTRATO.  "/>
    <s v="ALBA NURY MARTINEZ"/>
  </r>
  <r>
    <x v="141"/>
    <s v="NIT"/>
    <s v="830030577-7"/>
    <x v="143"/>
    <s v="N/A"/>
    <s v="SI"/>
    <s v="Antioquia"/>
    <n v="2"/>
    <n v="2"/>
    <s v="ICBF"/>
    <n v="1029"/>
    <s v="NO CUMBLE EL OBJETO"/>
    <s v="NO CUMBLE EL OBJETO"/>
    <s v="NO CUMBLE EL OBJETO"/>
    <s v="N/A"/>
    <m/>
    <m/>
    <m/>
    <s v="BogotaD.C."/>
    <n v="0"/>
    <n v="0"/>
    <s v="Publica"/>
    <s v="SUSCEPTIBLE DE SUBSANACION"/>
    <s v="NO CUMBLE EL OBJETO"/>
    <n v="0"/>
    <s v=""/>
    <m/>
    <m/>
    <m/>
    <m/>
    <m/>
    <m/>
    <m/>
    <m/>
    <m/>
    <m/>
    <m/>
    <m/>
    <m/>
    <m/>
    <m/>
    <n v="0"/>
    <n v="0"/>
    <m/>
    <s v="(12) EL OBJETO DE LA EXPERIENCIA CERTIFICADA NO CORRESPONDE AL RANGO ETAREO DEL ACTUAL PROCESO (19) NO ESPECIFICA DEPARTAMENTO DONDE SE EJECUTO LA EXPERIENCIA (22) NO SE ANEXA CERTIFICADO CON LOS REQUISITOS SOLICITADOS"/>
    <s v="ALBA NURY MARTINEZ"/>
  </r>
  <r>
    <x v="141"/>
    <s v="NIT"/>
    <s v="830030577-7"/>
    <x v="143"/>
    <s v="N/A"/>
    <s v="SI"/>
    <s v="Antioquia"/>
    <n v="2"/>
    <n v="3"/>
    <s v="ICBF"/>
    <n v="1091"/>
    <s v="NO"/>
    <n v="0.6"/>
    <n v="339258121"/>
    <s v="N/A"/>
    <d v="2011-09-30T00:00:00"/>
    <n v="2012"/>
    <d v="2012-05-13T00:00:00"/>
    <s v="BogotaD.C."/>
    <n v="7"/>
    <n v="7.5333333333333332"/>
    <s v="Publica"/>
    <s v="SUSCEPTIBLE DE SUBSANACION"/>
    <n v="565430202"/>
    <n v="658.75363300970878"/>
    <n v="288.68502558673021"/>
    <m/>
    <m/>
    <m/>
    <m/>
    <m/>
    <m/>
    <m/>
    <m/>
    <m/>
    <m/>
    <m/>
    <m/>
    <m/>
    <m/>
    <m/>
    <n v="163597804"/>
    <n v="163597804"/>
    <m/>
    <s v="(12) EL OBJETO DE LA EXPERIENCIA CERTIFICADA NO CORRESPONDE AL RANGO ETAREO DEL ACTUAL PROCESO (19) NO ESPECIFICA DEPARTAMENTO DONDE SE EJECUTO LA EXPERIENCIA (22) NO SE ANEXA CERTIFICADO CON LOS REQUISITOS SOLICITADOS.  TIEMPO DE EXPERIENCIA TRASLAPADO"/>
    <s v="ALBA NURY MARTINEZ"/>
  </r>
  <r>
    <x v="141"/>
    <s v="NIT"/>
    <s v="830030577-7"/>
    <x v="143"/>
    <s v="N/A"/>
    <s v="SI"/>
    <s v="Antioquia"/>
    <n v="2"/>
    <n v="4"/>
    <s v="SECRETARIA DISTRITAL DE INTEGRACION SOCIAL"/>
    <n v="3025"/>
    <s v="SI"/>
    <n v="1"/>
    <n v="507032755"/>
    <s v="N/A"/>
    <d v="2012-05-14T00:00:00"/>
    <n v="2012"/>
    <d v="2013-02-07T00:00:00"/>
    <s v="BogotaD.C."/>
    <n v="8"/>
    <n v="8.9666666666666668"/>
    <s v="Publica"/>
    <s v="SUSCEPTIBLE DE SUBSANACION"/>
    <n v="757156559"/>
    <n v="894.71105523204517"/>
    <n v="894.71105523204517"/>
    <m/>
    <m/>
    <m/>
    <m/>
    <m/>
    <m/>
    <m/>
    <m/>
    <m/>
    <m/>
    <m/>
    <m/>
    <m/>
    <m/>
    <m/>
    <n v="507032755"/>
    <n v="507032755"/>
    <m/>
    <s v="(12) EL OBJETO DE LA EXPERIENCIA CERTIFICADA NO CORRESPONDE AL RANGO ETAREO DEL ACTUAL PROCESO (22) NO SE ANEXA CERTIFICADO CON LOS REQUISITOS SOLICITADOS.  TIEMPO DE EXPERIENCIA TRASLAPADO"/>
    <s v="ALBA NURY MARTINEZ"/>
  </r>
  <r>
    <x v="141"/>
    <s v="NIT"/>
    <s v="830030577-7"/>
    <x v="143"/>
    <s v="N/A"/>
    <s v="SI"/>
    <s v="Cundinamarca"/>
    <n v="2"/>
    <m/>
    <m/>
    <m/>
    <m/>
    <m/>
    <m/>
    <m/>
    <m/>
    <m/>
    <m/>
    <m/>
    <n v="0"/>
    <n v="0"/>
    <m/>
    <m/>
    <m/>
    <s v=""/>
    <s v=""/>
    <m/>
    <s v="Subsanable"/>
    <s v="Subsanable"/>
    <s v="Subsanable"/>
    <s v="Subsanable"/>
    <s v="Subsanable"/>
    <s v="Subsanable"/>
    <s v="Subsanable"/>
    <s v="Subsanable"/>
    <s v="Subsanable"/>
    <s v="Subsanable"/>
    <s v="Subsanable"/>
    <s v="Subsanable"/>
    <s v="Subsanable"/>
    <s v="Subsanable"/>
    <m/>
    <m/>
    <m/>
    <m/>
    <s v="ALBA NURY MARTINEZ"/>
  </r>
  <r>
    <x v="142"/>
    <s v="NIT"/>
    <s v="802024757-1"/>
    <x v="144"/>
    <s v="N/A"/>
    <s v="SI"/>
    <s v="Atlántico"/>
    <n v="2"/>
    <n v="1"/>
    <s v="ICBF"/>
    <n v="1326100368"/>
    <s v="SI"/>
    <n v="1"/>
    <n v="37000000"/>
    <n v="0.5"/>
    <d v="2010-04-10T00:00:00"/>
    <n v="2010"/>
    <d v="2010-12-31T00:00:00"/>
    <s v="Bolívar"/>
    <n v="8"/>
    <n v="8.8333333333333339"/>
    <s v="Publica"/>
    <s v="CUMPLE"/>
    <n v="73958154"/>
    <n v="70.930000000000007"/>
    <n v="71.804033009708732"/>
    <m/>
    <s v="Cumple"/>
    <s v="Cumple"/>
    <s v="Cumple"/>
    <s v="Cumple"/>
    <s v="Cumple"/>
    <s v="Cumple"/>
    <s v="Cumple"/>
    <s v="Cumple"/>
    <s v="Cumple"/>
    <s v="Cumple"/>
    <s v="Cumple"/>
    <s v="Cumple"/>
    <s v="Cumple"/>
    <s v="Cumple"/>
    <n v="36979077"/>
    <n v="36979077"/>
    <m/>
    <m/>
    <s v="CAROLINA CUEVAS Y JANET SANTIAGO "/>
  </r>
  <r>
    <x v="142"/>
    <s v="NIT"/>
    <s v="802024757-1"/>
    <x v="144"/>
    <s v="N/A"/>
    <s v="SI"/>
    <s v="Atlántico"/>
    <n v="2"/>
    <n v="2"/>
    <s v="ICBF"/>
    <n v="347"/>
    <s v="SI"/>
    <n v="1"/>
    <n v="1189052790"/>
    <n v="0.9"/>
    <d v="2013-12-23T00:00:00"/>
    <n v="2013"/>
    <d v="2014-08-26T00:00:00"/>
    <s v="Atlántico"/>
    <n v="8"/>
    <n v="8.1999999999999993"/>
    <s v="Publica"/>
    <s v="CUMPLE"/>
    <n v="1313145000"/>
    <n v="1930"/>
    <n v="2004.8015267175572"/>
    <m/>
    <m/>
    <m/>
    <m/>
    <m/>
    <m/>
    <m/>
    <m/>
    <m/>
    <m/>
    <m/>
    <m/>
    <m/>
    <m/>
    <m/>
    <n v="1189052797.5"/>
    <n v="1181830500"/>
    <m/>
    <m/>
    <s v="CAROLINA CUEVAS Y JANET SANTIAGO "/>
  </r>
  <r>
    <x v="143"/>
    <s v="NIT"/>
    <s v="900135278-5"/>
    <x v="145"/>
    <s v="N/A"/>
    <s v="SI"/>
    <s v="Putumayo"/>
    <n v="1"/>
    <n v="1"/>
    <s v="ICBF"/>
    <s v="097/2014"/>
    <s v="NO"/>
    <n v="0.6"/>
    <n v="399265472"/>
    <s v="N/A"/>
    <d v="2014-04-30T00:00:00"/>
    <n v="2014"/>
    <d v="2014-12-30T00:00:00"/>
    <s v="Putumayo"/>
    <n v="8"/>
    <n v="8.1333333333333329"/>
    <s v="Publica"/>
    <s v="SUSCEPTIBLE DE SUBSANACION"/>
    <n v="399265472"/>
    <m/>
    <n v="388.89494025974022"/>
    <m/>
    <s v="Cumple"/>
    <s v="Cumple"/>
    <s v="Cumple"/>
    <s v="Cumple"/>
    <s v="Subsanable"/>
    <s v="Cumple"/>
    <s v="Cumple"/>
    <s v="Cumple"/>
    <s v="Cumple"/>
    <s v="Cumple"/>
    <s v="Cumple"/>
    <s v="Cumple"/>
    <s v="Cumple"/>
    <s v="Cumple"/>
    <n v="399265472"/>
    <n v="239559283.19999999"/>
    <m/>
    <s v="30. VARIABLE 5. SUBSANABLE. LOS OBJETIVOS DE LA PROPUESTA NO DEMUESTRAN LOS INDICADORES REQUERIDOS PARA LA GESTION. ANEXO 7 INVITACION PUBLICA."/>
    <s v="MANUEL MEZA"/>
  </r>
  <r>
    <x v="143"/>
    <s v="NIT"/>
    <s v="900135278-5"/>
    <x v="145"/>
    <s v="N/A"/>
    <s v="SI"/>
    <s v="Putumayo"/>
    <n v="1"/>
    <n v="2"/>
    <s v="ICBF"/>
    <s v="068/2013"/>
    <s v="NO"/>
    <n v="0.6"/>
    <n v="435175096"/>
    <s v="N/A"/>
    <d v="2013-03-22T00:00:00"/>
    <n v="2013"/>
    <d v="2013-12-21T00:00:00"/>
    <s v="Putumayo"/>
    <n v="9"/>
    <n v="9.1333333333333329"/>
    <s v="Publica"/>
    <s v="CUMPLE"/>
    <n v="738.2105106022052"/>
    <m/>
    <n v="738.2105106022052"/>
    <m/>
    <m/>
    <m/>
    <m/>
    <m/>
    <m/>
    <m/>
    <m/>
    <m/>
    <m/>
    <m/>
    <m/>
    <m/>
    <m/>
    <m/>
    <n v="435175096"/>
    <n v="435175096"/>
    <m/>
    <m/>
    <s v="MANUEL MEZA"/>
  </r>
  <r>
    <x v="143"/>
    <s v="NIT"/>
    <s v="900135278-5"/>
    <x v="145"/>
    <s v="N/A"/>
    <s v="SI"/>
    <s v="Putumayo"/>
    <n v="1"/>
    <n v="3"/>
    <s v="OIM"/>
    <s v="NAJ 692 NAJ 661"/>
    <s v="SI"/>
    <s v="SUSCEPTIBLE DE SUBSANACION"/>
    <s v="SUSCEPTIBLE DE SUBSANACION"/>
    <s v="N/A"/>
    <d v="2012-06-15T00:00:00"/>
    <n v="2012"/>
    <d v="2012-12-15T00:00:00"/>
    <s v="Putumayo"/>
    <n v="6"/>
    <n v="6.1"/>
    <s v="Publica"/>
    <s v="SUSCEPTIBLE DE SUBSANACION"/>
    <n v="50718991"/>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3"/>
    <s v="NIT"/>
    <s v="900135278-5"/>
    <x v="145"/>
    <s v="N/A"/>
    <s v="SI"/>
    <s v="Putumayo"/>
    <n v="1"/>
    <n v="4"/>
    <s v="OIM"/>
    <s v="NAJ 632 NAJ 584"/>
    <s v="SI"/>
    <n v="1"/>
    <n v="371604460"/>
    <s v="N/A"/>
    <d v="2011-06-18T00:00:00"/>
    <n v="2011"/>
    <d v="2011-12-18T00:00:00"/>
    <s v="Putumayo"/>
    <n v="6"/>
    <n v="6.1"/>
    <s v="Publica"/>
    <s v="CUMPLE"/>
    <n v="371604460"/>
    <m/>
    <n v="693.80967139656457"/>
    <m/>
    <m/>
    <m/>
    <m/>
    <m/>
    <m/>
    <m/>
    <m/>
    <m/>
    <m/>
    <m/>
    <m/>
    <m/>
    <m/>
    <m/>
    <s v="SUSCEPTIBLE DE SUBSANACION"/>
    <n v="371604460"/>
    <m/>
    <m/>
    <s v="MANUEL MEZA"/>
  </r>
  <r>
    <x v="143"/>
    <s v="NIT"/>
    <s v="900135278-5"/>
    <x v="145"/>
    <s v="N/A"/>
    <s v="SI"/>
    <s v="Putumayo"/>
    <n v="1"/>
    <n v="5"/>
    <s v="OIM"/>
    <s v="NAJ 532 NAJ 491"/>
    <s v="SI"/>
    <s v="SUSCEPTIBLE DE SUBSANACION"/>
    <s v="SUSCEPTIBLE DE SUBSANACION"/>
    <s v="N/A"/>
    <d v="2010-07-01T00:00:00"/>
    <n v="2010"/>
    <d v="2010-12-31T00:00:00"/>
    <s v="Putumayo"/>
    <n v="6"/>
    <n v="6.1"/>
    <s v="Publica"/>
    <s v="SUSCEPTIBLE DE SUBSANACION"/>
    <n v="78412000"/>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4"/>
    <s v="NIT"/>
    <s v="802024757-1"/>
    <x v="146"/>
    <s v="FUNDACION SOCIAL METROPOLITANA SAN VICENTE"/>
    <s v="SI"/>
    <s v="Magdalena"/>
    <n v="1"/>
    <n v="1"/>
    <s v="INSTITUTO COLOMBIANO DE BIENESTAR FAMILIAR"/>
    <n v="385"/>
    <s v="SI"/>
    <n v="1"/>
    <n v="621549740"/>
    <n v="0.4"/>
    <d v="2012-08-13T00:00:00"/>
    <n v="2012"/>
    <d v="2012-12-13T00:00:00"/>
    <s v="Atlántico"/>
    <n v="4"/>
    <n v="4.0666666666666664"/>
    <s v="Publica"/>
    <s v="CUMPLE"/>
    <n v="621549740"/>
    <m/>
    <n v="438.7151861655197"/>
    <m/>
    <s v="Cumple"/>
    <s v="Cumple"/>
    <s v="Cumple"/>
    <s v="Cumple"/>
    <s v="Cumple"/>
    <s v="Cumple"/>
    <s v="Cumple"/>
    <s v="Cumple"/>
    <s v="Cumple"/>
    <s v="Cumple"/>
    <s v="Cumple"/>
    <s v="Cumple"/>
    <s v="Cumple"/>
    <s v="Cumple"/>
    <n v="248619896"/>
    <n v="248619896"/>
    <m/>
    <s v="LA ULTIMA EXPERIENCIA RELACIONADA SE TRASLAPA EN SU TOTALIDAD, POR LO CUAL NO ES TENIDA EN CUENTA"/>
    <s v="CRISTINA HENAO _x000a_YANET RUIZ"/>
  </r>
  <r>
    <x v="144"/>
    <s v="NIT"/>
    <s v="900406333-3"/>
    <x v="146"/>
    <s v="CORPORACION PROYECTOS Y ESTRATEGIAS  3000"/>
    <s v="SI"/>
    <s v="Magdalena"/>
    <n v="1"/>
    <n v="1"/>
    <s v="GOBERNACION DE ATLANTICO"/>
    <n v="129"/>
    <s v="SI"/>
    <n v="1"/>
    <n v="130000000"/>
    <n v="1"/>
    <d v="2014-01-21T00:00:00"/>
    <n v="2014"/>
    <d v="2014-08-21T00:00:00"/>
    <s v="Atlántico"/>
    <n v="7"/>
    <n v="7.0666666666666664"/>
    <s v="Publica"/>
    <s v="CUMPLE"/>
    <n v="130000000"/>
    <m/>
    <n v="211.03896103896105"/>
    <m/>
    <m/>
    <m/>
    <m/>
    <m/>
    <m/>
    <m/>
    <m/>
    <m/>
    <m/>
    <m/>
    <m/>
    <m/>
    <m/>
    <m/>
    <n v="130000000"/>
    <n v="130000000"/>
    <m/>
    <m/>
    <s v="CRISTINA HENAO _x000a_YANET RUIZ"/>
  </r>
  <r>
    <x v="144"/>
    <s v="NIT"/>
    <s v="900406333-3"/>
    <x v="146"/>
    <s v="CORPORACION PROYECTOS Y ESTRATEGIAS  3000"/>
    <s v="SI"/>
    <s v="Magdalena"/>
    <n v="1"/>
    <n v="2"/>
    <s v="GOBERNACION DE ATLANTICO"/>
    <n v="81"/>
    <s v="SI"/>
    <n v="1"/>
    <n v="100000000"/>
    <n v="1"/>
    <d v="2013-10-11T00:00:00"/>
    <n v="2013"/>
    <d v="2013-12-11T00:00:00"/>
    <s v="Atlántico"/>
    <n v="2"/>
    <n v="2.0333333333333332"/>
    <s v="Publica"/>
    <s v="CUMPLE"/>
    <n v="100000000"/>
    <m/>
    <n v="169.63528413910095"/>
    <m/>
    <m/>
    <m/>
    <m/>
    <m/>
    <m/>
    <m/>
    <m/>
    <m/>
    <m/>
    <m/>
    <m/>
    <m/>
    <m/>
    <m/>
    <n v="100000000"/>
    <n v="100000000"/>
    <m/>
    <m/>
    <s v="CRISTINA HENAO _x000a_YANET RUIZ"/>
  </r>
  <r>
    <x v="144"/>
    <s v="NIT"/>
    <s v="900406333-3"/>
    <x v="146"/>
    <s v="CORPORACION PROYECTOS Y ESTRATEGIAS  3000"/>
    <s v="SI"/>
    <s v="Magdalena"/>
    <n v="1"/>
    <n v="3"/>
    <s v="GOBERNACION DE ATLANTICO"/>
    <n v="130"/>
    <s v="SI"/>
    <n v="1"/>
    <n v="100000000"/>
    <n v="1"/>
    <d v="2014-09-19T00:00:00"/>
    <n v="2014"/>
    <d v="2014-12-19T00:00:00"/>
    <s v="Atlántico"/>
    <n v="3"/>
    <n v="3.0333333333333332"/>
    <s v="Publica"/>
    <s v="CUMPLE"/>
    <n v="100000000"/>
    <m/>
    <n v="0"/>
    <m/>
    <m/>
    <m/>
    <m/>
    <m/>
    <m/>
    <m/>
    <m/>
    <m/>
    <m/>
    <m/>
    <m/>
    <m/>
    <m/>
    <m/>
    <n v="0"/>
    <n v="0"/>
    <m/>
    <m/>
    <s v="CRISTINA HENAO _x000a_YANET RUIZ"/>
  </r>
  <r>
    <x v="145"/>
    <s v="NIT"/>
    <s v="802024757-1"/>
    <x v="147"/>
    <s v="FUNDACION SOCIAL METROPOLITANA SAN VICENTE"/>
    <s v="SI"/>
    <s v="Cesar"/>
    <n v="1"/>
    <n v="1"/>
    <s v="ALCALDIA DE CHIRIGUANA"/>
    <n v="219"/>
    <s v="SI"/>
    <n v="1"/>
    <n v="259994000"/>
    <n v="0.65"/>
    <d v="2010-10-13T00:00:00"/>
    <n v="2010"/>
    <d v="2010-12-13T00:00:00"/>
    <s v="Cesar"/>
    <n v="2"/>
    <n v="2.0333333333333332"/>
    <s v="Publica"/>
    <s v="CUMPLE"/>
    <n v="259994000"/>
    <m/>
    <n v="328.14776699029125"/>
    <m/>
    <s v="Cumple"/>
    <s v="Cumple"/>
    <s v="Cumple"/>
    <s v="Cumple"/>
    <s v="Cumple"/>
    <s v="Cumple"/>
    <s v="Cumple"/>
    <s v="Cumple"/>
    <s v="Cumple"/>
    <s v="Cumple"/>
    <s v="Cumple"/>
    <s v="Cumple"/>
    <s v="Cumple"/>
    <s v="Cumple"/>
    <n v="168996100"/>
    <n v="168996100"/>
    <m/>
    <m/>
    <s v="CRISTINA HENAO _x000a_YANET RUIZ"/>
  </r>
  <r>
    <x v="145"/>
    <s v="NIT"/>
    <s v="900318096-8"/>
    <x v="147"/>
    <s v="FUNDACION PARA LA COMUNICACIÓN INTEGRAL Y EL CAMBIO SOCIAL"/>
    <s v="SI"/>
    <s v="Cesar"/>
    <n v="1"/>
    <n v="1"/>
    <s v="INSTITUCION RAFAEL NUÑEZ"/>
    <n v="4"/>
    <s v="SI"/>
    <n v="1"/>
    <n v="3000000"/>
    <n v="1"/>
    <d v="2014-04-14T00:00:00"/>
    <n v="2014"/>
    <d v="2014-12-14T00:00:00"/>
    <s v="Cesar"/>
    <n v="8"/>
    <n v="8.1333333333333329"/>
    <s v="Publica"/>
    <s v="CUMPLE"/>
    <n v="3000000"/>
    <m/>
    <n v="3.1655844155844157"/>
    <m/>
    <m/>
    <m/>
    <m/>
    <m/>
    <m/>
    <m/>
    <m/>
    <m/>
    <m/>
    <m/>
    <m/>
    <m/>
    <m/>
    <m/>
    <n v="1950000"/>
    <n v="1950000"/>
    <m/>
    <m/>
    <s v="CRISTINA HENAO _x000a_YANET RUIZ"/>
  </r>
  <r>
    <x v="145"/>
    <s v="NIT"/>
    <s v="900318096-8"/>
    <x v="147"/>
    <s v="CORPORACION PROYECTOS Y ESTRATEGIAS  3000"/>
    <s v="SI"/>
    <s v="Cesar"/>
    <n v="1"/>
    <n v="1"/>
    <s v="GOBERNACION DE ATLANTICO"/>
    <n v="167"/>
    <s v="SI"/>
    <n v="1"/>
    <n v="100000000"/>
    <n v="1"/>
    <d v="2014-01-24T00:00:00"/>
    <n v="2014"/>
    <d v="2014-03-24T00:00:00"/>
    <s v="Atlántico"/>
    <n v="1"/>
    <n v="1.9666666666666666"/>
    <s v="Publica"/>
    <s v="CUMPLE"/>
    <n v="100000000"/>
    <m/>
    <n v="105.51948051948052"/>
    <m/>
    <m/>
    <m/>
    <m/>
    <m/>
    <m/>
    <m/>
    <m/>
    <m/>
    <m/>
    <m/>
    <m/>
    <m/>
    <m/>
    <m/>
    <n v="65000000"/>
    <n v="65000000"/>
    <m/>
    <m/>
    <s v="CRISTINA HENAO _x000a_YANET RUIZ"/>
  </r>
  <r>
    <x v="145"/>
    <s v="NIT"/>
    <s v="900318096-8"/>
    <x v="147"/>
    <s v="FUNDACION SOCIAL METROPOLITANA SAN VICENTE"/>
    <s v="SI"/>
    <s v="Cesar"/>
    <n v="1"/>
    <n v="2"/>
    <s v="INSTITUTO COLOMBIANO DE BIENESTAR FAMILIAR"/>
    <n v="250"/>
    <s v="SI"/>
    <n v="1"/>
    <n v="1014206292"/>
    <n v="0.5"/>
    <d v="2013-06-14T00:00:00"/>
    <n v="2013"/>
    <d v="2013-12-14T00:00:00"/>
    <s v="Atlántico"/>
    <n v="6"/>
    <n v="6.1"/>
    <s v="Publica"/>
    <s v="CUMPLE"/>
    <n v="1014206292"/>
    <m/>
    <n v="860.22586259541981"/>
    <m/>
    <m/>
    <m/>
    <m/>
    <m/>
    <m/>
    <m/>
    <m/>
    <m/>
    <m/>
    <m/>
    <m/>
    <m/>
    <m/>
    <m/>
    <n v="507103146"/>
    <n v="507103146"/>
    <m/>
    <m/>
    <s v="CRISTINA HENAO _x000a_YANET RUIZ"/>
  </r>
  <r>
    <x v="146"/>
    <s v="NIT"/>
    <s v="800055691-8"/>
    <x v="148"/>
    <s v="N/A"/>
    <s v="SI"/>
    <s v="Bolívar"/>
    <n v="4"/>
    <n v="1"/>
    <s v="ICBF"/>
    <s v="291"/>
    <s v="SI"/>
    <n v="1"/>
    <n v="401633892"/>
    <s v="N/A"/>
    <d v="2013-06-14T00:00:00"/>
    <n v="2013"/>
    <d v="2013-12-31T00:00:00"/>
    <s v="Nariño"/>
    <n v="6"/>
    <n v="6.666666666666667"/>
    <s v="Publica"/>
    <s v="CUMPLE"/>
    <n v="401633892"/>
    <m/>
    <n v="681.31"/>
    <m/>
    <s v="Cumple"/>
    <s v="Subsanable"/>
    <s v="Cumple"/>
    <s v="Cumple"/>
    <s v="Cumple"/>
    <s v="Cumple"/>
    <s v="Cumple"/>
    <s v="Subsanable"/>
    <s v="Cumple"/>
    <s v="Cumple"/>
    <s v="Cumple"/>
    <s v="Cumple"/>
    <s v="Cumple"/>
    <s v="Cumple"/>
    <n v="401632245"/>
    <n v="401632245"/>
    <s v="X"/>
    <m/>
    <s v="Laura Melisa Gomez Uribe Y Juan Camilo "/>
  </r>
  <r>
    <x v="146"/>
    <s v="NIT"/>
    <s v="800055691-8"/>
    <x v="148"/>
    <s v="N/A"/>
    <s v="SI"/>
    <s v="Bolívar"/>
    <n v="4"/>
    <n v="2"/>
    <s v="ICBF"/>
    <s v="473"/>
    <s v="SI"/>
    <n v="1"/>
    <n v="1604467656"/>
    <s v="N/A"/>
    <d v="2012-09-06T00:00:00"/>
    <n v="2012"/>
    <d v="2012-12-31T00:00:00"/>
    <s v="Nariño"/>
    <n v="3"/>
    <n v="3.8666666666666667"/>
    <s v="Publica"/>
    <s v="CUMPLE"/>
    <n v="1604467656"/>
    <m/>
    <n v="2831.52"/>
    <m/>
    <m/>
    <m/>
    <m/>
    <m/>
    <m/>
    <m/>
    <m/>
    <m/>
    <m/>
    <m/>
    <m/>
    <m/>
    <m/>
    <m/>
    <n v="1604622384"/>
    <n v="1604622384"/>
    <s v="X"/>
    <m/>
    <s v="Laura Melisa Gomez Uribe Y Juan Camilo "/>
  </r>
  <r>
    <x v="146"/>
    <s v="NIT"/>
    <s v="800055691-8"/>
    <x v="148"/>
    <s v="N/A"/>
    <s v="SI"/>
    <s v="Bolívar"/>
    <n v="4"/>
    <n v="3"/>
    <s v="ICBF"/>
    <s v="228"/>
    <s v="SI"/>
    <n v="1"/>
    <n v="1355888160"/>
    <s v="N/A"/>
    <d v="2012-08-27T00:00:00"/>
    <n v="2012"/>
    <d v="2012-09-05T00:00:00"/>
    <s v="Magdalena"/>
    <n v="0"/>
    <n v="0.3"/>
    <s v="Publica"/>
    <s v="CUMPLE"/>
    <n v="1355888160"/>
    <m/>
    <n v="94.944566286016794"/>
    <m/>
    <m/>
    <m/>
    <m/>
    <m/>
    <m/>
    <m/>
    <m/>
    <m/>
    <m/>
    <m/>
    <m/>
    <m/>
    <m/>
    <m/>
    <n v="53805085.714285716"/>
    <n v="53805085.714285716"/>
    <s v="X"/>
    <m/>
    <s v="Laura Melisa Gomez Uribe Y Juan Camilo "/>
  </r>
  <r>
    <x v="146"/>
    <s v="NIT"/>
    <s v="800055691-8"/>
    <x v="148"/>
    <s v="N/A"/>
    <s v="SI"/>
    <s v="Bolívar"/>
    <n v="4"/>
    <n v="4"/>
    <s v="MINISTERIO DE EDUCACION NACIONAL"/>
    <n v="860"/>
    <s v="SI"/>
    <n v="1"/>
    <n v="5407822548"/>
    <n v="0.9"/>
    <d v="2011-12-30T00:00:00"/>
    <n v="2011"/>
    <d v="2012-08-26T00:00:00"/>
    <s v="Bolívar"/>
    <n v="8"/>
    <n v="8"/>
    <s v="Publica"/>
    <s v="CUMPLE"/>
    <n v="5407822548"/>
    <m/>
    <n v="5975.0666023918884"/>
    <m/>
    <m/>
    <m/>
    <m/>
    <m/>
    <m/>
    <m/>
    <m/>
    <m/>
    <m/>
    <m/>
    <m/>
    <m/>
    <m/>
    <m/>
    <n v="3200245672.2410955"/>
    <n v="3200245672.2410955"/>
    <s v="X"/>
    <m/>
    <s v="Laura Melisa Gomez Uribe Y Juan Camilo "/>
  </r>
  <r>
    <x v="146"/>
    <s v="NIT"/>
    <s v="800055691-8"/>
    <x v="148"/>
    <s v="N/A"/>
    <s v="SI"/>
    <s v="Bolívar"/>
    <n v="4"/>
    <n v="5"/>
    <s v="ICBF"/>
    <s v="68-26-2011-391"/>
    <s v="SI"/>
    <n v="1"/>
    <n v="392020839"/>
    <s v="N/A"/>
    <d v="2011-07-26T00:00:00"/>
    <n v="2011"/>
    <d v="2011-12-29T00:00:00"/>
    <s v="Santander"/>
    <n v="5"/>
    <n v="5.2"/>
    <s v="Publica"/>
    <s v="CUMPLE"/>
    <n v="392020839"/>
    <m/>
    <n v="458.55753772371042"/>
    <m/>
    <m/>
    <m/>
    <m/>
    <m/>
    <m/>
    <m/>
    <m/>
    <m/>
    <m/>
    <m/>
    <m/>
    <m/>
    <m/>
    <m/>
    <n v="245603417.20481929"/>
    <n v="245603417.20481929"/>
    <s v="X"/>
    <m/>
    <s v="Laura Melisa Gomez Uribe Y Juan Camilo "/>
  </r>
  <r>
    <x v="146"/>
    <s v="NIT"/>
    <s v="800055691-8"/>
    <x v="148"/>
    <s v="N/A"/>
    <s v="SI"/>
    <s v="Magdalena"/>
    <n v="1"/>
    <m/>
    <m/>
    <m/>
    <m/>
    <m/>
    <m/>
    <m/>
    <m/>
    <m/>
    <m/>
    <m/>
    <n v="0"/>
    <n v="0"/>
    <m/>
    <m/>
    <m/>
    <s v=""/>
    <s v=""/>
    <m/>
    <s v="Cumple"/>
    <s v="Subsanable"/>
    <s v="Cumple"/>
    <s v="Cumple"/>
    <s v="Cumple"/>
    <s v="Cumple"/>
    <s v="Cumple"/>
    <s v="Subsanable"/>
    <s v="Cumple"/>
    <s v="Cumple"/>
    <s v="Cumple"/>
    <s v="Cumple"/>
    <s v="Cumple"/>
    <s v="Cumple"/>
    <m/>
    <m/>
    <m/>
    <m/>
    <s v="Laura Melisa Gomez Uribe Y Juan Camilo "/>
  </r>
  <r>
    <x v="146"/>
    <s v="NIT"/>
    <s v="800055691-8"/>
    <x v="148"/>
    <s v="N/A"/>
    <s v="SI"/>
    <s v="Nariño"/>
    <n v="2"/>
    <m/>
    <m/>
    <m/>
    <m/>
    <m/>
    <m/>
    <m/>
    <m/>
    <m/>
    <m/>
    <m/>
    <n v="0"/>
    <n v="0"/>
    <m/>
    <m/>
    <m/>
    <s v=""/>
    <s v=""/>
    <m/>
    <s v="Cumple"/>
    <s v="Subsanable"/>
    <s v="Cumple"/>
    <s v="Cumple"/>
    <s v="Cumple"/>
    <s v="Cumple"/>
    <s v="Cumple"/>
    <s v="Subsanable"/>
    <s v="Cumple"/>
    <s v="Cumple"/>
    <s v="Cumple"/>
    <s v="Cumple"/>
    <s v="Cumple"/>
    <s v="Cumple"/>
    <m/>
    <m/>
    <m/>
    <m/>
    <s v="Laura Melisa Gomez Uribe Y Juan Camilo "/>
  </r>
  <r>
    <x v="147"/>
    <s v="NIT"/>
    <s v="900629451-4"/>
    <x v="149"/>
    <s v="N/A"/>
    <s v="SI"/>
    <s v="Caquetá"/>
    <n v="1"/>
    <n v="1"/>
    <s v="ICBF"/>
    <n v="146"/>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2"/>
    <s v="ICBF"/>
    <n v="144"/>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3"/>
    <s v="FONDO FINANCIERO DE PROYECTOS DE DESARROLLO-FONADE"/>
    <n v="2131181"/>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4"/>
    <s v="GOBERNACION DE CAQUETA"/>
    <n v="7"/>
    <s v="SI"/>
    <s v="SUSCEPTIBLE DE SUBSANACION"/>
    <s v="SUSCEPTIBLE DE SUBSANACION"/>
    <s v="N/A"/>
    <d v="2012-02-14T00:00:00"/>
    <n v="2012"/>
    <d v="2012-12-14T00:00:00"/>
    <s v="Caquetá"/>
    <n v="10"/>
    <n v="10.133333333333333"/>
    <s v="Publica"/>
    <s v="SUSCEPTIBLE DE SUBSANACION"/>
    <n v="45130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1"/>
    <n v="5"/>
    <s v="GOBERNACION DE CAQUETA"/>
    <n v="44"/>
    <s v="SI"/>
    <s v="SUSCEPTIBLE DE SUBSANACION"/>
    <s v="SUSCEPTIBLE DE SUBSANACION"/>
    <s v="N/A"/>
    <d v="2011-01-28T00:00:00"/>
    <n v="2011"/>
    <d v="2011-11-30T00:00:00"/>
    <s v="Caquetá"/>
    <n v="10"/>
    <n v="10.199999999999999"/>
    <s v="Publica"/>
    <s v="SUSCEPTIBLE DE SUBSANACION"/>
    <n v="31901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2"/>
    <m/>
    <m/>
    <m/>
    <m/>
    <m/>
    <m/>
    <m/>
    <m/>
    <m/>
    <m/>
    <m/>
    <n v="0"/>
    <n v="0"/>
    <m/>
    <m/>
    <m/>
    <m/>
    <s v=""/>
    <m/>
    <m/>
    <m/>
    <m/>
    <m/>
    <m/>
    <m/>
    <m/>
    <m/>
    <m/>
    <m/>
    <m/>
    <m/>
    <m/>
    <m/>
    <m/>
    <m/>
    <m/>
    <m/>
    <m/>
  </r>
  <r>
    <x v="148"/>
    <s v="NIT"/>
    <s v="825001159-1"/>
    <x v="150"/>
    <s v="N/A"/>
    <s v="SI"/>
    <s v="Córdoba"/>
    <n v="1"/>
    <n v="1"/>
    <s v="ICBF"/>
    <n v="159"/>
    <s v="SI"/>
    <n v="1"/>
    <s v="SUSCEPTIBLE DE SUBSANACION"/>
    <s v="N/A"/>
    <d v="2010-03-01T00:00:00"/>
    <n v="2010"/>
    <d v="2010-11-02T00:00:00"/>
    <m/>
    <n v="8"/>
    <n v="8.1999999999999993"/>
    <s v="Publica"/>
    <s v="SUSCEPTIBLE DE SUBSANACION"/>
    <s v="SUSCEPTIBLE DE SUBSANACION"/>
    <m/>
    <s v="SUSCEPTIBLE DE SUBSANACION"/>
    <m/>
    <s v="Subsanable"/>
    <s v="Subsanable"/>
    <s v="Cumple"/>
    <s v="Cumple"/>
    <s v="Cumple"/>
    <s v="Cumple"/>
    <s v="Cumple"/>
    <s v="Cumple"/>
    <s v="Subsanable"/>
    <s v="Cumple"/>
    <s v="Cumple"/>
    <s v="Cumple"/>
    <s v="Cumple"/>
    <s v="Cumple"/>
    <s v="SUSCEPTIBLE DE SUBSANACION"/>
    <s v="SUSCEPTIBLE DE SUBSANACION"/>
    <m/>
    <s v="SE SOLICITARA A CONTRATACION PARA LA REVISION DE LA CERTIFICACION. _x000a_(26) EN LAS ESTRATEGIAS PLANTEADAS NO SE OBSERVAN ACTIVIDADES QUE CONTENGAN ESTRATEGIAS DE VOCACION PARA LOS NNYA. _x000a_(27)LA PROPUESTA NO ANALIZA CLARAMENTE LAS PROBLEMATICAS QUE AFECTAN A LOS NNYA EN SU REGION ESPECIFICA._x000a_(34) LA PROPUESTA NO ES CLARA EN COMO SE VA A PROMOVER LA FORMULACION DE PREGUNTAS, LA CURIOSIDAD Y LA CREATIVIDAD DE LOS NNYA PARTICIPANTES."/>
    <s v="YESSICA LORENA FLORIAN ASPRILLA"/>
  </r>
  <r>
    <x v="148"/>
    <s v="NIT"/>
    <s v="825001159-1"/>
    <x v="150"/>
    <s v="N/A"/>
    <s v="SI"/>
    <s v="Córdoba"/>
    <n v="1"/>
    <n v="2"/>
    <s v="HOGARES DE PASO MALOKA SAS"/>
    <n v="32"/>
    <s v="SI"/>
    <n v="1"/>
    <n v="358420000"/>
    <s v="N/A"/>
    <d v="2011-02-08T00:00:00"/>
    <n v="2011"/>
    <d v="2011-11-25T00:00:00"/>
    <s v="Caquetá"/>
    <n v="9"/>
    <n v="9.6666666666666661"/>
    <s v="Privada"/>
    <s v="SUSCEPTIBLE DE SUBSANACION"/>
    <n v="358420000"/>
    <n v="669.19342793129204"/>
    <n v="669.19342793129204"/>
    <m/>
    <m/>
    <m/>
    <m/>
    <m/>
    <m/>
    <m/>
    <m/>
    <m/>
    <m/>
    <m/>
    <m/>
    <m/>
    <m/>
    <m/>
    <s v="SUSCEPTIBLE DE SUBSANACION"/>
    <n v="35842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3"/>
    <s v="HOGARES DE PASO MALOKA SAS"/>
    <n v="7"/>
    <s v="SI"/>
    <n v="1"/>
    <n v="290000000"/>
    <s v="N/A"/>
    <d v="2012-01-15T00:00:00"/>
    <n v="2012"/>
    <d v="2012-10-20T00:00:00"/>
    <s v="Meta"/>
    <n v="9"/>
    <n v="9.3000000000000007"/>
    <s v="Privada"/>
    <s v="SUSCEPTIBLE DE SUBSANACION"/>
    <n v="290000000"/>
    <n v="511.73460384683256"/>
    <n v="511.73460384683256"/>
    <m/>
    <m/>
    <m/>
    <m/>
    <m/>
    <m/>
    <m/>
    <m/>
    <m/>
    <m/>
    <m/>
    <m/>
    <m/>
    <m/>
    <m/>
    <s v="SUSCEPTIBLE DE SUBSANACION"/>
    <n v="290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4"/>
    <s v="HOGARES DE PASO MALOKA SAS"/>
    <n v="12"/>
    <s v="NO CUMBLE EL OBJETO"/>
    <s v="NO CUMBLE EL OBJETO"/>
    <s v="NO CUMBLE EL OBJETO"/>
    <s v="N/A"/>
    <m/>
    <m/>
    <m/>
    <s v="Vaupés"/>
    <n v="0"/>
    <n v="0"/>
    <s v="Privada"/>
    <s v="NO CUMPLE"/>
    <s v="NO CUMBLE EL OBJETO"/>
    <n v="1272"/>
    <s v=""/>
    <m/>
    <m/>
    <m/>
    <m/>
    <m/>
    <m/>
    <m/>
    <m/>
    <m/>
    <m/>
    <m/>
    <m/>
    <m/>
    <m/>
    <m/>
    <n v="0"/>
    <n v="0"/>
    <m/>
    <s v=" NO SE TENDRÁ EN CUENTA PARA EFECTOS DE HABILITACIÓN LA EXPERIENCIA RELACIONADA CON ACTIVIDADES CUYO OBJETO PRINCIPAL SEA EL COMPONENTE NUTRICIONAL, PROGRAMA DE ALIMENTACIÓN ESCOLAR PAE, PROTECCIÓN Y RESTABLECIMIENTO DE DERECHOS, ATENCIÓN A LA PRIMERA INFANCIA."/>
    <s v="YESSICA LORENA FLORIAN ASPRILLA"/>
  </r>
  <r>
    <x v="148"/>
    <s v="NIT"/>
    <s v="825001159-1"/>
    <x v="150"/>
    <s v="N/A"/>
    <s v="SI"/>
    <s v="Córdoba"/>
    <n v="1"/>
    <n v="5"/>
    <s v="HOGARES DE PASO MALOKA SAS"/>
    <s v="19/14"/>
    <s v="SI"/>
    <n v="1"/>
    <n v="435000000"/>
    <s v="N/A"/>
    <d v="2014-02-25T00:00:00"/>
    <n v="2014"/>
    <d v="2014-12-05T00:00:00"/>
    <s v="Vaupés"/>
    <n v="9"/>
    <n v="9.4333333333333336"/>
    <s v="Privada"/>
    <s v="SUSCEPTIBLE DE SUBSANACION"/>
    <n v="435000000"/>
    <n v="706.16883116883116"/>
    <n v="706.16883116883116"/>
    <m/>
    <m/>
    <m/>
    <m/>
    <m/>
    <m/>
    <m/>
    <m/>
    <m/>
    <m/>
    <m/>
    <m/>
    <m/>
    <m/>
    <m/>
    <s v="SUSCEPTIBLE DE SUBSANACION"/>
    <n v="435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3"/>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1"/>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2"/>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La Guajira"/>
    <n v="2"/>
    <m/>
    <m/>
    <m/>
    <m/>
    <m/>
    <m/>
    <m/>
    <m/>
    <m/>
    <m/>
    <m/>
    <n v="0"/>
    <n v="0"/>
    <m/>
    <m/>
    <m/>
    <m/>
    <s v=""/>
    <m/>
    <s v="Subsanable"/>
    <s v="Subsanable"/>
    <s v="Cumple"/>
    <s v="Cumple"/>
    <s v="Cumple"/>
    <s v="Cumple"/>
    <s v="Cumple"/>
    <s v="Cumple"/>
    <s v="Subsanable"/>
    <s v="Cumple"/>
    <s v="Cumple"/>
    <s v="Cumple"/>
    <s v="Cumple"/>
    <s v="Cumple"/>
    <m/>
    <m/>
    <m/>
    <m/>
    <s v="YESSICA LORENA FLORIAN ASPRILLA"/>
  </r>
  <r>
    <x v="149"/>
    <s v="NIT"/>
    <s v="900341146-8"/>
    <x v="151"/>
    <s v="N/A"/>
    <s v="SI"/>
    <s v="SANTANDER"/>
    <n v="3"/>
    <n v="1"/>
    <s v="ESE HOSPITAL NUESTRA SEÑORA DEL PILAR DE BARRANCAS"/>
    <n v="20"/>
    <s v="NO CUMBLE EL OBJETO"/>
    <s v="NO CUMBLE EL OBJETO"/>
    <s v="NO CUMBLE EL OBJETO"/>
    <s v="N/A"/>
    <m/>
    <m/>
    <m/>
    <s v="LaGuajira"/>
    <n v="0"/>
    <n v="0"/>
    <s v="Publica"/>
    <s v="NO CUMPLE"/>
    <s v="NO CUMBLE EL OBJETO"/>
    <n v="0"/>
    <s v=""/>
    <m/>
    <s v="Subsanable"/>
    <s v="Cumple"/>
    <s v="Cumple"/>
    <s v="Cumple"/>
    <s v="Cumple"/>
    <s v="Cumple"/>
    <s v="Cumple"/>
    <s v="Subsanable"/>
    <s v="Subsanable"/>
    <s v="Cumple"/>
    <s v="Cumple"/>
    <s v="Cumple"/>
    <s v="Cumple"/>
    <s v="Cumple"/>
    <n v="0"/>
    <n v="0"/>
    <m/>
    <s v="(12) LOS OBJETOS REMITIDOS EN LAS EXPERIENCIAS 1,2 y 3 NO CUMPLE TENIENDO EN CUENTA QUE CORRESPONDE A PROTECCIÓN - RESTABLECIMIENTO DE DERECHOS Y SEGÚN LA NOTA 4 DE LA PÁGINA 22 DE LA INVITACION PUBLICA NO ES VALIDA ESTA EXPERIENCIA. LO ANTERIOR NO ES SUBSANABLE._x000a_(26) NO SE IDENTIFICA CON CUAL ESTRATEGIA SE VAN A DESARROLLAR LAS ACTIVIDADES: LUDICA, MUSICAL,DEPORTIVA, ETC._x000a_"/>
    <s v="LORENA PAOLA MARTINEZ"/>
  </r>
  <r>
    <x v="149"/>
    <s v="NIT"/>
    <s v="900341146-8"/>
    <x v="151"/>
    <s v="N/A"/>
    <s v="SI"/>
    <s v="SANTANDER"/>
    <n v="3"/>
    <n v="2"/>
    <s v="FUNDACION PROSANJUAN"/>
    <s v="NO CUMPLE CON EL OBJETO "/>
    <s v="NO CUMBLE EL OBJETO"/>
    <s v="NO CUMBLE EL OBJETO"/>
    <s v="NO CUMBLE EL OBJETO"/>
    <s v="N/A"/>
    <m/>
    <m/>
    <m/>
    <s v="LaGuajira"/>
    <n v="0"/>
    <n v="0"/>
    <s v="Privada"/>
    <s v="NO CUMPLE"/>
    <s v="NO CUMBLE EL OBJETO"/>
    <n v="0"/>
    <s v=""/>
    <m/>
    <m/>
    <m/>
    <m/>
    <m/>
    <m/>
    <m/>
    <m/>
    <m/>
    <m/>
    <m/>
    <m/>
    <m/>
    <m/>
    <m/>
    <n v="0"/>
    <n v="0"/>
    <m/>
    <m/>
    <s v="LORENA PAOLA MARTINEZ"/>
  </r>
  <r>
    <x v="149"/>
    <s v="NIT"/>
    <s v="900341146-8"/>
    <x v="151"/>
    <s v="N/A"/>
    <s v="SI"/>
    <s v="SANTANDER"/>
    <n v="3"/>
    <n v="3"/>
    <s v="ICBF"/>
    <n v="134"/>
    <s v="NO CUMBLE EL OBJETO"/>
    <s v="NO CUMBLE EL OBJETO"/>
    <s v="NO CUMBLE EL OBJETO"/>
    <s v="N/A"/>
    <m/>
    <m/>
    <m/>
    <s v="LaGuajira"/>
    <n v="0"/>
    <n v="0"/>
    <s v="Publica"/>
    <s v="NO CUMPLE"/>
    <s v="NO CUMBLE EL OBJETO"/>
    <n v="0"/>
    <s v=""/>
    <m/>
    <m/>
    <m/>
    <m/>
    <m/>
    <m/>
    <m/>
    <m/>
    <m/>
    <m/>
    <m/>
    <m/>
    <m/>
    <m/>
    <m/>
    <n v="0"/>
    <n v="0"/>
    <m/>
    <m/>
    <s v="LORENA PAOLA MARTINEZ"/>
  </r>
  <r>
    <x v="149"/>
    <s v="NIT"/>
    <s v="900341146-8"/>
    <x v="151"/>
    <s v="N/A"/>
    <s v="SI"/>
    <s v="SANTANDER"/>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2"/>
    <m/>
    <m/>
    <m/>
    <m/>
    <m/>
    <m/>
    <m/>
    <m/>
    <m/>
    <m/>
    <m/>
    <n v="0"/>
    <n v="0"/>
    <m/>
    <m/>
    <m/>
    <s v=""/>
    <s v=""/>
    <m/>
    <s v="Subsanable"/>
    <s v="Cumple"/>
    <s v="Cumple"/>
    <s v="Cumple"/>
    <s v="Cumple"/>
    <s v="Cumple"/>
    <s v="Cumple"/>
    <s v="Subsanable"/>
    <s v="Subsanable"/>
    <s v="Cumple"/>
    <s v="Cumple"/>
    <s v="Cumple"/>
    <s v="Cumple"/>
    <s v="Cumple"/>
    <m/>
    <m/>
    <m/>
    <m/>
    <s v="LORENA PAOLA MARTINEZ"/>
  </r>
  <r>
    <x v="149"/>
    <s v="NIT"/>
    <s v="900341146-8"/>
    <x v="151"/>
    <s v="N/A"/>
    <s v="SI"/>
    <s v="CÓRDOBA"/>
    <n v="2"/>
    <m/>
    <m/>
    <m/>
    <m/>
    <m/>
    <m/>
    <m/>
    <m/>
    <m/>
    <m/>
    <m/>
    <n v="0"/>
    <n v="0"/>
    <m/>
    <m/>
    <m/>
    <s v=""/>
    <s v=""/>
    <m/>
    <s v="Subsanable"/>
    <s v="Cumple"/>
    <s v="Cumple"/>
    <s v="Cumple"/>
    <s v="Cumple"/>
    <s v="Cumple"/>
    <s v="Cumple"/>
    <s v="Subsanable"/>
    <s v="Subsanable"/>
    <s v="Cumple"/>
    <s v="Cumple"/>
    <s v="Cumple"/>
    <s v="Cumple"/>
    <s v="Cumple"/>
    <m/>
    <m/>
    <m/>
    <m/>
    <s v="LORENA PAOLA MARTINEZ"/>
  </r>
  <r>
    <x v="150"/>
    <s v="NIT"/>
    <s v="900583801-9"/>
    <x v="152"/>
    <s v="N/A"/>
    <s v="SI"/>
    <s v="Cauca"/>
    <n v="5"/>
    <n v="1"/>
    <s v="CONSEJO COMUNITARIO LA INTEGRACION - RIO CHUARE"/>
    <n v="23"/>
    <s v="SI"/>
    <n v="1"/>
    <n v="218920000"/>
    <s v="N/A"/>
    <d v="2013-02-11T00:00:00"/>
    <n v="2013"/>
    <d v="2014-06-06T00:00:00"/>
    <s v="Cauca"/>
    <n v="16"/>
    <n v="16"/>
    <s v="Publica"/>
    <s v="SUSCEPTIBLE DE SUBSANACION"/>
    <n v="218920000"/>
    <s v=""/>
    <n v="371.36556403731976"/>
    <m/>
    <s v="Cumple"/>
    <s v="Cumple"/>
    <s v="Subsanable"/>
    <s v="Subsanable"/>
    <s v="Subsanable"/>
    <s v="Subsanable"/>
    <s v="Subsanable"/>
    <s v="Cumple"/>
    <s v="Subsanable"/>
    <s v="Subsanable"/>
    <s v="Cumple"/>
    <s v="Cumple"/>
    <s v="Cumple"/>
    <s v="Cumple"/>
    <s v="SUSCEPTIBLE DE SUBSANACION"/>
    <n v="218920000"/>
    <m/>
    <s v="(22) SE DEBE ADJUNTAR DOCUMENTO QUE ACREDITE LAS OBLIGACIONES O ACTIVIDADES CONTRACTUALES, SEGÚN EL NUMERAL 3.3 LITERAL C DE LA INVITACION PUBLICA, YA QUE LA EXPERIENCIA APORTADA EN EL FOLIO 048 NO ESPECIFICA LAS OBLIGACIONES CONTRACTUALES_x000a_(28) LA PROPUESTA NO PRESENTA CLARAMENTE LOS OBJETIVOS ESPECIFICOS DE LA PROPUESTA, EXPRESA AMPLIAMENTE EL CAMPO DE ACCION DE LA PROPUESTA_x000a_(29) EN LA PROPUESTA NO ES EVIDENTE EL DESARRROLLO DE ACTIVIDADES TENIENDO EN CUENTA LOS 3 COMPONENTES DE LA ESTRUCTURA DEL PROGRAMA, POR LO QUE SE DEBE AJUSTAR LA PROPUESTA DE ACUERDO AL LINEAMIENTO_x000a_(31) LA PROPUESTA NO DESCRIBE LAS ACTIVIDADES PRACTICAS O VIVENCIALES O VOCACIONALES MEDIANTE LAS CUALES ABORDARAN LOS MODULOS, SE PROPONE MEJORAR LA PROPUESTA._x000a_(32) NO DESCRIBE LAS PRINCIPALES REFERENCIAS DE LECTURAS, VIDEOS O MATERIALES QIE SE UTILIZARIAN PARA EL DESARROLLO DE LOS ENCUENTROS. (34)NO DESCRIBE LA METOLOGIA A IMPLEMENTAR EN EL DESARROLLO DE LAS ACTIVIDADES PROPUESTAS. (35) nO DESCRIBE ACTIVIDADES QUE SE DESARROLLARA EN LOS ENCUENTROS VIVENCCIAES DE MANERA ESPECIFICA, POR LO TANTO NO SE PUEDE CONOCER COMO SE PRETENDE CONOCER, LAS POTENCIALIDADES Y RIESGOS EN EL GOCE DE SUS DERECHOS."/>
    <s v="GLORIA CRISTINA ZULETA R."/>
  </r>
  <r>
    <x v="151"/>
    <s v="NIT"/>
    <s v="890804813-1"/>
    <x v="153"/>
    <s v="N/A"/>
    <s v="SI"/>
    <s v="Caldas"/>
    <n v="2"/>
    <n v="1"/>
    <s v="ICBF"/>
    <s v="17-2009-0192"/>
    <s v="NO CUMBLE EL OBJETO"/>
    <s v="NO CUMBLE EL OBJETO"/>
    <s v="NO CUMBLE EL OBJETO"/>
    <s v="N/A"/>
    <m/>
    <m/>
    <m/>
    <s v="NO CUMPLE "/>
    <n v="0"/>
    <n v="0"/>
    <s v="NO CUMPLE "/>
    <s v="NO CUMPLE"/>
    <s v="NO CUMBLE EL OBJETO"/>
    <m/>
    <s v=""/>
    <m/>
    <s v="Subsanable"/>
    <s v="Subsanable"/>
    <s v="Cumple"/>
    <s v="Cumple"/>
    <s v="Cumple"/>
    <s v="Subsanable"/>
    <s v="Subsanable"/>
    <s v="Subsanable"/>
    <s v="Subsanable"/>
    <s v="Cumple"/>
    <s v="Subsanable"/>
    <s v="Subsanable"/>
    <s v="Subsanable"/>
    <s v="Cumple"/>
    <n v="0"/>
    <n v="0"/>
    <m/>
    <s v="_x000a_NO PRESENTA FORMATO No 6 DE EXPERIENCIA_x000a__x000a_EL OBJETO DEL CONTRATO 192 NO CUMPLE TENIENDO EN CUENTA QUE CORRESPONDE AL PROGRAMA DE ALIMENTACION ESCOLAR - PAE. SEGÚN LA NOTA 4 DE LA PÁGINA 22 DE LA INVITACION PUBLICA NO ES VALIDA ESTA EXPERIENCIA. LO ANTERIOR NO ES SUBSANABLE._x000a__x000a_26 (VARIABLE 1): NO PRESENTA VOCACIÓN CON LA CUAL VA A DESARROLLAR LOS MÓDULOS._x000a__x000a_27 (VARIABLE 2): NO REALIZA UN ANALISIS DE LAS PRINCIPALES PROBLEMATICAS QUE AFECTAN A LOS NNA DEL TERRIRORIO AL CUAL SE PRESENTA NI COMO DICHAS PROBLEMATICAS SE ABORDARIAN CON LAS ACTIVIDADES QUE PROPONE._x000a__x000a_31 (VARIABLE 6): AL NO PRESENTAR LAS VOCACIONES, LAS ACTIVIDADES PRACTICAS EN EFECTO, NO SE ENCUENTRAN ACORDES CON LAS VOCACIONES PROPUESTAS_x000a__x000a_32 (VARIABLE 7): LA PROPUESTA NO CONTIENE REFERENCIA DE LAS LECTURAS, VIDEOS Y DEMAS MATERIAL QUE SE VA A UTILIZAR EN EL DESARROLLO DE LAS ACTIVIDADES._x000a__x000a_33 (VARIABLE 8): NO SE EVIDENCIAN DEFINIDOS CON CLARIDAD LOS INSTTRUMENTOS - ESPACIOS EN LOS CUALES PODRAN PARTICIPAR LOS NNA._x000a__x000a_34 (VARIABLE 9): LA PROPUESTA NO EXPLICA COMO SE PROMUEVE EN LOS PARTICIPANTES SU CREATIVIDAD, CURIOSIDAD, ETC._x000a__x000a_36 (VARIABLE 11): NO SON CLARAS LAS ACCIONES PARA PROMOVER LA PARTICIPACION DE LOS NNA EN ESPACIOS SOCIALES)_x000a__x000a_37 Y 38: NO PRESENTA EL FORMATO 9, POR LO CUAL NO ES POSIBLE VERIFICAR LA CONTRAPARTIDA EN ACTIVIDADES COMUNITARIAS NI EN CUPOS ADICIONALES_x000a__x000a_"/>
    <s v="ANGELICA LORENA LONDOÑO"/>
  </r>
  <r>
    <x v="151"/>
    <s v="NIT"/>
    <s v="890804813-1"/>
    <x v="153"/>
    <s v="N/A"/>
    <s v="SI"/>
    <s v="Caldas"/>
    <n v="2"/>
    <n v="2"/>
    <s v="ICBF"/>
    <s v="17-2012-0359"/>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359 NO CUMPLE TENIENDO EN CUENTA QUE CORRESPONDE AL PROGRAMA DE ALIMENTACION ESCOLAR - PAE. SEGÚN LA NOTA 4 DE LA PÁGINA 22 DE LA INVITACION PUBLICA NO ES VALIDA ESTA EXPERIENCIA. LO ANTERIOR NO ES SUBSANABLE."/>
    <s v="ANGELICA LORENA LONDOÑO"/>
  </r>
  <r>
    <x v="151"/>
    <s v="NIT"/>
    <s v="890804813-1"/>
    <x v="153"/>
    <s v="N/A"/>
    <s v="SI"/>
    <s v="Caldas"/>
    <n v="2"/>
    <n v="2"/>
    <s v="ICBF"/>
    <s v="17-2008-279"/>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79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0-238"/>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38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1-102"/>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102 NO CUMPLE TENIENDO EN CUENTA QUE CORRESPONDE A PROTECCIÓN - RESTABLECIMIENTO DE DERECHOS Y SEGÚN LA NOTA 4 DE LA PÁGINA 22 DE LA INVITACION PUBLICA NO ES VALIDA ESTA EXPERIENCIA. LO ANTERIOR NO ES SUBSANABLE."/>
    <s v="ANGELICA LORENA LONDOÑO"/>
  </r>
  <r>
    <x v="152"/>
    <s v="NIT"/>
    <s v="891501766-6"/>
    <x v="154"/>
    <s v="N/A"/>
    <s v="SI"/>
    <s v="Cauca"/>
    <n v="2"/>
    <n v="1"/>
    <s v="ICBF"/>
    <n v="511"/>
    <s v="SI"/>
    <n v="1"/>
    <n v="1611051492"/>
    <s v="N/A"/>
    <d v="2014-01-29T00:00:00"/>
    <n v="2014"/>
    <d v="2014-08-14T00:00:00"/>
    <s v="Nariño"/>
    <n v="6"/>
    <n v="6.5666666666666664"/>
    <s v="Publica"/>
    <s v="CUMPLE"/>
    <n v="1611051492"/>
    <n v="2615.3433311688314"/>
    <n v="2615.3433311688314"/>
    <m/>
    <s v="Cumple"/>
    <s v="Subsanable"/>
    <s v="Cumple"/>
    <s v="Cumple"/>
    <s v="Cumple"/>
    <s v="Cumple"/>
    <s v="Cumple"/>
    <s v="Cumple"/>
    <s v="Subsanable"/>
    <s v="Cumple"/>
    <s v="Subsanable"/>
    <s v="Cumple"/>
    <s v="Cumple"/>
    <s v="Cumple"/>
    <n v="1611051492"/>
    <n v="1611051492"/>
    <m/>
    <s v="(13) EL OBJETO NO CUMPLE EN SU TOTALIDAD CON LO SOLICITADO EN LAS REGLAS  GENERALES PARA LA VALORACION DE EXPERIENCIA DEL APARTE 3.3 VERIFICACION DE EXPERIENCIA, YA QUE HAY ACTIVIDADES DE ALIMENTACION ESCOLAR, REPAACIONES, ENTRE OTRAS._x000a_(27) NO PRESENTA PROPUESTA PARA CADA ZONA, POR LO CUAL NO SE ANALIZA CLARAMENTE LAS PROBLEMÁTICAS QUE AFECTAN LOS NNA EN EL TERRITORIO Y QUE SE ABORDARÍAN CON LAS ACTIVIDADES PROPUESTAS. _x000a_(34)  LA PROPUESTA NO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152"/>
    <s v="NIT"/>
    <s v="891501766-6"/>
    <x v="154"/>
    <s v="N/A"/>
    <s v="SI"/>
    <s v="Cauca"/>
    <n v="2"/>
    <n v="2"/>
    <s v="SECRETARIA DE EDUCACION Y CULTURA DEL CAUCA"/>
    <n v="156"/>
    <s v="NO"/>
    <n v="0.87"/>
    <n v="3247323863.5500002"/>
    <s v="N/A"/>
    <d v="2013-03-01T00:00:00"/>
    <n v="2013"/>
    <d v="2013-12-06T00:00:00"/>
    <s v="Cauca"/>
    <n v="9"/>
    <n v="9.3333333333333339"/>
    <s v="Publica"/>
    <s v="CUMPLE"/>
    <n v="3732556165"/>
    <n v="6305.4832301941751"/>
    <n v="5508.6070628498728"/>
    <m/>
    <m/>
    <m/>
    <m/>
    <m/>
    <m/>
    <m/>
    <m/>
    <m/>
    <m/>
    <m/>
    <m/>
    <m/>
    <m/>
    <m/>
    <n v="3247323863.5500002"/>
    <n v="3247323863.5500002"/>
    <m/>
    <m/>
    <s v="MARIA CRISTINA HENAO AGUILAR"/>
  </r>
  <r>
    <x v="152"/>
    <s v="NIT"/>
    <s v="891501766-6"/>
    <x v="154"/>
    <s v="N/A"/>
    <s v="SI"/>
    <s v="Cauca"/>
    <n v="2"/>
    <n v="3"/>
    <s v="SECRETARIA DE EDUCACION Y CULTURA DEL CAUCA"/>
    <n v="177"/>
    <s v="NO"/>
    <n v="0.87"/>
    <n v="3111544451.25"/>
    <s v="N/A"/>
    <d v="2012-03-15T00:00:00"/>
    <n v="2012"/>
    <d v="2012-12-14T00:00:00"/>
    <s v="Cauca"/>
    <n v="9"/>
    <n v="9.1333333333333329"/>
    <s v="Publica"/>
    <s v="CUMPLE"/>
    <n v="3576487875"/>
    <n v="6041.8338859223304"/>
    <n v="5490.6378176283752"/>
    <m/>
    <m/>
    <m/>
    <m/>
    <m/>
    <m/>
    <m/>
    <m/>
    <m/>
    <m/>
    <m/>
    <m/>
    <m/>
    <m/>
    <m/>
    <n v="3111544451.25"/>
    <n v="3111544451.25"/>
    <m/>
    <m/>
    <s v="MARIA CRISTINA HENAO AGUILAR"/>
  </r>
  <r>
    <x v="152"/>
    <s v="NIT"/>
    <s v="891501766-6"/>
    <x v="154"/>
    <s v="N/A"/>
    <s v="SI"/>
    <s v="Cauca"/>
    <n v="2"/>
    <n v="4"/>
    <s v="SECRETARIA DE EDUCACION Y CULTURA DEL CAUCA"/>
    <n v="239"/>
    <s v="NO"/>
    <n v="0.87"/>
    <n v="1055910969.9"/>
    <s v="N/A"/>
    <d v="2011-03-11T00:00:00"/>
    <n v="2011"/>
    <d v="2011-12-16T00:00:00"/>
    <s v="Cauca"/>
    <n v="9"/>
    <n v="9.3333333333333339"/>
    <s v="Publica"/>
    <s v="CUMPLE"/>
    <n v="1213690770"/>
    <n v="2050.3125629126212"/>
    <n v="1971.454387415982"/>
    <m/>
    <m/>
    <m/>
    <m/>
    <m/>
    <m/>
    <m/>
    <m/>
    <m/>
    <m/>
    <m/>
    <m/>
    <m/>
    <m/>
    <m/>
    <n v="1055910969.9"/>
    <n v="1055910969.9"/>
    <m/>
    <m/>
    <s v="MARIA CRISTINA HENAO AGUILAR"/>
  </r>
  <r>
    <x v="152"/>
    <s v="NIT"/>
    <s v="891501766-6"/>
    <x v="154"/>
    <s v="N/A"/>
    <s v="SI"/>
    <s v="Cauca"/>
    <n v="2"/>
    <n v="5"/>
    <s v="SECRETARIA DE EDUCACION Y CULTURA DEL CAUCA"/>
    <n v="261"/>
    <s v="NO"/>
    <n v="0.87"/>
    <n v="1338400000"/>
    <s v="N/A"/>
    <d v="2010-02-16T00:00:00"/>
    <n v="2010"/>
    <d v="2010-12-17T00:00:00"/>
    <s v="Cauca"/>
    <n v="10"/>
    <n v="10.133333333333333"/>
    <s v="Publica"/>
    <s v="CUMPLE"/>
    <n v="1338400000"/>
    <n v="2598.8349514563106"/>
    <n v="2598.8349514563106"/>
    <m/>
    <m/>
    <m/>
    <m/>
    <m/>
    <m/>
    <m/>
    <m/>
    <m/>
    <m/>
    <m/>
    <m/>
    <m/>
    <m/>
    <m/>
    <n v="1338400000"/>
    <n v="1338400000"/>
    <m/>
    <m/>
    <s v="MARIA CRISTINA HENAO AGUILAR"/>
  </r>
  <r>
    <x v="152"/>
    <s v="NIT"/>
    <s v="891501766-7"/>
    <x v="154"/>
    <s v="N/A"/>
    <s v="SI"/>
    <s v="Cauca"/>
    <n v="3"/>
    <m/>
    <m/>
    <m/>
    <m/>
    <m/>
    <m/>
    <m/>
    <m/>
    <m/>
    <m/>
    <m/>
    <n v="0"/>
    <n v="0"/>
    <m/>
    <m/>
    <m/>
    <m/>
    <s v=""/>
    <m/>
    <m/>
    <m/>
    <m/>
    <m/>
    <m/>
    <m/>
    <m/>
    <m/>
    <m/>
    <m/>
    <m/>
    <m/>
    <m/>
    <m/>
    <m/>
    <m/>
    <m/>
    <m/>
    <s v="MARIA CRISTINA HENAO AGUILAR"/>
  </r>
  <r>
    <x v="152"/>
    <s v="NIT"/>
    <s v="891501766-8"/>
    <x v="154"/>
    <s v="N/A"/>
    <s v="SI"/>
    <s v="Cauca"/>
    <n v="4"/>
    <m/>
    <m/>
    <m/>
    <m/>
    <m/>
    <m/>
    <m/>
    <m/>
    <m/>
    <m/>
    <m/>
    <n v="0"/>
    <n v="0"/>
    <m/>
    <m/>
    <m/>
    <m/>
    <s v=""/>
    <m/>
    <m/>
    <m/>
    <m/>
    <m/>
    <m/>
    <m/>
    <m/>
    <m/>
    <m/>
    <m/>
    <m/>
    <m/>
    <m/>
    <m/>
    <m/>
    <m/>
    <m/>
    <m/>
    <s v="MARIA CRISTINA HENAO AGUILAR"/>
  </r>
  <r>
    <x v="152"/>
    <s v="NIT"/>
    <s v="891501766-9"/>
    <x v="154"/>
    <s v="N/A"/>
    <s v="SI"/>
    <s v="Nariño"/>
    <n v="2"/>
    <m/>
    <m/>
    <m/>
    <m/>
    <m/>
    <m/>
    <m/>
    <m/>
    <m/>
    <m/>
    <m/>
    <n v="0"/>
    <n v="0"/>
    <m/>
    <m/>
    <m/>
    <m/>
    <s v=""/>
    <m/>
    <m/>
    <m/>
    <m/>
    <m/>
    <m/>
    <m/>
    <m/>
    <m/>
    <m/>
    <m/>
    <m/>
    <m/>
    <m/>
    <m/>
    <m/>
    <m/>
    <m/>
    <m/>
    <s v="MARIA CRISTINA HENAO AGUILAR"/>
  </r>
  <r>
    <x v="152"/>
    <s v="NIT"/>
    <s v="891501766-10"/>
    <x v="154"/>
    <s v="N/A"/>
    <s v="SI"/>
    <s v="Nariño"/>
    <n v="3"/>
    <m/>
    <m/>
    <m/>
    <m/>
    <m/>
    <m/>
    <m/>
    <m/>
    <m/>
    <m/>
    <m/>
    <n v="0"/>
    <n v="0"/>
    <m/>
    <m/>
    <m/>
    <m/>
    <s v=""/>
    <m/>
    <m/>
    <m/>
    <m/>
    <m/>
    <m/>
    <m/>
    <m/>
    <m/>
    <m/>
    <m/>
    <m/>
    <m/>
    <m/>
    <m/>
    <m/>
    <m/>
    <m/>
    <m/>
    <s v="MARIA CRISTINA HENAO AGUILAR"/>
  </r>
  <r>
    <x v="152"/>
    <s v="NIT"/>
    <s v="891501766-11"/>
    <x v="154"/>
    <s v="N/A"/>
    <s v="SI"/>
    <s v="Valle del Cauca"/>
    <n v="1"/>
    <m/>
    <m/>
    <m/>
    <m/>
    <m/>
    <m/>
    <m/>
    <m/>
    <m/>
    <m/>
    <m/>
    <n v="0"/>
    <n v="0"/>
    <m/>
    <m/>
    <m/>
    <m/>
    <s v=""/>
    <m/>
    <m/>
    <m/>
    <m/>
    <m/>
    <m/>
    <m/>
    <m/>
    <m/>
    <m/>
    <m/>
    <m/>
    <m/>
    <m/>
    <m/>
    <m/>
    <m/>
    <m/>
    <m/>
    <s v="MARIA CRISTINA HENAO AGUILAR"/>
  </r>
  <r>
    <x v="152"/>
    <s v="NIT"/>
    <s v="891501766-12"/>
    <x v="154"/>
    <s v="N/A"/>
    <s v="SI"/>
    <s v="Valle del Cauca"/>
    <n v="3"/>
    <m/>
    <m/>
    <m/>
    <m/>
    <m/>
    <m/>
    <m/>
    <m/>
    <m/>
    <m/>
    <m/>
    <n v="0"/>
    <n v="0"/>
    <m/>
    <m/>
    <m/>
    <m/>
    <s v=""/>
    <m/>
    <m/>
    <m/>
    <m/>
    <m/>
    <m/>
    <m/>
    <m/>
    <m/>
    <m/>
    <m/>
    <m/>
    <m/>
    <m/>
    <m/>
    <m/>
    <m/>
    <m/>
    <m/>
    <s v="MARIA CRISTINA HENAO AGUILAR"/>
  </r>
  <r>
    <x v="153"/>
    <s v="NIT"/>
    <s v="891180008-2"/>
    <x v="155"/>
    <s v="N/A"/>
    <s v="SI"/>
    <s v="HUILA"/>
    <n v="1"/>
    <n v="1"/>
    <s v="ICBF"/>
    <s v="240/2012"/>
    <s v="NO"/>
    <n v="0.6"/>
    <m/>
    <s v="N/A"/>
    <d v="2012-04-26T00:00:00"/>
    <n v="2012"/>
    <d v="2012-12-31T00:00:00"/>
    <s v="Huila"/>
    <n v="8"/>
    <n v="8.3000000000000007"/>
    <s v="Publica"/>
    <s v="CUMPLE"/>
    <n v="2390692743"/>
    <n v="4285"/>
    <n v="4285"/>
    <m/>
    <s v="Subsanable"/>
    <s v="Cumple"/>
    <s v="Cumple"/>
    <s v="Cumple"/>
    <s v="Cumple"/>
    <s v="Cumple"/>
    <s v="Cumple"/>
    <s v="Cumple"/>
    <s v="Cumple"/>
    <s v="Cumple"/>
    <s v="Cumple"/>
    <s v="Cumple"/>
    <s v="Cumple"/>
    <s v="Cumple"/>
    <n v="1434415645.8"/>
    <n v="1434415645.8"/>
    <m/>
    <s v="(13) SE REMITE A DIR DE CONTRATACION PARA CERTIFICACION DE CONTRATOS CON FAMILIAS (VERIFICAR FECHA DE INICIO) (NO SE IDENTIFICA CLARAMENTE LA ESTRATEGIA VOCACIONAL SOBRE LAS ACTIVIDADES)"/>
    <s v="SERGIO RAMIREZ"/>
  </r>
  <r>
    <x v="153"/>
    <s v="NIT"/>
    <s v="891180008-3"/>
    <x v="155"/>
    <s v="N/A"/>
    <s v="SI"/>
    <s v="HUILA"/>
    <n v="2"/>
    <n v="2"/>
    <s v="ICBF"/>
    <s v="287/2013"/>
    <s v="NO"/>
    <n v="0.6"/>
    <m/>
    <s v="N/A"/>
    <d v="2013-05-02T00:00:00"/>
    <n v="2013"/>
    <d v="2014-03-30T00:00:00"/>
    <s v="Huila"/>
    <n v="11"/>
    <n v="11.066666666666666"/>
    <s v="Publica"/>
    <s v="CUMPLE"/>
    <n v="3410086568"/>
    <n v="5784"/>
    <n v="5784"/>
    <m/>
    <m/>
    <m/>
    <m/>
    <m/>
    <m/>
    <m/>
    <m/>
    <m/>
    <m/>
    <m/>
    <m/>
    <m/>
    <m/>
    <m/>
    <n v="2046051940.8"/>
    <n v="2046051940.8"/>
    <m/>
    <s v="(13) SE REMITE A DIR DE CONTRATACION PARA CERTIFICACION DE CONTRATOS CON FAMILIAS,(CONTRATO RELACIONADO CON ACTIVIDADES DE RESTABLECIMIENTO  DE DERECHOS ) (NO SE IDENTIFICA CLARAMENTE LA ESTRATEGIA VOCACIONAL SOBRE LAS ACTIVIDADES)"/>
    <s v="SERGIO RAMIREZ"/>
  </r>
  <r>
    <x v="153"/>
    <s v="NIT"/>
    <s v="891180008-2"/>
    <x v="155"/>
    <s v="N/A"/>
    <s v="SI"/>
    <s v="HUILA"/>
    <n v="1"/>
    <n v="3"/>
    <s v="ICBF"/>
    <s v="487/2010"/>
    <s v="NO"/>
    <n v="0.6"/>
    <m/>
    <s v="N/A"/>
    <d v="2010-12-31T00:00:00"/>
    <n v="2010"/>
    <d v="2011-12-28T00:00:00"/>
    <s v="Huila"/>
    <n v="12"/>
    <n v="12.066666666666666"/>
    <s v="Publica"/>
    <s v="CUMPLE"/>
    <n v="2837685684"/>
    <n v="5524"/>
    <n v="5524"/>
    <m/>
    <m/>
    <m/>
    <m/>
    <m/>
    <m/>
    <m/>
    <m/>
    <m/>
    <m/>
    <m/>
    <m/>
    <m/>
    <m/>
    <m/>
    <m/>
    <n v="1702611410.3999999"/>
    <m/>
    <s v="EN VALIDACION DEL CONTRATO"/>
    <s v="SERGIO RAMIREZ"/>
  </r>
  <r>
    <x v="153"/>
    <s v="NIT"/>
    <s v="891180008-2"/>
    <x v="155"/>
    <s v="N/A"/>
    <s v="SI"/>
    <s v="HUILA"/>
    <n v="1"/>
    <n v="4"/>
    <s v="ICBF"/>
    <s v="282 /2010"/>
    <s v="NO"/>
    <n v="0.6"/>
    <m/>
    <s v="N/A"/>
    <d v="2010-07-01T00:00:00"/>
    <n v="2010"/>
    <d v="2010-12-30T00:00:00"/>
    <s v="Huila"/>
    <n v="6"/>
    <n v="6.0666666666666664"/>
    <s v="Publica"/>
    <s v="CUMPLE"/>
    <n v="1370981824"/>
    <n v="2662"/>
    <n v="2662"/>
    <m/>
    <m/>
    <m/>
    <m/>
    <m/>
    <m/>
    <m/>
    <m/>
    <m/>
    <m/>
    <m/>
    <m/>
    <m/>
    <m/>
    <m/>
    <m/>
    <n v="822589094.39999998"/>
    <m/>
    <s v="EN VALIDACION DEL CONTRATO_x000a_VERIFICAR FECHA DE INICIO/FIN (2 DIAS ) SE SOLAPAN CON CONTRATO 487 (CONTRATO RELACIONADO CON ACTIVIDADES DE RESTABLECIMIENTO  DE DERECHOS ) (NO SE IDENTIFICA CLARAMENTE LA ESTRATEGIA VOCACIONAL SOBRE LAS ACTIVIDADES) (NO SE IDENTIFICA CLARAMENTE LA ESTRATEGIA VOCACIONAL SOBRE LAS ACTIVIDADES)"/>
    <s v="SERGIO RAMIREZ"/>
  </r>
  <r>
    <x v="153"/>
    <s v="NIT"/>
    <s v="891180008-2"/>
    <x v="155"/>
    <s v="N/A"/>
    <s v="SI"/>
    <s v="HUILA"/>
    <n v="1"/>
    <n v="5"/>
    <s v="ICBF"/>
    <s v="585 /2014"/>
    <s v="NO"/>
    <n v="0.6"/>
    <m/>
    <s v="N/A"/>
    <d v="2014-08-06T00:00:00"/>
    <n v="2014"/>
    <d v="2014-12-31T00:00:00"/>
    <s v="Huila"/>
    <n v="4"/>
    <n v="4.9000000000000004"/>
    <s v="Publica"/>
    <s v="CUMPLE"/>
    <n v="5714824784"/>
    <n v="10650"/>
    <n v="10650"/>
    <m/>
    <m/>
    <m/>
    <m/>
    <m/>
    <m/>
    <m/>
    <m/>
    <m/>
    <m/>
    <m/>
    <m/>
    <m/>
    <m/>
    <m/>
    <m/>
    <n v="3428894870.4000001"/>
    <m/>
    <s v="EN VALIDACION DEL CONTRATO_x000a_(13) SE REMITE A DIR DE CONTRATACION PARA CERTIFICACION DE CONTRATOS CON FAMILIAS (VERIFICAR SOLAPAMIENTOCON CONTRATO 287/2013) (CONTRATO RELACIONADO CON ACTIVIDADES DE RESTABLECIMIENTO  DE DERECHOS ) (NO SE IDENTIFICA CLARAMENTE LA ESTRATEGIA VOCACIONAL SOBRE LAS ACTIVIDADES)"/>
    <s v="SERGIO RAMIREZ"/>
  </r>
  <r>
    <x v="153"/>
    <s v="NIT"/>
    <s v="891180008-2"/>
    <x v="155"/>
    <s v="N/A"/>
    <s v="SI"/>
    <s v="HUILA"/>
    <n v="2"/>
    <m/>
    <m/>
    <m/>
    <m/>
    <m/>
    <m/>
    <m/>
    <m/>
    <m/>
    <m/>
    <m/>
    <n v="0"/>
    <n v="0"/>
    <m/>
    <m/>
    <m/>
    <m/>
    <s v=""/>
    <m/>
    <m/>
    <m/>
    <m/>
    <m/>
    <m/>
    <m/>
    <m/>
    <m/>
    <m/>
    <m/>
    <m/>
    <m/>
    <m/>
    <m/>
    <m/>
    <m/>
    <m/>
    <m/>
    <s v="SERGIO RAMIREZ"/>
  </r>
  <r>
    <x v="153"/>
    <s v="NIT"/>
    <s v="891180008-2"/>
    <x v="155"/>
    <s v="N/A"/>
    <s v="SI"/>
    <s v="HUILA"/>
    <n v="3"/>
    <m/>
    <m/>
    <m/>
    <m/>
    <m/>
    <m/>
    <m/>
    <m/>
    <m/>
    <m/>
    <m/>
    <n v="0"/>
    <n v="0"/>
    <m/>
    <m/>
    <m/>
    <m/>
    <s v=""/>
    <m/>
    <m/>
    <m/>
    <m/>
    <m/>
    <m/>
    <m/>
    <m/>
    <m/>
    <m/>
    <m/>
    <m/>
    <m/>
    <m/>
    <m/>
    <m/>
    <m/>
    <m/>
    <m/>
    <s v="SERGIO RAMIREZ"/>
  </r>
  <r>
    <x v="153"/>
    <s v="NIT"/>
    <s v="891180008-2"/>
    <x v="155"/>
    <s v="N/A"/>
    <s v="SI"/>
    <s v="Caquetá"/>
    <n v="1"/>
    <m/>
    <m/>
    <m/>
    <m/>
    <m/>
    <m/>
    <m/>
    <m/>
    <m/>
    <m/>
    <m/>
    <n v="0"/>
    <n v="0"/>
    <m/>
    <m/>
    <m/>
    <m/>
    <s v=""/>
    <m/>
    <m/>
    <m/>
    <m/>
    <m/>
    <m/>
    <m/>
    <m/>
    <m/>
    <m/>
    <m/>
    <m/>
    <m/>
    <m/>
    <m/>
    <m/>
    <m/>
    <m/>
    <m/>
    <s v="SERGIO RAMIREZ"/>
  </r>
  <r>
    <x v="153"/>
    <s v="NIT"/>
    <s v="891180008-2"/>
    <x v="155"/>
    <s v="N/A"/>
    <s v="SI"/>
    <s v="Tolima"/>
    <n v="1"/>
    <m/>
    <m/>
    <m/>
    <m/>
    <m/>
    <m/>
    <m/>
    <m/>
    <m/>
    <m/>
    <m/>
    <n v="0"/>
    <n v="0"/>
    <m/>
    <m/>
    <m/>
    <m/>
    <s v=""/>
    <m/>
    <m/>
    <m/>
    <m/>
    <m/>
    <m/>
    <m/>
    <m/>
    <m/>
    <m/>
    <m/>
    <m/>
    <m/>
    <m/>
    <m/>
    <m/>
    <m/>
    <m/>
    <m/>
    <s v="SERGIO RAMIREZ"/>
  </r>
  <r>
    <x v="153"/>
    <s v="NIT"/>
    <s v="891180008-2"/>
    <x v="155"/>
    <s v="N/A"/>
    <s v="SI"/>
    <s v="Tolima"/>
    <n v="2"/>
    <m/>
    <m/>
    <m/>
    <m/>
    <m/>
    <m/>
    <m/>
    <m/>
    <m/>
    <m/>
    <m/>
    <n v="0"/>
    <n v="0"/>
    <m/>
    <m/>
    <m/>
    <s v=""/>
    <s v=""/>
    <m/>
    <m/>
    <m/>
    <m/>
    <m/>
    <m/>
    <m/>
    <m/>
    <m/>
    <m/>
    <m/>
    <m/>
    <m/>
    <m/>
    <m/>
    <m/>
    <m/>
    <m/>
    <m/>
    <s v="SERGIO RAMIREZ"/>
  </r>
  <r>
    <x v="153"/>
    <s v="NIT"/>
    <s v="891180008-2"/>
    <x v="155"/>
    <s v="N/A"/>
    <s v="SI"/>
    <s v="Tolima"/>
    <n v="3"/>
    <m/>
    <m/>
    <m/>
    <m/>
    <m/>
    <m/>
    <m/>
    <m/>
    <m/>
    <m/>
    <m/>
    <n v="0"/>
    <n v="0"/>
    <m/>
    <m/>
    <m/>
    <s v=""/>
    <s v=""/>
    <m/>
    <m/>
    <m/>
    <m/>
    <m/>
    <m/>
    <m/>
    <m/>
    <m/>
    <m/>
    <m/>
    <m/>
    <m/>
    <m/>
    <m/>
    <m/>
    <m/>
    <m/>
    <m/>
    <s v="SERGIO RAMIREZ"/>
  </r>
  <r>
    <x v="153"/>
    <s v="NIT"/>
    <s v="891180008-2"/>
    <x v="155"/>
    <s v="N/A"/>
    <s v="SI"/>
    <s v="Putumayo"/>
    <n v="1"/>
    <m/>
    <m/>
    <m/>
    <m/>
    <m/>
    <m/>
    <m/>
    <m/>
    <m/>
    <m/>
    <m/>
    <n v="0"/>
    <n v="0"/>
    <m/>
    <m/>
    <m/>
    <s v=""/>
    <s v=""/>
    <m/>
    <m/>
    <m/>
    <m/>
    <m/>
    <m/>
    <m/>
    <m/>
    <m/>
    <m/>
    <m/>
    <m/>
    <m/>
    <m/>
    <m/>
    <m/>
    <m/>
    <m/>
    <m/>
    <s v="SERGIO RAMIREZ"/>
  </r>
  <r>
    <x v="153"/>
    <s v="NIT"/>
    <s v="891180008-2"/>
    <x v="155"/>
    <s v="N/A"/>
    <s v="SI"/>
    <s v="Putumayo"/>
    <n v="2"/>
    <m/>
    <m/>
    <m/>
    <m/>
    <m/>
    <m/>
    <m/>
    <m/>
    <m/>
    <m/>
    <m/>
    <n v="0"/>
    <n v="0"/>
    <m/>
    <m/>
    <m/>
    <s v=""/>
    <s v=""/>
    <m/>
    <m/>
    <m/>
    <m/>
    <m/>
    <m/>
    <m/>
    <m/>
    <m/>
    <m/>
    <m/>
    <m/>
    <m/>
    <m/>
    <m/>
    <m/>
    <m/>
    <m/>
    <m/>
    <s v="SERGIO RAMIREZ"/>
  </r>
  <r>
    <x v="153"/>
    <s v="NIT"/>
    <s v="891180008-2"/>
    <x v="155"/>
    <s v="N/A"/>
    <s v="SI"/>
    <s v="Cauca"/>
    <n v="2"/>
    <m/>
    <m/>
    <m/>
    <m/>
    <m/>
    <m/>
    <m/>
    <m/>
    <m/>
    <m/>
    <m/>
    <n v="0"/>
    <n v="0"/>
    <m/>
    <m/>
    <m/>
    <s v=""/>
    <s v=""/>
    <m/>
    <m/>
    <m/>
    <m/>
    <m/>
    <m/>
    <m/>
    <m/>
    <m/>
    <m/>
    <m/>
    <m/>
    <m/>
    <m/>
    <m/>
    <m/>
    <m/>
    <m/>
    <m/>
    <s v="SERGIO RAMIREZ"/>
  </r>
  <r>
    <x v="153"/>
    <s v="NIT"/>
    <s v="891180008-7"/>
    <x v="155"/>
    <s v="N/A"/>
    <s v="SI"/>
    <s v="Tolima"/>
    <n v="2"/>
    <m/>
    <m/>
    <m/>
    <m/>
    <m/>
    <m/>
    <m/>
    <m/>
    <m/>
    <m/>
    <m/>
    <n v="0"/>
    <n v="0"/>
    <m/>
    <m/>
    <m/>
    <s v=""/>
    <s v=""/>
    <m/>
    <m/>
    <m/>
    <m/>
    <m/>
    <m/>
    <m/>
    <m/>
    <m/>
    <m/>
    <m/>
    <m/>
    <m/>
    <m/>
    <m/>
    <m/>
    <m/>
    <m/>
    <m/>
    <s v="SERGIO RAMIREZ"/>
  </r>
  <r>
    <x v="153"/>
    <s v="NIT"/>
    <s v="891180008-8"/>
    <x v="155"/>
    <s v="N/A"/>
    <s v="SI"/>
    <s v="Tolima"/>
    <n v="3"/>
    <m/>
    <m/>
    <m/>
    <m/>
    <m/>
    <m/>
    <m/>
    <m/>
    <m/>
    <m/>
    <m/>
    <n v="0"/>
    <n v="0"/>
    <m/>
    <m/>
    <m/>
    <s v=""/>
    <s v=""/>
    <m/>
    <m/>
    <m/>
    <m/>
    <m/>
    <m/>
    <m/>
    <m/>
    <m/>
    <m/>
    <m/>
    <m/>
    <m/>
    <m/>
    <m/>
    <m/>
    <m/>
    <m/>
    <m/>
    <s v="SERGIO RAMIREZ"/>
  </r>
  <r>
    <x v="153"/>
    <s v="NIT"/>
    <s v="891180008-9"/>
    <x v="155"/>
    <s v="N/A"/>
    <s v="SI"/>
    <s v="Putumayo"/>
    <n v="1"/>
    <m/>
    <m/>
    <m/>
    <m/>
    <m/>
    <m/>
    <m/>
    <m/>
    <m/>
    <m/>
    <m/>
    <n v="0"/>
    <n v="0"/>
    <m/>
    <m/>
    <m/>
    <m/>
    <s v=""/>
    <m/>
    <m/>
    <m/>
    <m/>
    <m/>
    <m/>
    <m/>
    <m/>
    <m/>
    <m/>
    <m/>
    <m/>
    <m/>
    <m/>
    <m/>
    <m/>
    <m/>
    <m/>
    <m/>
    <s v="SERGIO RAMIREZ"/>
  </r>
  <r>
    <x v="153"/>
    <s v="NIT"/>
    <s v="891180008-10"/>
    <x v="155"/>
    <s v="N/A"/>
    <s v="SI"/>
    <s v="Putumayo"/>
    <n v="2"/>
    <m/>
    <m/>
    <m/>
    <m/>
    <m/>
    <m/>
    <m/>
    <m/>
    <m/>
    <m/>
    <m/>
    <n v="0"/>
    <n v="0"/>
    <m/>
    <m/>
    <m/>
    <m/>
    <s v=""/>
    <m/>
    <m/>
    <m/>
    <m/>
    <m/>
    <m/>
    <m/>
    <m/>
    <m/>
    <m/>
    <m/>
    <m/>
    <m/>
    <m/>
    <m/>
    <m/>
    <m/>
    <m/>
    <m/>
    <s v="SERGIO RAMIREZ"/>
  </r>
  <r>
    <x v="153"/>
    <s v="NIT"/>
    <s v="891180008-11"/>
    <x v="155"/>
    <s v="N/A"/>
    <s v="SI"/>
    <s v="Cauca"/>
    <n v="2"/>
    <m/>
    <m/>
    <m/>
    <m/>
    <m/>
    <m/>
    <m/>
    <m/>
    <m/>
    <m/>
    <m/>
    <n v="0"/>
    <n v="0"/>
    <m/>
    <m/>
    <m/>
    <s v=""/>
    <s v=""/>
    <m/>
    <m/>
    <m/>
    <m/>
    <m/>
    <m/>
    <m/>
    <m/>
    <m/>
    <m/>
    <m/>
    <m/>
    <m/>
    <m/>
    <m/>
    <m/>
    <m/>
    <m/>
    <m/>
    <s v="SERGIO RAMIREZ"/>
  </r>
  <r>
    <x v="154"/>
    <s v="NIT"/>
    <s v="900305127-1"/>
    <x v="156"/>
    <s v="N/A"/>
    <s v="SI"/>
    <s v="Putumayo"/>
    <n v="1"/>
    <n v="1"/>
    <s v="ICBF"/>
    <s v="23/2013/322"/>
    <s v="SI"/>
    <n v="1"/>
    <n v="1655722500"/>
    <s v="N/A"/>
    <d v="2013-12-19T00:00:00"/>
    <n v="2013"/>
    <d v="2014-08-05T00:00:00"/>
    <s v="Córdoba"/>
    <n v="7"/>
    <n v="7.6333333333333337"/>
    <s v="Publica"/>
    <s v="CUMPLE"/>
    <n v="1655722500"/>
    <n v="2808.6895674300254"/>
    <n v="2808.6895674300254"/>
    <m/>
    <s v="Subsanable"/>
    <s v="Subsanable"/>
    <s v="Subsanable"/>
    <s v="Subsanable"/>
    <s v="Subsanable"/>
    <s v="Subsanable"/>
    <s v="Subsanable"/>
    <s v="Subsanable"/>
    <s v="Subsanable"/>
    <s v="Subsanable"/>
    <s v="Subsanable"/>
    <s v="Subsanable"/>
    <s v="Subsanable"/>
    <s v="Subsanable"/>
    <n v="1655722500"/>
    <n v="1655722500"/>
    <m/>
    <s v="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133 Y 001/2012 SE TRASLAPAN EN TIEMPOS Y DE ACUERDO A LO ESTABLECIDO SE TENDRA EN CUENTA EN EL CONTRATO 001/2012 EL SIGUIENTE PERIODO DEL 13/08/2012 AL 28/08/2012.  _x000a_(37,38,39) NO ALLEGA  CONTRAPARTIDA PARA LA ZONA 1 DE PUTUMAYO.  LO ANTERIOR DE ACUERDO AL NUMERAL 4.1 Y NUMERAL  4.2 DE LA INVITACION PUBLICA PARA LA CONFORMACION DEL BANCO NACIONAL DE OFERENTES N°001 DE 2015._x000a_(26 AL 36) NO PRESENTO PROPUESTA METODOLOGICA PARA LA ZONA 1 DE PUTUMAYO 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_x000a_"/>
    <s v="YANETH RUIZ"/>
  </r>
  <r>
    <x v="154"/>
    <s v="NIT"/>
    <s v="900305127-1"/>
    <x v="156"/>
    <s v="N/A"/>
    <s v="SI"/>
    <s v="Putumayo"/>
    <n v="2"/>
    <n v="2"/>
    <s v="ICBF"/>
    <s v="23/2013/230"/>
    <s v="SI"/>
    <n v="1"/>
    <n v="1432038366"/>
    <s v="N/A"/>
    <d v="2013-06-12T00:00:00"/>
    <n v="2013"/>
    <d v="2013-12-12T00:00:00"/>
    <s v="Córdoba"/>
    <n v="6"/>
    <n v="6.1"/>
    <s v="Publica"/>
    <s v="CUMPLE"/>
    <n v="1432038366"/>
    <n v="2429.2423511450384"/>
    <n v="2429.2423511450384"/>
    <m/>
    <s v="Subsanable"/>
    <s v="Subsanable"/>
    <s v="Subsanable"/>
    <s v="Cumple"/>
    <s v="Cumple"/>
    <s v="Cumple"/>
    <s v="Cumple"/>
    <s v="Cumple"/>
    <s v="Cumple"/>
    <s v="Subsanable"/>
    <s v="Subsanable"/>
    <s v="Cumple"/>
    <s v="Cumple"/>
    <s v="Cumple"/>
    <n v="1432038366"/>
    <n v="1432038366"/>
    <m/>
    <m/>
    <s v="YANETH RUIZ"/>
  </r>
  <r>
    <x v="154"/>
    <s v="NIT"/>
    <s v="900305127-1"/>
    <x v="156"/>
    <s v="N/A"/>
    <s v="SI"/>
    <s v="Córdoba"/>
    <n v="1"/>
    <n v="3"/>
    <s v="ICBF"/>
    <n v="133"/>
    <s v="SI"/>
    <n v="1"/>
    <n v="342738396"/>
    <s v="N/A"/>
    <d v="2012-08-29T00:00:00"/>
    <n v="2012"/>
    <d v="2012-12-30T00:00:00"/>
    <s v="Putumayo"/>
    <n v="4"/>
    <n v="4.0999999999999996"/>
    <s v="Publica"/>
    <s v="CUMPLE"/>
    <n v="342738396"/>
    <n v="604.79688724192692"/>
    <n v="604.79688724192692"/>
    <m/>
    <s v="Subsanable"/>
    <s v="Subsanable"/>
    <s v="Cumple"/>
    <s v="Cumple"/>
    <s v="Cumple"/>
    <s v="Cumple"/>
    <s v="Cumple"/>
    <s v="Cumple"/>
    <s v="Cumple"/>
    <s v="Subsanable"/>
    <s v="Subsanable"/>
    <s v="Cumple"/>
    <s v="Cumple"/>
    <s v="Cumple"/>
    <n v="342738396"/>
    <n v="342738396"/>
    <m/>
    <m/>
    <s v="YANETH RUIZ"/>
  </r>
  <r>
    <x v="154"/>
    <s v="NIT"/>
    <s v="900305127-1"/>
    <x v="156"/>
    <s v="N/A"/>
    <s v="SI"/>
    <s v="Córdoba"/>
    <n v="2"/>
    <n v="4"/>
    <s v="ICBF"/>
    <s v="001/2012"/>
    <s v="SI"/>
    <n v="1"/>
    <n v="1912800000"/>
    <s v="N/A"/>
    <d v="2012-04-13T00:00:00"/>
    <n v="2012"/>
    <d v="2012-08-28T00:00:00"/>
    <s v="Córdoba"/>
    <n v="4"/>
    <n v="4.5666666666666664"/>
    <s v="Publica"/>
    <s v="CUMPLE"/>
    <n v="1817160000"/>
    <n v="3375.3308628904183"/>
    <n v="2071.1660578789483"/>
    <m/>
    <s v="Subsanable"/>
    <s v="Subsanable"/>
    <s v="Cumple"/>
    <s v="Cumple"/>
    <s v="Cumple"/>
    <s v="Cumple"/>
    <s v="Cumple"/>
    <s v="Cumple"/>
    <s v="Cumple"/>
    <s v="Subsanable"/>
    <s v="Subsanable"/>
    <s v="Cumple"/>
    <s v="Cumple"/>
    <s v="Cumple"/>
    <n v="1173729805"/>
    <n v="1173729805"/>
    <s v="X"/>
    <m/>
    <s v="YANETH RUIZ"/>
  </r>
  <r>
    <x v="154"/>
    <s v="NIT"/>
    <s v="900305127-1"/>
    <x v="156"/>
    <s v="N/A"/>
    <s v="SI"/>
    <s v="Cesar"/>
    <n v="1"/>
    <n v="5"/>
    <s v="ALCALDIA DE MONTERIA"/>
    <s v="005/2011"/>
    <s v="SI"/>
    <n v="1"/>
    <n v="1530000000"/>
    <s v="N/A"/>
    <d v="2011-05-17T00:00:00"/>
    <n v="2011"/>
    <d v="2011-12-16T00:00:00"/>
    <s v="Córdoba"/>
    <n v="7"/>
    <n v="7.1"/>
    <s v="Publica"/>
    <s v="CUMPLE"/>
    <n v="1530000000"/>
    <n v="2856.6094100074683"/>
    <n v="2856.6094100074683"/>
    <m/>
    <s v="Subsanable"/>
    <s v="Subsanable"/>
    <s v="Cumple"/>
    <s v="Cumple"/>
    <s v="Cumple"/>
    <s v="Cumple"/>
    <s v="Cumple"/>
    <s v="Cumple"/>
    <s v="Cumple"/>
    <s v="Subsanable"/>
    <s v="Subsanable"/>
    <s v="Cumple"/>
    <s v="Cumple"/>
    <s v="Cumple"/>
    <n v="1530000000"/>
    <n v="1530000000"/>
    <m/>
    <m/>
    <s v="YANETH RUIZ"/>
  </r>
  <r>
    <x v="155"/>
    <s v="RUT"/>
    <s v="900574015-8"/>
    <x v="157"/>
    <s v="N/A"/>
    <s v="SI"/>
    <s v="Boyacá"/>
    <n v="1"/>
    <n v="1"/>
    <s v="CORPORACION LOGANT ASISTE"/>
    <m/>
    <s v="SI"/>
    <n v="1"/>
    <n v="15000000"/>
    <n v="1"/>
    <d v="2014-02-05T00:00:00"/>
    <n v="2014"/>
    <d v="2015-02-05T00:00:00"/>
    <s v="Boyacá"/>
    <n v="12"/>
    <n v="12.166666666666666"/>
    <s v="Privada"/>
    <s v="CUMPLE"/>
    <n v="15000000"/>
    <n v="24.350649350649352"/>
    <n v="24.350649350649352"/>
    <m/>
    <s v="Subsanable"/>
    <s v="Cumple"/>
    <s v="Cumple"/>
    <s v="Cumple"/>
    <s v="Cumple"/>
    <s v="Cumple"/>
    <s v="Cumple"/>
    <s v="Cumple"/>
    <s v="Cumple"/>
    <s v="Cumple"/>
    <s v="Cumple"/>
    <s v="Subsanable"/>
    <s v="Cumple"/>
    <s v="Subsanable"/>
    <n v="15000000"/>
    <n v="15000000"/>
    <m/>
    <s v="(26) DE ACUERDO A LO  ESTABLECIDO EN EL NUMERAL 4.2. PROPUESTA METODOLOGICA. FORMATO 7. PRIMER FACTOR, NO SE IDENTIFICA CLARAMENTE EN CADA UNA DE LAS ESTRATEGIAS LA VOCACION SOBRE LA QUE SE DESARROLLAN LAS ACTIVIDADES CON LOS NIÑOS, NIÑAS Y ADOLESCENTES...&quot; (37) DE ACUERDO CON EL NUMERAL 4.1.1. CONTRAPARTIDA Y ESPECIFICACION DE LA MISMA, PARAGRAFO C. CONTRAPARTIDA EN CUPOS ADICIONALES, NO SE INCLUYEN LOS CUPOS EN EL FORMATO 9. (39) DE ACUERDO CON EL NUMERAL 4.1.1. CONTRAPARTIDA Y ESPECIFICACION DE LA MISMA, PARAGRAFO A. CONTRAPARTIDA EN ESPECIE. NO SE ADJUNTA FORMATO 8 EN LA PROPUESTA "/>
    <s v="LIZ ANGELICA ACOSTA CASTRO"/>
  </r>
  <r>
    <x v="155"/>
    <s v="RUT"/>
    <s v="900574015-9"/>
    <x v="157"/>
    <s v="N/A"/>
    <s v="SI"/>
    <s v="Boyacá"/>
    <n v="1"/>
    <n v="2"/>
    <s v="UNION TEMPORAL UNIDOS POR LA INFANCIA  R/L  ROSSY PAOLA TORRES MALAGON"/>
    <s v="072 DE 2013"/>
    <s v="NO CUMBLE EL OBJETO"/>
    <s v="NO CUMBLE EL OBJETO"/>
    <s v="NO CUMBLE EL OBJETO"/>
    <s v="N/A"/>
    <m/>
    <m/>
    <m/>
    <s v="Boyacá"/>
    <n v="0"/>
    <n v="0"/>
    <s v="Publica"/>
    <s v="SUSCEPTIBLE DE SUBSANACION"/>
    <n v="30980000"/>
    <n v="50.29220779220779"/>
    <s v="SUSCEPTIBLE DE SUBSANACION"/>
    <m/>
    <s v="Subsanable"/>
    <s v="Cumple"/>
    <s v="Cumple"/>
    <s v="Cumple"/>
    <s v="Cumple"/>
    <s v="Cumple"/>
    <s v="Cumple"/>
    <s v="Cumple"/>
    <s v="Cumple"/>
    <s v="Cumple"/>
    <s v="Cumple"/>
    <s v="Subsanable"/>
    <s v="Cumple"/>
    <s v="Subsanable"/>
    <s v="SUSCEPTIBLE DE SUBSANACION"/>
    <s v="SUSCEPTIBLE DE SUBSANACION"/>
    <m/>
    <s v="(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
    <s v="LIZ ANGELICA ACOSTA CASTRO"/>
  </r>
  <r>
    <x v="156"/>
    <s v="NIT"/>
    <s v="900342307-8"/>
    <x v="158"/>
    <s v="N/A"/>
    <s v="SI"/>
    <s v="Arauca"/>
    <n v="1"/>
    <n v="1"/>
    <s v="CORPORACIÓN DE MADRES COMUNITARIAS COMAC"/>
    <s v="05/2012"/>
    <s v="SUSCEPTIBLE DE SUBSANACION"/>
    <s v="SUSCEPTIBLE DE SUBSANACION"/>
    <s v="SUSCEPTIBLE DE SUBSANACION"/>
    <s v="N/A"/>
    <d v="2012-01-28T00:00:00"/>
    <n v="2012"/>
    <d v="2012-12-30T00:00:00"/>
    <s v="Arauca"/>
    <n v="11"/>
    <n v="11.233333333333333"/>
    <s v="Privada"/>
    <s v="SUSCEPTIBLE DE SUBSANACION"/>
    <n v="50000000"/>
    <m/>
    <s v="SUSCEPTIBLE DE SUBSANACION"/>
    <m/>
    <s v="Subsanable"/>
    <s v="Subsanable"/>
    <s v="SI"/>
    <s v="Subsanable"/>
    <s v="Subsanable"/>
    <s v="Subsanable"/>
    <s v="Subsanable"/>
    <s v="Subsanable"/>
    <s v="Subsanable"/>
    <s v="Subsanable"/>
    <s v="Subsanable"/>
    <s v="SI"/>
    <s v="SI"/>
    <s v="Subsanable"/>
    <s v="SUSCEPTIBLE DE SUBSANACION"/>
    <s v="SUSCEPTIBLE DE SUBSANACION"/>
    <m/>
    <s v="3.3. FALTA LA CONSTANCIA DE LOS PAGOS REALIZADOS"/>
    <s v="CRISTINA VENEGAS - JUAN MANUEL PULIDO"/>
  </r>
  <r>
    <x v="156"/>
    <s v="NIT"/>
    <s v="900342307-8"/>
    <x v="158"/>
    <s v="N/A"/>
    <s v="SI"/>
    <s v="Arauca"/>
    <n v="1"/>
    <n v="2"/>
    <s v="JUNTA DE ACCIÓN COMUNAL DEL BARRIO VILLA DE SAN JUAN"/>
    <s v="002"/>
    <s v="SUSCEPTIBLE DE SUBSANACION"/>
    <s v="SUSCEPTIBLE DE SUBSANACION"/>
    <s v="SUSCEPTIBLE DE SUBSANACION"/>
    <s v="N/A"/>
    <d v="2014-05-01T00:00:00"/>
    <n v="2014"/>
    <d v="2014-12-31T00:00:00"/>
    <s v="Arauca"/>
    <n v="8"/>
    <n v="8.1333333333333329"/>
    <s v="Privada"/>
    <s v="SUSCEPTIBLE DE SUBSANACION"/>
    <n v="10000000"/>
    <m/>
    <s v="SUSCEPTIBLE DE SUBSANACION"/>
    <m/>
    <m/>
    <m/>
    <m/>
    <m/>
    <m/>
    <m/>
    <m/>
    <m/>
    <m/>
    <m/>
    <m/>
    <m/>
    <m/>
    <m/>
    <s v="SUSCEPTIBLE DE SUBSANACION"/>
    <s v="SUSCEPTIBLE DE SUBSANACION"/>
    <m/>
    <s v="3.3. ES NECESARIO PRESENTAR EL CONTRATO Y LAS CONSTANCIAS DE LOS PAGOS REALIZADOS."/>
    <s v="CRISTINA VENEGAS - JUAN MANUEL PULIDO"/>
  </r>
  <r>
    <x v="156"/>
    <s v="NIT"/>
    <s v="900342307-8"/>
    <x v="158"/>
    <s v="N/A"/>
    <s v="SI"/>
    <s v="Arauca"/>
    <n v="1"/>
    <n v="3"/>
    <s v="FUNDACIÓN COLOMBIA VIVA"/>
    <s v="013-2-2014"/>
    <s v="SUSCEPTIBLE DE SUBSANACION"/>
    <s v="SUSCEPTIBLE DE SUBSANACION"/>
    <s v="SUSCEPTIBLE DE SUBSANACION"/>
    <s v="N/A"/>
    <d v="2014-03-02T00:00:00"/>
    <n v="2014"/>
    <d v="2014-09-02T00:00:00"/>
    <s v="Arauca"/>
    <n v="6"/>
    <n v="6.1333333333333337"/>
    <s v="Privada"/>
    <s v="SUSCEPTIBLE DE SUBSANACION"/>
    <n v="57000000"/>
    <m/>
    <s v="SUSCEPTIBLE DE SUBSANACION"/>
    <m/>
    <m/>
    <m/>
    <m/>
    <m/>
    <m/>
    <m/>
    <m/>
    <m/>
    <m/>
    <m/>
    <m/>
    <m/>
    <m/>
    <m/>
    <s v="SUSCEPTIBLE DE SUBSANACION"/>
    <s v="SUSCEPTIBLE DE SUBSANACION"/>
    <m/>
    <s v="3.3. NOTA 3. C. EL OBJETO DEL CONTRATO NO HACE REFERENCIA A LAS NECESIDADES DE LA INVITACIÓN PÚBLICA. FAVOR REMITIR COPIA DEL CONTRATO."/>
    <s v="CRISTINA VENEGAS - JUAN MANUEL PULIDO"/>
  </r>
  <r>
    <x v="156"/>
    <s v="NIT"/>
    <s v="900342307-8"/>
    <x v="158"/>
    <s v="N/A"/>
    <s v="SI"/>
    <s v="Casanare"/>
    <n v="1"/>
    <m/>
    <m/>
    <m/>
    <m/>
    <m/>
    <m/>
    <m/>
    <m/>
    <m/>
    <m/>
    <m/>
    <n v="0"/>
    <n v="0"/>
    <m/>
    <m/>
    <m/>
    <m/>
    <s v=""/>
    <m/>
    <s v="Subsanable"/>
    <s v="Subsanable"/>
    <s v="SI"/>
    <s v="Subsanable"/>
    <s v="Subsanable"/>
    <s v="Subsanable"/>
    <s v="Subsanable"/>
    <s v="Subsanable"/>
    <s v="Subsanable"/>
    <s v="Subsanable"/>
    <s v="Subsanable"/>
    <s v="Cumple"/>
    <s v="Cumple"/>
    <s v="Subsanable"/>
    <m/>
    <m/>
    <m/>
    <m/>
    <s v="CRISTINA VENEGAS - JUAN MANUEL PULIDO"/>
  </r>
  <r>
    <x v="157"/>
    <s v="NIT"/>
    <s v="800214677-7"/>
    <x v="159"/>
    <s v="N/A"/>
    <s v="SI"/>
    <s v="Bogotá"/>
    <n v="1"/>
    <n v="1"/>
    <s v="ICBF"/>
    <n v="865"/>
    <s v="SI"/>
    <n v="1"/>
    <n v="172435500"/>
    <s v="N/A"/>
    <d v="2013-06-05T00:00:00"/>
    <n v="2013"/>
    <d v="2013-12-15T00:00:00"/>
    <s v="BogotaD.C."/>
    <n v="6"/>
    <n v="6.4333333333333336"/>
    <s v="Publica"/>
    <s v="CUMPLE"/>
    <n v="171937354"/>
    <s v=""/>
    <n v="291.6664189991518"/>
    <m/>
    <m/>
    <m/>
    <m/>
    <m/>
    <m/>
    <m/>
    <m/>
    <m/>
    <m/>
    <m/>
    <m/>
    <m/>
    <m/>
    <m/>
    <n v="171937354"/>
    <n v="171937354"/>
    <m/>
    <m/>
    <s v="AUGUSTO DIAZ"/>
  </r>
  <r>
    <x v="157"/>
    <s v="NIT"/>
    <s v="800214677-7"/>
    <x v="159"/>
    <s v="N/A"/>
    <s v="SI"/>
    <s v="Bogotá"/>
    <n v="1"/>
    <n v="2"/>
    <s v="ICBF"/>
    <n v="1413"/>
    <s v="SI"/>
    <n v="1"/>
    <n v="154653840"/>
    <s v="N/A"/>
    <d v="2012-08-17T00:00:00"/>
    <n v="2012"/>
    <d v="2012-12-30T00:00:00"/>
    <m/>
    <n v="4"/>
    <n v="4.5"/>
    <s v="Publica"/>
    <s v="SUSCEPTIBLE DE SUBSANACION"/>
    <n v="185625360"/>
    <s v=""/>
    <n v="327.55489677077821"/>
    <m/>
    <m/>
    <m/>
    <m/>
    <m/>
    <m/>
    <m/>
    <m/>
    <m/>
    <m/>
    <m/>
    <m/>
    <m/>
    <m/>
    <m/>
    <s v="SUSCEPTIBLE DE SUBSANACION"/>
    <n v="185625360"/>
    <m/>
    <s v="ACTA DE LIQUIDACION CONTRATO 1413/2012 NO PRESENTA  FOLIO FINAL FIRMADO  VERIFICA ICBF"/>
    <s v="AUGUSTO DIAZ"/>
  </r>
  <r>
    <x v="158"/>
    <m/>
    <m/>
    <x v="160"/>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Numero de la Propuesta">
  <location ref="A3:D163" firstHeaderRow="0" firstDataRow="1" firstDataCol="1"/>
  <pivotFields count="46">
    <pivotField axis="axisRow" showAll="0" sortType="ascending">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t="default"/>
      </items>
    </pivotField>
    <pivotField showAll="0"/>
    <pivotField showAll="0"/>
    <pivotField showAll="0">
      <items count="162">
        <item x="83"/>
        <item x="139"/>
        <item x="115"/>
        <item x="159"/>
        <item x="126"/>
        <item x="63"/>
        <item x="84"/>
        <item x="82"/>
        <item x="111"/>
        <item x="117"/>
        <item x="51"/>
        <item x="50"/>
        <item x="8"/>
        <item x="52"/>
        <item x="30"/>
        <item x="28"/>
        <item x="14"/>
        <item x="155"/>
        <item x="10"/>
        <item x="77"/>
        <item x="114"/>
        <item x="153"/>
        <item x="85"/>
        <item x="26"/>
        <item x="66"/>
        <item x="91"/>
        <item x="113"/>
        <item x="125"/>
        <item x="6"/>
        <item x="81"/>
        <item x="24"/>
        <item x="35"/>
        <item x="97"/>
        <item x="70"/>
        <item x="62"/>
        <item x="44"/>
        <item x="157"/>
        <item x="143"/>
        <item x="27"/>
        <item x="1"/>
        <item x="58"/>
        <item x="15"/>
        <item x="123"/>
        <item x="65"/>
        <item x="73"/>
        <item x="96"/>
        <item x="29"/>
        <item x="80"/>
        <item x="131"/>
        <item x="67"/>
        <item x="68"/>
        <item x="98"/>
        <item x="138"/>
        <item x="3"/>
        <item x="110"/>
        <item x="71"/>
        <item x="55"/>
        <item x="124"/>
        <item x="105"/>
        <item x="141"/>
        <item x="132"/>
        <item x="92"/>
        <item x="13"/>
        <item x="57"/>
        <item x="154"/>
        <item x="19"/>
        <item x="41"/>
        <item x="32"/>
        <item x="129"/>
        <item x="23"/>
        <item x="89"/>
        <item x="17"/>
        <item x="109"/>
        <item x="150"/>
        <item x="119"/>
        <item x="74"/>
        <item x="20"/>
        <item x="21"/>
        <item x="102"/>
        <item x="64"/>
        <item x="18"/>
        <item x="95"/>
        <item x="101"/>
        <item x="7"/>
        <item x="47"/>
        <item x="78"/>
        <item x="94"/>
        <item x="42"/>
        <item x="107"/>
        <item x="12"/>
        <item x="86"/>
        <item x="145"/>
        <item x="56"/>
        <item x="87"/>
        <item x="152"/>
        <item x="79"/>
        <item x="148"/>
        <item x="33"/>
        <item x="149"/>
        <item x="151"/>
        <item x="108"/>
        <item x="11"/>
        <item x="135"/>
        <item x="4"/>
        <item x="49"/>
        <item x="9"/>
        <item x="22"/>
        <item x="43"/>
        <item x="136"/>
        <item x="158"/>
        <item x="127"/>
        <item x="69"/>
        <item x="106"/>
        <item x="0"/>
        <item x="5"/>
        <item x="137"/>
        <item x="59"/>
        <item x="120"/>
        <item x="45"/>
        <item x="60"/>
        <item x="48"/>
        <item x="37"/>
        <item x="144"/>
        <item x="116"/>
        <item x="122"/>
        <item x="38"/>
        <item x="142"/>
        <item x="156"/>
        <item x="121"/>
        <item x="34"/>
        <item x="2"/>
        <item x="103"/>
        <item x="76"/>
        <item x="133"/>
        <item x="134"/>
        <item x="39"/>
        <item x="128"/>
        <item x="46"/>
        <item x="90"/>
        <item x="53"/>
        <item x="75"/>
        <item x="130"/>
        <item x="31"/>
        <item x="112"/>
        <item x="104"/>
        <item x="99"/>
        <item x="72"/>
        <item x="16"/>
        <item x="146"/>
        <item x="147"/>
        <item x="140"/>
        <item x="54"/>
        <item x="61"/>
        <item x="118"/>
        <item x="25"/>
        <item x="36"/>
        <item x="40"/>
        <item x="88"/>
        <item x="93"/>
        <item x="100"/>
        <item x="16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1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t="grand">
      <x/>
    </i>
  </rowItems>
  <colFields count="1">
    <field x="-2"/>
  </colFields>
  <colItems count="3">
    <i>
      <x/>
    </i>
    <i i="1">
      <x v="1"/>
    </i>
    <i i="2">
      <x v="2"/>
    </i>
  </colItems>
  <dataFields count="3">
    <dataField name="Tiempo de experiencia en meses" fld="20" baseField="3" baseItem="0"/>
    <dataField name=" Valor Total del Contrato En Salarios Mínimos " fld="25" baseField="3" baseItem="0"/>
    <dataField name="Valor final a Acreditar" fld="42" baseField="3" baseItem="0" numFmtId="167"/>
  </dataFields>
  <formats count="18">
    <format dxfId="17">
      <pivotArea dataOnly="0" labelOnly="1" outline="0" fieldPosition="0">
        <references count="1">
          <reference field="4294967294" count="1">
            <x v="0"/>
          </reference>
        </references>
      </pivotArea>
    </format>
    <format dxfId="16">
      <pivotArea dataOnly="0" labelOnly="1" outline="0" fieldPosition="0">
        <references count="1">
          <reference field="4294967294" count="1">
            <x v="0"/>
          </reference>
        </references>
      </pivotArea>
    </format>
    <format dxfId="15">
      <pivotArea dataOnly="0" labelOnly="1" outline="0" fieldPosition="0">
        <references count="1">
          <reference field="4294967294" count="1">
            <x v="0"/>
          </reference>
        </references>
      </pivotArea>
    </format>
    <format dxfId="14">
      <pivotArea dataOnly="0" labelOnly="1" outline="0" fieldPosition="0">
        <references count="1">
          <reference field="4294967294" count="2">
            <x v="1"/>
            <x v="2"/>
          </reference>
        </references>
      </pivotArea>
    </format>
    <format dxfId="13">
      <pivotArea field="3" type="button" dataOnly="0" labelOnly="1" outline="0"/>
    </format>
    <format dxfId="12">
      <pivotArea field="3" type="button" dataOnly="0" labelOnly="1" outline="0"/>
    </format>
    <format dxfId="11">
      <pivotArea type="all" dataOnly="0" outline="0" fieldPosition="0"/>
    </format>
    <format dxfId="10">
      <pivotArea outline="0" collapsedLevelsAreSubtotals="1" fieldPosition="0"/>
    </format>
    <format dxfId="9">
      <pivotArea field="3" type="button" dataOnly="0" labelOnly="1" outline="0"/>
    </format>
    <format dxfId="8">
      <pivotArea dataOnly="0" labelOnly="1" grandRow="1" outline="0" fieldPosition="0"/>
    </format>
    <format dxfId="7">
      <pivotArea dataOnly="0" labelOnly="1" outline="0" fieldPosition="0">
        <references count="1">
          <reference field="4294967294" count="3">
            <x v="0"/>
            <x v="1"/>
            <x v="2"/>
          </reference>
        </references>
      </pivotArea>
    </format>
    <format dxfId="6">
      <pivotArea field="3" grandRow="1" outline="0" collapsedLevelsAreSubtotals="1">
        <references count="1">
          <reference field="4294967294" count="1" selected="0">
            <x v="0"/>
          </reference>
        </references>
      </pivotArea>
    </format>
    <format dxfId="5">
      <pivotArea field="3" grandRow="1" outline="0" collapsedLevelsAreSubtotals="1">
        <references count="1">
          <reference field="4294967294" count="1" selected="0">
            <x v="2"/>
          </reference>
        </references>
      </pivotArea>
    </format>
    <format dxfId="4">
      <pivotArea outline="0" collapsedLevelsAreSubtotals="1" fieldPosition="0"/>
    </format>
    <format dxfId="3">
      <pivotArea outline="0" collapsedLevelsAreSubtotals="1" fieldPosition="0">
        <references count="1">
          <reference field="4294967294" count="1" selected="0">
            <x v="2"/>
          </reference>
        </references>
      </pivotArea>
    </format>
    <format dxfId="2">
      <pivotArea field="0" type="button" dataOnly="0" labelOnly="1" outline="0" axis="axisRow" fieldPosition="0"/>
    </format>
    <format dxfId="1">
      <pivotArea field="0" type="button" dataOnly="0" labelOnly="1" outline="0" axis="axisRow" fieldPosition="0"/>
    </format>
    <format dxfId="0">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69"/>
  <sheetViews>
    <sheetView topLeftCell="G1" zoomScale="90" zoomScaleNormal="90" workbookViewId="0">
      <selection activeCell="G7" sqref="G7"/>
    </sheetView>
  </sheetViews>
  <sheetFormatPr baseColWidth="10" defaultRowHeight="15" x14ac:dyDescent="0.25"/>
  <cols>
    <col min="1" max="3" width="0" hidden="1" customWidth="1"/>
    <col min="4" max="4" width="19" hidden="1" customWidth="1"/>
    <col min="5" max="6" width="0" hidden="1" customWidth="1"/>
    <col min="9" max="9" width="21.85546875" customWidth="1"/>
    <col min="10" max="10" width="22" customWidth="1"/>
    <col min="11" max="11" width="17.7109375" customWidth="1"/>
    <col min="12" max="12" width="12.85546875" bestFit="1" customWidth="1"/>
    <col min="13" max="13" width="23" customWidth="1"/>
    <col min="14" max="14" width="20" customWidth="1"/>
  </cols>
  <sheetData>
    <row r="3" spans="1:14" ht="75" x14ac:dyDescent="0.25">
      <c r="A3" s="1" t="s">
        <v>19</v>
      </c>
      <c r="B3" s="1" t="s">
        <v>16</v>
      </c>
      <c r="C3" s="1" t="s">
        <v>17</v>
      </c>
      <c r="D3" s="1" t="s">
        <v>18</v>
      </c>
      <c r="G3" s="4" t="s">
        <v>28</v>
      </c>
      <c r="H3" s="4" t="s">
        <v>16</v>
      </c>
      <c r="I3" s="4" t="s">
        <v>17</v>
      </c>
      <c r="J3" s="4" t="s">
        <v>18</v>
      </c>
      <c r="K3" s="4" t="s">
        <v>20</v>
      </c>
      <c r="L3" s="4" t="s">
        <v>26</v>
      </c>
      <c r="M3" s="4" t="s">
        <v>21</v>
      </c>
      <c r="N3" s="4" t="s">
        <v>14</v>
      </c>
    </row>
    <row r="4" spans="1:14" x14ac:dyDescent="0.25">
      <c r="A4" s="3">
        <v>1</v>
      </c>
      <c r="B4" s="5">
        <v>8.1</v>
      </c>
      <c r="C4" s="5">
        <v>401.06225614927905</v>
      </c>
      <c r="D4" s="2">
        <v>236426200</v>
      </c>
      <c r="E4" s="10">
        <f>+D4-J4</f>
        <v>0</v>
      </c>
      <c r="G4" s="7">
        <v>1</v>
      </c>
      <c r="H4" s="8">
        <v>8</v>
      </c>
      <c r="I4" s="8">
        <v>401.06225614927905</v>
      </c>
      <c r="J4" s="9">
        <v>236426200</v>
      </c>
      <c r="K4" s="7">
        <f>IF(H4&lt;12,0,IF(H4=12,1,IF(H4&lt;15,1,IF(H4&lt;18,2,IF(H4&lt;21,3,IF(H4&lt;24,4,IF(H4&lt;27,5,IF(H4&lt;30,6,IF(H4&lt;33,7,IF(H4&gt;33,8))))))))))</f>
        <v>0</v>
      </c>
      <c r="L4" s="7" t="str">
        <f>VLOOKUP(G4,Hoja2!$B$3:$E$166,2,0)</f>
        <v xml:space="preserve">SUBSANABLE </v>
      </c>
      <c r="M4" s="7" t="str">
        <f>VLOOKUP(G4,Hoja2!$B$3:$E$166,3,0)</f>
        <v xml:space="preserve">SUBSANABLE </v>
      </c>
      <c r="N4" s="7" t="str">
        <f>VLOOKUP(G4,Hoja2!$B$3:$E$166,4,0)</f>
        <v xml:space="preserve">SUBSANABLE </v>
      </c>
    </row>
    <row r="5" spans="1:14" x14ac:dyDescent="0.25">
      <c r="A5" s="3">
        <v>2</v>
      </c>
      <c r="B5" s="5">
        <v>0</v>
      </c>
      <c r="C5" s="5">
        <v>0</v>
      </c>
      <c r="D5" s="2">
        <v>0</v>
      </c>
      <c r="E5" s="10">
        <f t="shared" ref="E5:E72" si="0">+D5-J5</f>
        <v>0</v>
      </c>
      <c r="G5" s="7">
        <v>2</v>
      </c>
      <c r="H5" s="8">
        <v>0</v>
      </c>
      <c r="I5" s="8">
        <v>0</v>
      </c>
      <c r="J5" s="9">
        <v>0</v>
      </c>
      <c r="K5" s="7">
        <f t="shared" ref="K5:K72" si="1">IF(H5&lt;12,0,IF(H5=12,1,IF(H5&lt;15,1,IF(H5&lt;18,2,IF(H5&lt;21,3,IF(H5&lt;24,4,IF(H5&lt;27,5,IF(H5&lt;30,6,IF(H5&lt;33,7,IF(H5&gt;33,8))))))))))</f>
        <v>0</v>
      </c>
      <c r="L5" s="7" t="str">
        <f>VLOOKUP(G5,Hoja2!$B$3:$E$166,2,0)</f>
        <v xml:space="preserve">SUBSANABLE </v>
      </c>
      <c r="M5" s="7" t="str">
        <f>VLOOKUP(G5,Hoja2!$B$3:$E$166,3,0)</f>
        <v xml:space="preserve">SUBSANABLE </v>
      </c>
      <c r="N5" s="7" t="str">
        <f>VLOOKUP(G5,Hoja2!$B$3:$E$166,4,0)</f>
        <v>CUMPLE</v>
      </c>
    </row>
    <row r="6" spans="1:14" x14ac:dyDescent="0.25">
      <c r="A6" s="3">
        <v>3</v>
      </c>
      <c r="B6" s="5">
        <v>22.333333333333332</v>
      </c>
      <c r="C6" s="5">
        <v>2483.1222708596842</v>
      </c>
      <c r="D6" s="2">
        <v>1428090999</v>
      </c>
      <c r="E6" s="10">
        <f t="shared" si="0"/>
        <v>0</v>
      </c>
      <c r="G6" s="7">
        <v>3</v>
      </c>
      <c r="H6" s="8">
        <v>22.333333333333332</v>
      </c>
      <c r="I6" s="8">
        <v>2483.1222708596842</v>
      </c>
      <c r="J6" s="9">
        <v>1428090999</v>
      </c>
      <c r="K6" s="7">
        <f t="shared" si="1"/>
        <v>4</v>
      </c>
      <c r="L6" s="7" t="str">
        <f>VLOOKUP(G6,Hoja2!$B$3:$E$166,2,0)</f>
        <v>CUMPLE</v>
      </c>
      <c r="M6" s="7" t="str">
        <f>VLOOKUP(G6,Hoja2!$B$3:$E$166,3,0)</f>
        <v xml:space="preserve">SUBSANABLE </v>
      </c>
      <c r="N6" s="7" t="str">
        <f>VLOOKUP(G6,Hoja2!$B$3:$E$166,4,0)</f>
        <v xml:space="preserve">SUBSANABLE </v>
      </c>
    </row>
    <row r="7" spans="1:14" x14ac:dyDescent="0.25">
      <c r="A7" s="3">
        <v>4</v>
      </c>
      <c r="B7" s="5">
        <v>36.866666666666667</v>
      </c>
      <c r="C7" s="5">
        <v>1356.5685733611233</v>
      </c>
      <c r="D7" s="2">
        <v>807427628</v>
      </c>
      <c r="E7" s="10">
        <f t="shared" si="0"/>
        <v>0</v>
      </c>
      <c r="G7" s="7">
        <v>4</v>
      </c>
      <c r="H7" s="8">
        <v>36.866666666666667</v>
      </c>
      <c r="I7" s="8">
        <v>1356.5685733611233</v>
      </c>
      <c r="J7" s="9">
        <v>807427628</v>
      </c>
      <c r="K7" s="7">
        <f t="shared" si="1"/>
        <v>8</v>
      </c>
      <c r="L7" s="7" t="str">
        <f>VLOOKUP(G7,Hoja2!$B$3:$E$166,2,0)</f>
        <v>CUMPLE</v>
      </c>
      <c r="M7" s="7" t="str">
        <f>VLOOKUP(G7,Hoja2!$B$3:$E$166,3,0)</f>
        <v>CUMPLE</v>
      </c>
      <c r="N7" s="7" t="str">
        <f>VLOOKUP(G7,Hoja2!$B$3:$E$166,4,0)</f>
        <v>CUMPLE</v>
      </c>
    </row>
    <row r="8" spans="1:14" x14ac:dyDescent="0.25">
      <c r="A8" s="3">
        <v>5</v>
      </c>
      <c r="B8" s="5">
        <v>31.133333333333333</v>
      </c>
      <c r="C8" s="5">
        <v>1085.5378640776698</v>
      </c>
      <c r="D8" s="2">
        <v>559052000</v>
      </c>
      <c r="E8" s="10">
        <f t="shared" si="0"/>
        <v>0</v>
      </c>
      <c r="G8" s="7">
        <v>5</v>
      </c>
      <c r="H8" s="8">
        <v>31.133333333333333</v>
      </c>
      <c r="I8" s="8">
        <v>1085.5378640776698</v>
      </c>
      <c r="J8" s="9">
        <v>559052000</v>
      </c>
      <c r="K8" s="7">
        <f t="shared" si="1"/>
        <v>7</v>
      </c>
      <c r="L8" s="7" t="str">
        <f>VLOOKUP(G8,Hoja2!$B$3:$E$166,2,0)</f>
        <v xml:space="preserve">SUBSANABLE </v>
      </c>
      <c r="M8" s="7" t="str">
        <f>VLOOKUP(G8,Hoja2!$B$3:$E$166,3,0)</f>
        <v xml:space="preserve">SUBSANABLE </v>
      </c>
      <c r="N8" s="7" t="str">
        <f>VLOOKUP(G8,Hoja2!$B$3:$E$166,4,0)</f>
        <v>CUMPLE</v>
      </c>
    </row>
    <row r="9" spans="1:14" x14ac:dyDescent="0.25">
      <c r="A9" s="3">
        <v>6</v>
      </c>
      <c r="B9" s="5">
        <v>28.9</v>
      </c>
      <c r="C9" s="5">
        <v>1011.8749729026007</v>
      </c>
      <c r="D9" s="2">
        <v>600498271.20000005</v>
      </c>
      <c r="E9" s="10">
        <f t="shared" si="0"/>
        <v>0</v>
      </c>
      <c r="G9" s="7">
        <v>6</v>
      </c>
      <c r="H9" s="8">
        <v>28.9</v>
      </c>
      <c r="I9" s="8">
        <v>1011.8749729026007</v>
      </c>
      <c r="J9" s="9">
        <v>600498271.20000005</v>
      </c>
      <c r="K9" s="7">
        <f t="shared" si="1"/>
        <v>6</v>
      </c>
      <c r="L9" s="7" t="s">
        <v>12</v>
      </c>
      <c r="M9" s="7" t="str">
        <f>VLOOKUP(G9,Hoja2!$B$3:$E$166,3,0)</f>
        <v xml:space="preserve">SUBSANABLE </v>
      </c>
      <c r="N9" s="7" t="s">
        <v>23</v>
      </c>
    </row>
    <row r="10" spans="1:14" x14ac:dyDescent="0.25">
      <c r="A10" s="3">
        <v>7</v>
      </c>
      <c r="B10" s="5">
        <v>0</v>
      </c>
      <c r="C10" s="5">
        <v>0</v>
      </c>
      <c r="D10" s="2">
        <v>0</v>
      </c>
      <c r="E10" s="10">
        <f t="shared" si="0"/>
        <v>0</v>
      </c>
      <c r="G10" s="7">
        <v>7</v>
      </c>
      <c r="H10" s="8">
        <v>0</v>
      </c>
      <c r="I10" s="8">
        <v>0</v>
      </c>
      <c r="J10" s="9">
        <v>0</v>
      </c>
      <c r="K10" s="7">
        <f t="shared" si="1"/>
        <v>0</v>
      </c>
      <c r="L10" s="7" t="str">
        <f>VLOOKUP(G10,Hoja2!$B$3:$E$166,2,0)</f>
        <v>NO CUMPLE</v>
      </c>
      <c r="M10" s="7" t="str">
        <f>VLOOKUP(G10,Hoja2!$B$3:$E$166,3,0)</f>
        <v xml:space="preserve">SUBSANABLE </v>
      </c>
      <c r="N10" s="7" t="str">
        <f>VLOOKUP(G10,Hoja2!$B$3:$E$166,4,0)</f>
        <v>CUMPLE</v>
      </c>
    </row>
    <row r="11" spans="1:14" x14ac:dyDescent="0.25">
      <c r="A11" s="3">
        <v>8</v>
      </c>
      <c r="B11" s="5">
        <v>33.766666666666666</v>
      </c>
      <c r="C11" s="5">
        <v>846.39057737872338</v>
      </c>
      <c r="D11" s="2">
        <v>473276326.80000001</v>
      </c>
      <c r="E11" s="10">
        <f t="shared" si="0"/>
        <v>0</v>
      </c>
      <c r="G11" s="7">
        <v>8</v>
      </c>
      <c r="H11" s="8">
        <v>33.766666666666666</v>
      </c>
      <c r="I11" s="8">
        <v>846.39057737872338</v>
      </c>
      <c r="J11" s="9">
        <v>473276326.80000001</v>
      </c>
      <c r="K11" s="7">
        <f t="shared" si="1"/>
        <v>8</v>
      </c>
      <c r="L11" s="7" t="str">
        <f>VLOOKUP(G11,Hoja2!$B$3:$E$166,2,0)</f>
        <v>CUMPLE</v>
      </c>
      <c r="M11" s="7" t="str">
        <f>VLOOKUP(G11,Hoja2!$B$3:$E$166,3,0)</f>
        <v xml:space="preserve">SUBSANABLE </v>
      </c>
      <c r="N11" s="7" t="str">
        <f>VLOOKUP(G11,Hoja2!$B$3:$E$166,4,0)</f>
        <v>CUMPLE</v>
      </c>
    </row>
    <row r="12" spans="1:14" x14ac:dyDescent="0.25">
      <c r="A12" s="3">
        <v>9</v>
      </c>
      <c r="B12" s="5">
        <v>0</v>
      </c>
      <c r="C12" s="5">
        <v>0</v>
      </c>
      <c r="D12" s="2">
        <v>0</v>
      </c>
      <c r="E12" s="10">
        <f t="shared" si="0"/>
        <v>0</v>
      </c>
      <c r="G12" s="7">
        <v>9</v>
      </c>
      <c r="H12" s="8">
        <v>0</v>
      </c>
      <c r="I12" s="8">
        <v>0</v>
      </c>
      <c r="J12" s="9">
        <v>0</v>
      </c>
      <c r="K12" s="7">
        <f t="shared" si="1"/>
        <v>0</v>
      </c>
      <c r="L12" s="7" t="str">
        <f>VLOOKUP(G12,Hoja2!$B$3:$E$166,2,0)</f>
        <v xml:space="preserve">SUBSANABLE </v>
      </c>
      <c r="M12" s="7" t="str">
        <f>VLOOKUP(G12,Hoja2!$B$3:$E$166,3,0)</f>
        <v xml:space="preserve">SUBSANABLE </v>
      </c>
      <c r="N12" s="7" t="str">
        <f>VLOOKUP(G12,Hoja2!$B$3:$E$166,4,0)</f>
        <v xml:space="preserve">SUBSANABLE </v>
      </c>
    </row>
    <row r="13" spans="1:14" x14ac:dyDescent="0.25">
      <c r="A13" s="3">
        <v>10</v>
      </c>
      <c r="B13" s="5">
        <v>14.366666666666667</v>
      </c>
      <c r="C13" s="5">
        <v>1056.3680533423631</v>
      </c>
      <c r="D13" s="2">
        <v>650722720.85889566</v>
      </c>
      <c r="E13" s="10">
        <f t="shared" si="0"/>
        <v>0</v>
      </c>
      <c r="G13" s="7">
        <v>10</v>
      </c>
      <c r="H13" s="8">
        <v>14.366666666666667</v>
      </c>
      <c r="I13" s="8">
        <v>1056.3680533423631</v>
      </c>
      <c r="J13" s="9">
        <v>650722720.85889566</v>
      </c>
      <c r="K13" s="7">
        <f t="shared" si="1"/>
        <v>1</v>
      </c>
      <c r="L13" s="7" t="str">
        <f>VLOOKUP(G13,Hoja2!$B$3:$E$166,2,0)</f>
        <v>CUMPLE</v>
      </c>
      <c r="M13" s="7" t="str">
        <f>VLOOKUP(G13,Hoja2!$B$3:$E$166,3,0)</f>
        <v xml:space="preserve">SUBSANABLE </v>
      </c>
      <c r="N13" s="7" t="s">
        <v>12</v>
      </c>
    </row>
    <row r="14" spans="1:14" x14ac:dyDescent="0.25">
      <c r="A14" s="3">
        <v>11</v>
      </c>
      <c r="B14" s="5">
        <v>0</v>
      </c>
      <c r="C14" s="5">
        <v>0</v>
      </c>
      <c r="D14" s="2">
        <v>0</v>
      </c>
      <c r="E14" s="10">
        <f t="shared" si="0"/>
        <v>0</v>
      </c>
      <c r="G14" s="7">
        <v>11</v>
      </c>
      <c r="H14" s="8">
        <v>0</v>
      </c>
      <c r="I14" s="8">
        <v>0</v>
      </c>
      <c r="J14" s="9">
        <v>0</v>
      </c>
      <c r="K14" s="7">
        <f t="shared" si="1"/>
        <v>0</v>
      </c>
      <c r="L14" s="7" t="str">
        <f>VLOOKUP(G14,Hoja2!$B$3:$E$166,2,0)</f>
        <v>NO CUMPLE</v>
      </c>
      <c r="M14" s="7" t="str">
        <f>VLOOKUP(G14,Hoja2!$B$3:$E$166,3,0)</f>
        <v xml:space="preserve">SUBSANABLE </v>
      </c>
      <c r="N14" s="7" t="str">
        <f>VLOOKUP(G14,Hoja2!$B$3:$E$166,4,0)</f>
        <v>CUMPLE</v>
      </c>
    </row>
    <row r="15" spans="1:14" x14ac:dyDescent="0.25">
      <c r="A15" s="3">
        <v>12</v>
      </c>
      <c r="B15" s="5">
        <v>33.766666666666666</v>
      </c>
      <c r="C15" s="5">
        <v>0</v>
      </c>
      <c r="D15" s="2">
        <v>0</v>
      </c>
      <c r="E15" s="10">
        <f t="shared" si="0"/>
        <v>0</v>
      </c>
      <c r="G15" s="7">
        <v>12</v>
      </c>
      <c r="H15" s="8">
        <v>33.766666666666666</v>
      </c>
      <c r="I15" s="8">
        <v>0</v>
      </c>
      <c r="J15" s="9">
        <v>0</v>
      </c>
      <c r="K15" s="7">
        <f t="shared" si="1"/>
        <v>8</v>
      </c>
      <c r="L15" s="7" t="str">
        <f>VLOOKUP(G15,Hoja2!$B$3:$E$166,2,0)</f>
        <v xml:space="preserve">SUBSANABLE </v>
      </c>
      <c r="M15" s="7" t="str">
        <f>VLOOKUP(G15,Hoja2!$B$3:$E$166,3,0)</f>
        <v xml:space="preserve">SUBSANABLE </v>
      </c>
      <c r="N15" s="7" t="str">
        <f>VLOOKUP(G15,Hoja2!$B$3:$E$166,4,0)</f>
        <v>CUMPLE</v>
      </c>
    </row>
    <row r="16" spans="1:14" x14ac:dyDescent="0.25">
      <c r="A16" s="3">
        <v>13</v>
      </c>
      <c r="B16" s="5">
        <v>7.9</v>
      </c>
      <c r="C16" s="5">
        <v>1399</v>
      </c>
      <c r="D16" s="2">
        <v>824876575</v>
      </c>
      <c r="E16" s="10">
        <f t="shared" si="0"/>
        <v>0</v>
      </c>
      <c r="G16" s="7">
        <v>13</v>
      </c>
      <c r="H16" s="8">
        <v>7.6</v>
      </c>
      <c r="I16" s="8">
        <v>1399.281721798134</v>
      </c>
      <c r="J16" s="9">
        <v>824876575</v>
      </c>
      <c r="K16" s="7">
        <f t="shared" si="1"/>
        <v>0</v>
      </c>
      <c r="L16" s="7" t="str">
        <f>VLOOKUP(G16,Hoja2!$B$3:$E$166,2,0)</f>
        <v>CUMPLE</v>
      </c>
      <c r="M16" s="7" t="s">
        <v>23</v>
      </c>
      <c r="N16" s="7" t="s">
        <v>23</v>
      </c>
    </row>
    <row r="17" spans="1:14" x14ac:dyDescent="0.25">
      <c r="A17" s="3">
        <v>14</v>
      </c>
      <c r="B17" s="5">
        <v>0</v>
      </c>
      <c r="C17" s="5">
        <v>2804.242635173875</v>
      </c>
      <c r="D17" s="2">
        <v>1571266440</v>
      </c>
      <c r="E17" s="10">
        <f t="shared" si="0"/>
        <v>0</v>
      </c>
      <c r="G17" s="7">
        <v>14</v>
      </c>
      <c r="H17" s="8">
        <v>0</v>
      </c>
      <c r="I17" s="8">
        <v>2804.242635173875</v>
      </c>
      <c r="J17" s="9">
        <v>1571266440</v>
      </c>
      <c r="K17" s="7">
        <f t="shared" si="1"/>
        <v>0</v>
      </c>
      <c r="L17" s="7" t="str">
        <f>VLOOKUP(G17,Hoja2!$B$3:$E$166,2,0)</f>
        <v xml:space="preserve">SUBSANABLE </v>
      </c>
      <c r="M17" s="7" t="str">
        <f>VLOOKUP(G17,Hoja2!$B$3:$E$166,3,0)</f>
        <v xml:space="preserve">SUBSANABLE </v>
      </c>
      <c r="N17" s="7" t="str">
        <f>VLOOKUP(G17,Hoja2!$B$3:$E$166,4,0)</f>
        <v xml:space="preserve">SUBSANABLE </v>
      </c>
    </row>
    <row r="18" spans="1:14" x14ac:dyDescent="0.25">
      <c r="A18" s="3">
        <v>15</v>
      </c>
      <c r="B18" s="5">
        <v>84.066666666666663</v>
      </c>
      <c r="C18" s="5">
        <v>874.65540495911864</v>
      </c>
      <c r="D18" s="2">
        <v>494569331</v>
      </c>
      <c r="E18" s="10">
        <f t="shared" si="0"/>
        <v>0</v>
      </c>
      <c r="G18" s="7">
        <v>15</v>
      </c>
      <c r="H18" s="8">
        <v>84.066666666666663</v>
      </c>
      <c r="I18" s="8">
        <v>874.65540495911864</v>
      </c>
      <c r="J18" s="9">
        <v>494569331</v>
      </c>
      <c r="K18" s="7">
        <f t="shared" si="1"/>
        <v>8</v>
      </c>
      <c r="L18" s="7" t="str">
        <f>VLOOKUP(G18,Hoja2!$B$3:$E$166,2,0)</f>
        <v>CUMPLE</v>
      </c>
      <c r="M18" s="7" t="str">
        <f>VLOOKUP(G18,Hoja2!$B$3:$E$166,3,0)</f>
        <v xml:space="preserve">SUBSANABLE </v>
      </c>
      <c r="N18" s="7" t="s">
        <v>12</v>
      </c>
    </row>
    <row r="19" spans="1:14" x14ac:dyDescent="0.25">
      <c r="A19" s="3">
        <v>16</v>
      </c>
      <c r="B19" s="5">
        <v>0</v>
      </c>
      <c r="C19" s="5">
        <v>0</v>
      </c>
      <c r="D19" s="2">
        <v>0</v>
      </c>
      <c r="E19" s="10">
        <f t="shared" si="0"/>
        <v>0</v>
      </c>
      <c r="G19" s="7">
        <v>16</v>
      </c>
      <c r="H19" s="8">
        <v>0</v>
      </c>
      <c r="I19" s="8">
        <v>0</v>
      </c>
      <c r="J19" s="9">
        <v>0</v>
      </c>
      <c r="K19" s="7">
        <f t="shared" si="1"/>
        <v>0</v>
      </c>
      <c r="L19" s="7" t="str">
        <f>VLOOKUP(G19,Hoja2!$B$3:$E$166,2,0)</f>
        <v>NO CUMPLE</v>
      </c>
      <c r="M19" s="7" t="str">
        <f>VLOOKUP(G19,Hoja2!$B$3:$E$166,3,0)</f>
        <v xml:space="preserve">SUBSANABLE </v>
      </c>
      <c r="N19" s="7" t="s">
        <v>12</v>
      </c>
    </row>
    <row r="20" spans="1:14" x14ac:dyDescent="0.25">
      <c r="A20" s="3">
        <v>17</v>
      </c>
      <c r="B20" s="5">
        <v>0</v>
      </c>
      <c r="C20" s="5">
        <v>0</v>
      </c>
      <c r="D20" s="2">
        <v>0</v>
      </c>
      <c r="E20" s="10">
        <f t="shared" si="0"/>
        <v>0</v>
      </c>
      <c r="G20" s="7">
        <v>17</v>
      </c>
      <c r="H20" s="8">
        <v>0</v>
      </c>
      <c r="I20" s="8">
        <v>0</v>
      </c>
      <c r="J20" s="9">
        <v>0</v>
      </c>
      <c r="K20" s="7">
        <f t="shared" si="1"/>
        <v>0</v>
      </c>
      <c r="L20" s="7" t="str">
        <f>VLOOKUP(G20,Hoja2!$B$3:$E$166,2,0)</f>
        <v xml:space="preserve">SUBSANABLE </v>
      </c>
      <c r="M20" s="7" t="str">
        <f>VLOOKUP(G20,Hoja2!$B$3:$E$166,3,0)</f>
        <v xml:space="preserve">SUBSANABLE </v>
      </c>
      <c r="N20" s="7" t="s">
        <v>12</v>
      </c>
    </row>
    <row r="21" spans="1:14" x14ac:dyDescent="0.25">
      <c r="A21" s="3">
        <v>18</v>
      </c>
      <c r="B21" s="5">
        <v>0</v>
      </c>
      <c r="C21" s="5">
        <v>0</v>
      </c>
      <c r="D21" s="2">
        <v>0</v>
      </c>
      <c r="E21" s="10">
        <f t="shared" si="0"/>
        <v>0</v>
      </c>
      <c r="G21" s="7">
        <v>18</v>
      </c>
      <c r="H21" s="8">
        <v>0</v>
      </c>
      <c r="I21" s="8">
        <v>0</v>
      </c>
      <c r="J21" s="9">
        <v>0</v>
      </c>
      <c r="K21" s="7">
        <f t="shared" si="1"/>
        <v>0</v>
      </c>
      <c r="L21" s="7" t="str">
        <f>VLOOKUP(G21,Hoja2!$B$3:$E$166,2,0)</f>
        <v xml:space="preserve">SUBSANABLE </v>
      </c>
      <c r="M21" s="7" t="str">
        <f>VLOOKUP(G21,Hoja2!$B$3:$E$166,3,0)</f>
        <v xml:space="preserve">SUBSANABLE </v>
      </c>
      <c r="N21" s="7" t="str">
        <f>VLOOKUP(G21,Hoja2!$B$3:$E$166,4,0)</f>
        <v xml:space="preserve">SUBSANABLE </v>
      </c>
    </row>
    <row r="22" spans="1:14" x14ac:dyDescent="0.25">
      <c r="A22" s="3">
        <v>19</v>
      </c>
      <c r="B22" s="5">
        <v>6.6666666666666666E-2</v>
      </c>
      <c r="C22" s="5">
        <v>4.8701298701298699</v>
      </c>
      <c r="D22" s="2">
        <v>3000000</v>
      </c>
      <c r="E22" s="10">
        <f t="shared" si="0"/>
        <v>0</v>
      </c>
      <c r="G22" s="7">
        <v>19</v>
      </c>
      <c r="H22" s="8">
        <v>6.6666666666666666E-2</v>
      </c>
      <c r="I22" s="8">
        <v>4.8701298701298699</v>
      </c>
      <c r="J22" s="9">
        <v>3000000</v>
      </c>
      <c r="K22" s="7">
        <f t="shared" si="1"/>
        <v>0</v>
      </c>
      <c r="L22" s="7" t="str">
        <f>VLOOKUP(G22,Hoja2!$B$3:$E$166,2,0)</f>
        <v>CUMPLE</v>
      </c>
      <c r="M22" s="7" t="str">
        <f>VLOOKUP(G22,Hoja2!$B$3:$E$166,3,0)</f>
        <v>CUMPLE</v>
      </c>
      <c r="N22" s="7" t="str">
        <f>VLOOKUP(G22,Hoja2!$B$3:$E$166,4,0)</f>
        <v>CUMPLE</v>
      </c>
    </row>
    <row r="23" spans="1:14" x14ac:dyDescent="0.25">
      <c r="A23" s="3">
        <v>20</v>
      </c>
      <c r="B23" s="5">
        <v>2.1333333333333333</v>
      </c>
      <c r="C23" s="5">
        <v>0</v>
      </c>
      <c r="D23" s="2">
        <v>0</v>
      </c>
      <c r="E23" s="10">
        <f t="shared" si="0"/>
        <v>0</v>
      </c>
      <c r="G23" s="7">
        <v>20</v>
      </c>
      <c r="H23" s="8">
        <v>2.1333333333333333</v>
      </c>
      <c r="I23" s="8">
        <v>0</v>
      </c>
      <c r="J23" s="9">
        <v>0</v>
      </c>
      <c r="K23" s="7">
        <f t="shared" si="1"/>
        <v>0</v>
      </c>
      <c r="L23" s="7" t="str">
        <f>VLOOKUP(G23,Hoja2!$B$3:$E$166,2,0)</f>
        <v xml:space="preserve">SUBSANABLE </v>
      </c>
      <c r="M23" s="7" t="str">
        <f>VLOOKUP(G23,Hoja2!$B$3:$E$166,3,0)</f>
        <v xml:space="preserve">SUBSANABLE </v>
      </c>
      <c r="N23" s="7" t="str">
        <f>VLOOKUP(G23,Hoja2!$B$3:$E$166,4,0)</f>
        <v xml:space="preserve">SUBSANABLE </v>
      </c>
    </row>
    <row r="24" spans="1:14" x14ac:dyDescent="0.25">
      <c r="A24" s="3">
        <v>21</v>
      </c>
      <c r="B24" s="5">
        <v>0</v>
      </c>
      <c r="C24" s="5">
        <v>0</v>
      </c>
      <c r="D24" s="2">
        <v>0</v>
      </c>
      <c r="E24" s="10">
        <f t="shared" si="0"/>
        <v>0</v>
      </c>
      <c r="G24" s="7">
        <v>21</v>
      </c>
      <c r="H24" s="8">
        <v>0</v>
      </c>
      <c r="I24" s="8">
        <v>0</v>
      </c>
      <c r="J24" s="9">
        <v>0</v>
      </c>
      <c r="K24" s="7">
        <f t="shared" si="1"/>
        <v>0</v>
      </c>
      <c r="L24" s="7" t="str">
        <f>VLOOKUP(G24,Hoja2!$B$3:$E$166,2,0)</f>
        <v xml:space="preserve">SUBSANABLE </v>
      </c>
      <c r="M24" s="7" t="s">
        <v>12</v>
      </c>
      <c r="N24" s="7" t="str">
        <f>VLOOKUP(G24,Hoja2!$B$3:$E$166,4,0)</f>
        <v xml:space="preserve">SUBSANABLE </v>
      </c>
    </row>
    <row r="25" spans="1:14" x14ac:dyDescent="0.25">
      <c r="A25" s="3">
        <v>22</v>
      </c>
      <c r="B25" s="5">
        <v>0</v>
      </c>
      <c r="C25" s="5">
        <v>0</v>
      </c>
      <c r="D25" s="2">
        <v>0</v>
      </c>
      <c r="E25" s="10">
        <f t="shared" si="0"/>
        <v>0</v>
      </c>
      <c r="G25" s="7">
        <v>22</v>
      </c>
      <c r="H25" s="8">
        <v>0</v>
      </c>
      <c r="I25" s="8">
        <v>0</v>
      </c>
      <c r="J25" s="9">
        <v>0</v>
      </c>
      <c r="K25" s="7">
        <f t="shared" si="1"/>
        <v>0</v>
      </c>
      <c r="L25" s="7" t="str">
        <f>VLOOKUP(G25,Hoja2!$B$3:$E$166,2,0)</f>
        <v xml:space="preserve">SUBSANABLE </v>
      </c>
      <c r="M25" s="7" t="str">
        <f>VLOOKUP(G25,Hoja2!$B$3:$E$166,3,0)</f>
        <v xml:space="preserve">SUBSANABLE </v>
      </c>
      <c r="N25" s="7" t="str">
        <f>VLOOKUP(G25,Hoja2!$B$3:$E$166,4,0)</f>
        <v xml:space="preserve">SUBSANABLE </v>
      </c>
    </row>
    <row r="26" spans="1:14" x14ac:dyDescent="0.25">
      <c r="A26" s="3">
        <v>23</v>
      </c>
      <c r="B26" s="5">
        <v>0</v>
      </c>
      <c r="C26" s="5">
        <v>0</v>
      </c>
      <c r="D26" s="2">
        <v>0</v>
      </c>
      <c r="E26" s="10">
        <f t="shared" si="0"/>
        <v>0</v>
      </c>
      <c r="G26" s="7">
        <v>23</v>
      </c>
      <c r="H26" s="8">
        <v>0</v>
      </c>
      <c r="I26" s="8">
        <v>0</v>
      </c>
      <c r="J26" s="9">
        <v>0</v>
      </c>
      <c r="K26" s="7">
        <f t="shared" si="1"/>
        <v>0</v>
      </c>
      <c r="L26" s="7" t="str">
        <f>VLOOKUP(G26,Hoja2!$B$3:$E$166,2,0)</f>
        <v xml:space="preserve">SUBSANABLE </v>
      </c>
      <c r="M26" s="7" t="str">
        <f>VLOOKUP(G26,Hoja2!$B$3:$E$166,3,0)</f>
        <v xml:space="preserve">SUBSANABLE </v>
      </c>
      <c r="N26" s="7" t="str">
        <f>VLOOKUP(G26,Hoja2!$B$3:$E$166,4,0)</f>
        <v>CUMPLE</v>
      </c>
    </row>
    <row r="27" spans="1:14" x14ac:dyDescent="0.25">
      <c r="A27" s="3">
        <v>24</v>
      </c>
      <c r="B27" s="5">
        <v>0</v>
      </c>
      <c r="C27" s="5">
        <v>0</v>
      </c>
      <c r="D27" s="2">
        <v>0</v>
      </c>
      <c r="E27" s="10">
        <f t="shared" si="0"/>
        <v>0</v>
      </c>
      <c r="G27" s="7">
        <v>24</v>
      </c>
      <c r="H27" s="8">
        <v>0</v>
      </c>
      <c r="I27" s="8">
        <v>0</v>
      </c>
      <c r="J27" s="9">
        <v>0</v>
      </c>
      <c r="K27" s="7">
        <f t="shared" si="1"/>
        <v>0</v>
      </c>
      <c r="L27" s="7" t="str">
        <f>VLOOKUP(G27,Hoja2!$B$3:$E$166,2,0)</f>
        <v xml:space="preserve">SUBSANABLE </v>
      </c>
      <c r="M27" s="7" t="str">
        <f>VLOOKUP(G27,Hoja2!$B$3:$E$166,3,0)</f>
        <v xml:space="preserve">SUBSANABLE </v>
      </c>
      <c r="N27" s="7" t="str">
        <f>VLOOKUP(G27,Hoja2!$B$3:$E$166,4,0)</f>
        <v>CUMPLE</v>
      </c>
    </row>
    <row r="28" spans="1:14" x14ac:dyDescent="0.25">
      <c r="A28" s="3"/>
      <c r="B28" s="5"/>
      <c r="C28" s="5"/>
      <c r="D28" s="2"/>
      <c r="E28" s="10"/>
      <c r="G28" s="7">
        <v>25</v>
      </c>
      <c r="H28" s="13" t="s">
        <v>24</v>
      </c>
      <c r="I28" s="13" t="s">
        <v>24</v>
      </c>
      <c r="J28" s="13" t="s">
        <v>24</v>
      </c>
      <c r="K28" s="13" t="s">
        <v>24</v>
      </c>
      <c r="L28" s="13" t="s">
        <v>24</v>
      </c>
      <c r="M28" s="13" t="s">
        <v>24</v>
      </c>
      <c r="N28" s="13" t="s">
        <v>24</v>
      </c>
    </row>
    <row r="29" spans="1:14" x14ac:dyDescent="0.25">
      <c r="A29" s="3">
        <v>26</v>
      </c>
      <c r="B29" s="5">
        <v>21.166666666666664</v>
      </c>
      <c r="C29" s="5">
        <v>831.21289228159458</v>
      </c>
      <c r="D29" s="2">
        <v>490000000</v>
      </c>
      <c r="E29" s="10">
        <f t="shared" si="0"/>
        <v>0</v>
      </c>
      <c r="G29" s="7">
        <v>26</v>
      </c>
      <c r="H29" s="8">
        <v>21.166666666666664</v>
      </c>
      <c r="I29" s="8">
        <v>831.21289228159458</v>
      </c>
      <c r="J29" s="9">
        <v>490000000</v>
      </c>
      <c r="K29" s="7">
        <f t="shared" si="1"/>
        <v>4</v>
      </c>
      <c r="L29" s="7" t="str">
        <f>VLOOKUP(G29,Hoja2!$B$3:$E$166,2,0)</f>
        <v xml:space="preserve">SUBSANABLE </v>
      </c>
      <c r="M29" s="7" t="str">
        <f>VLOOKUP(G29,Hoja2!$B$3:$E$166,3,0)</f>
        <v xml:space="preserve">SUBSANABLE </v>
      </c>
      <c r="N29" s="7" t="s">
        <v>12</v>
      </c>
    </row>
    <row r="30" spans="1:14" x14ac:dyDescent="0.25">
      <c r="A30" s="3">
        <v>27</v>
      </c>
      <c r="B30" s="5">
        <v>31.533333333333331</v>
      </c>
      <c r="C30" s="5">
        <v>205.19369296013571</v>
      </c>
      <c r="D30" s="2">
        <v>120961682</v>
      </c>
      <c r="E30" s="10">
        <f t="shared" si="0"/>
        <v>0</v>
      </c>
      <c r="G30" s="7">
        <v>27</v>
      </c>
      <c r="H30" s="8">
        <v>31.533333333333331</v>
      </c>
      <c r="I30" s="8">
        <v>205.19369296013571</v>
      </c>
      <c r="J30" s="9">
        <v>120961682</v>
      </c>
      <c r="K30" s="7">
        <f t="shared" si="1"/>
        <v>7</v>
      </c>
      <c r="L30" s="7" t="str">
        <f>VLOOKUP(G30,Hoja2!$B$3:$E$166,2,0)</f>
        <v xml:space="preserve">SUBSANABLE </v>
      </c>
      <c r="M30" s="7" t="str">
        <f>VLOOKUP(G30,Hoja2!$B$3:$E$166,3,0)</f>
        <v xml:space="preserve">SUBSANABLE </v>
      </c>
      <c r="N30" s="7" t="str">
        <f>VLOOKUP(G30,Hoja2!$B$3:$E$166,4,0)</f>
        <v xml:space="preserve">SUBSANABLE </v>
      </c>
    </row>
    <row r="31" spans="1:14" x14ac:dyDescent="0.25">
      <c r="A31" s="3">
        <v>28</v>
      </c>
      <c r="B31" s="5">
        <v>8.0666666666666664</v>
      </c>
      <c r="C31" s="5">
        <v>286.55470737913487</v>
      </c>
      <c r="D31" s="2">
        <v>168924000</v>
      </c>
      <c r="E31" s="10">
        <f t="shared" si="0"/>
        <v>0</v>
      </c>
      <c r="G31" s="7">
        <v>28</v>
      </c>
      <c r="H31" s="8">
        <v>8.0666666666666664</v>
      </c>
      <c r="I31" s="8">
        <v>286.55470737913487</v>
      </c>
      <c r="J31" s="9">
        <v>168924000</v>
      </c>
      <c r="K31" s="7">
        <f t="shared" si="1"/>
        <v>0</v>
      </c>
      <c r="L31" s="7" t="str">
        <f>VLOOKUP(G31,Hoja2!$B$3:$E$166,2,0)</f>
        <v xml:space="preserve">SUBSANABLE </v>
      </c>
      <c r="M31" s="7" t="str">
        <f>VLOOKUP(G31,Hoja2!$B$3:$E$166,3,0)</f>
        <v xml:space="preserve">SUBSANABLE </v>
      </c>
      <c r="N31" s="7" t="s">
        <v>12</v>
      </c>
    </row>
    <row r="32" spans="1:14" x14ac:dyDescent="0.25">
      <c r="A32" s="3">
        <v>29</v>
      </c>
      <c r="B32" s="5">
        <v>15.933333333333332</v>
      </c>
      <c r="C32" s="5">
        <v>0</v>
      </c>
      <c r="D32" s="2">
        <v>0</v>
      </c>
      <c r="E32" s="10">
        <f t="shared" si="0"/>
        <v>0</v>
      </c>
      <c r="G32" s="7">
        <v>29</v>
      </c>
      <c r="H32" s="8">
        <v>15.933333333333332</v>
      </c>
      <c r="I32" s="8">
        <v>0</v>
      </c>
      <c r="J32" s="9">
        <v>0</v>
      </c>
      <c r="K32" s="7">
        <f t="shared" si="1"/>
        <v>2</v>
      </c>
      <c r="L32" s="7" t="str">
        <f>VLOOKUP(G32,Hoja2!$B$3:$E$166,2,0)</f>
        <v xml:space="preserve">SUBSANABLE </v>
      </c>
      <c r="M32" s="7" t="str">
        <f>VLOOKUP(G32,Hoja2!$B$3:$E$166,3,0)</f>
        <v xml:space="preserve">SUBSANABLE </v>
      </c>
      <c r="N32" s="7" t="str">
        <f>VLOOKUP(G32,Hoja2!$B$3:$E$166,4,0)</f>
        <v xml:space="preserve">SUBSANABLE </v>
      </c>
    </row>
    <row r="33" spans="1:14" x14ac:dyDescent="0.25">
      <c r="A33" s="3">
        <v>30</v>
      </c>
      <c r="B33" s="5">
        <v>12.666666666666666</v>
      </c>
      <c r="C33" s="5">
        <v>254.95168854961832</v>
      </c>
      <c r="D33" s="2">
        <v>150294020.39999998</v>
      </c>
      <c r="E33" s="10">
        <f t="shared" si="0"/>
        <v>0</v>
      </c>
      <c r="G33" s="7">
        <v>30</v>
      </c>
      <c r="H33" s="8">
        <v>12.666666666666666</v>
      </c>
      <c r="I33" s="8">
        <v>254.95168854961832</v>
      </c>
      <c r="J33" s="9">
        <v>150294020.39999998</v>
      </c>
      <c r="K33" s="7">
        <f t="shared" si="1"/>
        <v>1</v>
      </c>
      <c r="L33" s="7" t="s">
        <v>12</v>
      </c>
      <c r="M33" s="7" t="s">
        <v>23</v>
      </c>
      <c r="N33" s="7" t="str">
        <f>VLOOKUP(G33,Hoja2!$B$3:$E$166,4,0)</f>
        <v>CUMPLE</v>
      </c>
    </row>
    <row r="34" spans="1:14" x14ac:dyDescent="0.25">
      <c r="A34" s="3">
        <v>31</v>
      </c>
      <c r="B34" s="5">
        <v>39.799999999999997</v>
      </c>
      <c r="C34" s="5">
        <v>0</v>
      </c>
      <c r="D34" s="2">
        <v>0</v>
      </c>
      <c r="E34" s="10">
        <f t="shared" si="0"/>
        <v>0</v>
      </c>
      <c r="G34" s="7">
        <v>31</v>
      </c>
      <c r="H34" s="8">
        <v>39.799999999999997</v>
      </c>
      <c r="I34" s="8">
        <v>0</v>
      </c>
      <c r="J34" s="9">
        <v>0</v>
      </c>
      <c r="K34" s="7">
        <f t="shared" si="1"/>
        <v>8</v>
      </c>
      <c r="L34" s="7" t="str">
        <f>VLOOKUP(G34,Hoja2!$B$3:$E$166,2,0)</f>
        <v xml:space="preserve">SUBSANABLE </v>
      </c>
      <c r="M34" s="7" t="str">
        <f>VLOOKUP(G34,Hoja2!$B$3:$E$166,3,0)</f>
        <v xml:space="preserve">SUBSANABLE </v>
      </c>
      <c r="N34" s="7" t="str">
        <f>VLOOKUP(G34,Hoja2!$B$3:$E$166,4,0)</f>
        <v xml:space="preserve">SUBSANABLE </v>
      </c>
    </row>
    <row r="35" spans="1:14" x14ac:dyDescent="0.25">
      <c r="A35" s="3">
        <v>32</v>
      </c>
      <c r="B35" s="5">
        <v>9.5333333333333332</v>
      </c>
      <c r="C35" s="5">
        <v>378.66343380789004</v>
      </c>
      <c r="D35" s="2">
        <v>220516800</v>
      </c>
      <c r="E35" s="10">
        <f t="shared" si="0"/>
        <v>0</v>
      </c>
      <c r="G35" s="7">
        <v>32</v>
      </c>
      <c r="H35" s="8">
        <v>9.5333333333333332</v>
      </c>
      <c r="I35" s="8">
        <v>378.66343380789004</v>
      </c>
      <c r="J35" s="9">
        <v>220516800</v>
      </c>
      <c r="K35" s="7">
        <f t="shared" si="1"/>
        <v>0</v>
      </c>
      <c r="L35" s="7" t="str">
        <f>VLOOKUP(G35,Hoja2!$B$3:$E$166,2,0)</f>
        <v>NO CUMPLE</v>
      </c>
      <c r="M35" s="7" t="s">
        <v>12</v>
      </c>
      <c r="N35" s="7" t="s">
        <v>12</v>
      </c>
    </row>
    <row r="36" spans="1:14" x14ac:dyDescent="0.25">
      <c r="A36" s="3"/>
      <c r="B36" s="5"/>
      <c r="C36" s="5"/>
      <c r="D36" s="2"/>
      <c r="E36" s="10"/>
      <c r="G36" s="7">
        <v>33</v>
      </c>
      <c r="H36" s="13" t="s">
        <v>24</v>
      </c>
      <c r="I36" s="13" t="s">
        <v>24</v>
      </c>
      <c r="J36" s="13" t="s">
        <v>24</v>
      </c>
      <c r="K36" s="13" t="s">
        <v>24</v>
      </c>
      <c r="L36" s="13" t="s">
        <v>24</v>
      </c>
      <c r="M36" s="13" t="s">
        <v>24</v>
      </c>
      <c r="N36" s="13" t="s">
        <v>24</v>
      </c>
    </row>
    <row r="37" spans="1:14" x14ac:dyDescent="0.25">
      <c r="A37" s="3">
        <v>34</v>
      </c>
      <c r="B37" s="5">
        <v>32.866666666666667</v>
      </c>
      <c r="C37" s="5">
        <v>1039.540778289941</v>
      </c>
      <c r="D37" s="2">
        <v>562308269.60000002</v>
      </c>
      <c r="E37" s="10">
        <f t="shared" si="0"/>
        <v>0</v>
      </c>
      <c r="G37" s="7">
        <v>34</v>
      </c>
      <c r="H37" s="8">
        <v>32.866666666666667</v>
      </c>
      <c r="I37" s="8">
        <v>1039.540778289941</v>
      </c>
      <c r="J37" s="9">
        <v>562308269.60000002</v>
      </c>
      <c r="K37" s="7">
        <v>8</v>
      </c>
      <c r="L37" s="7" t="s">
        <v>12</v>
      </c>
      <c r="M37" s="7" t="str">
        <f>VLOOKUP(G37,Hoja2!$B$3:$E$166,3,0)</f>
        <v xml:space="preserve">SUBSANABLE </v>
      </c>
      <c r="N37" s="7" t="str">
        <f>VLOOKUP(G37,Hoja2!$B$3:$E$166,4,0)</f>
        <v>CUMPLE</v>
      </c>
    </row>
    <row r="38" spans="1:14" x14ac:dyDescent="0.25">
      <c r="A38" s="3">
        <v>35</v>
      </c>
      <c r="B38" s="5">
        <v>4</v>
      </c>
      <c r="C38" s="5">
        <v>0</v>
      </c>
      <c r="D38" s="2">
        <v>0</v>
      </c>
      <c r="E38" s="10">
        <f t="shared" si="0"/>
        <v>0</v>
      </c>
      <c r="G38" s="7">
        <v>35</v>
      </c>
      <c r="H38" s="8">
        <v>4</v>
      </c>
      <c r="I38" s="8">
        <v>0</v>
      </c>
      <c r="J38" s="9">
        <v>0</v>
      </c>
      <c r="K38" s="7">
        <f t="shared" si="1"/>
        <v>0</v>
      </c>
      <c r="L38" s="7" t="str">
        <f>VLOOKUP(G38,Hoja2!$B$3:$E$166,2,0)</f>
        <v xml:space="preserve">SUBSANABLE </v>
      </c>
      <c r="M38" s="7" t="str">
        <f>VLOOKUP(G38,Hoja2!$B$3:$E$166,3,0)</f>
        <v xml:space="preserve">SUBSANABLE </v>
      </c>
      <c r="N38" s="7" t="s">
        <v>12</v>
      </c>
    </row>
    <row r="39" spans="1:14" x14ac:dyDescent="0.25">
      <c r="A39" s="3">
        <v>36</v>
      </c>
      <c r="B39" s="5">
        <v>16.099999999999998</v>
      </c>
      <c r="C39" s="5">
        <v>2021.3705087768421</v>
      </c>
      <c r="D39" s="2">
        <v>1127424625.7</v>
      </c>
      <c r="E39" s="10">
        <f t="shared" si="0"/>
        <v>0</v>
      </c>
      <c r="G39" s="7">
        <v>36</v>
      </c>
      <c r="H39" s="8">
        <v>16.099999999999998</v>
      </c>
      <c r="I39" s="8">
        <v>2021.3705087768421</v>
      </c>
      <c r="J39" s="9">
        <v>1127424625.7</v>
      </c>
      <c r="K39" s="7">
        <f t="shared" si="1"/>
        <v>2</v>
      </c>
      <c r="L39" s="7" t="str">
        <f>VLOOKUP(G39,Hoja2!$B$3:$E$166,2,0)</f>
        <v>CUMPLE</v>
      </c>
      <c r="M39" s="7" t="str">
        <f>VLOOKUP(G39,Hoja2!$B$3:$E$166,3,0)</f>
        <v xml:space="preserve">SUBSANABLE </v>
      </c>
      <c r="N39" s="7" t="str">
        <f>VLOOKUP(G39,Hoja2!$B$3:$E$166,4,0)</f>
        <v xml:space="preserve">SUBSANABLE </v>
      </c>
    </row>
    <row r="40" spans="1:14" x14ac:dyDescent="0.25">
      <c r="A40" s="3">
        <v>37</v>
      </c>
      <c r="B40" s="5">
        <v>0</v>
      </c>
      <c r="C40" s="5">
        <v>0</v>
      </c>
      <c r="D40" s="2">
        <v>0</v>
      </c>
      <c r="E40" s="10">
        <f t="shared" si="0"/>
        <v>0</v>
      </c>
      <c r="G40" s="7">
        <v>37</v>
      </c>
      <c r="H40" s="8">
        <v>0</v>
      </c>
      <c r="I40" s="8">
        <v>0</v>
      </c>
      <c r="J40" s="9">
        <v>0</v>
      </c>
      <c r="K40" s="7">
        <f t="shared" si="1"/>
        <v>0</v>
      </c>
      <c r="L40" s="7" t="str">
        <f>VLOOKUP(G40,Hoja2!$B$3:$E$166,2,0)</f>
        <v xml:space="preserve">SUBSANABLE </v>
      </c>
      <c r="M40" s="7" t="str">
        <f>VLOOKUP(G40,Hoja2!$B$3:$E$166,3,0)</f>
        <v xml:space="preserve">SUBSANABLE </v>
      </c>
      <c r="N40" s="7" t="str">
        <f>VLOOKUP(G40,Hoja2!$B$3:$E$166,4,0)</f>
        <v xml:space="preserve">SUBSANABLE </v>
      </c>
    </row>
    <row r="41" spans="1:14" x14ac:dyDescent="0.25">
      <c r="A41" s="3">
        <v>38</v>
      </c>
      <c r="B41" s="5">
        <v>0</v>
      </c>
      <c r="C41" s="5">
        <v>0</v>
      </c>
      <c r="D41" s="2">
        <v>0</v>
      </c>
      <c r="E41" s="10">
        <f t="shared" si="0"/>
        <v>0</v>
      </c>
      <c r="G41" s="7">
        <v>38</v>
      </c>
      <c r="H41" s="8">
        <v>0</v>
      </c>
      <c r="I41" s="8">
        <v>0</v>
      </c>
      <c r="J41" s="9">
        <v>0</v>
      </c>
      <c r="K41" s="7">
        <f t="shared" si="1"/>
        <v>0</v>
      </c>
      <c r="L41" s="7" t="str">
        <f>VLOOKUP(G41,Hoja2!$B$3:$E$166,2,0)</f>
        <v>NO CUMPLE</v>
      </c>
      <c r="M41" s="7" t="str">
        <f>VLOOKUP(G41,Hoja2!$B$3:$E$166,3,0)</f>
        <v xml:space="preserve">SUBSANABLE </v>
      </c>
      <c r="N41" s="7" t="str">
        <f>VLOOKUP(G41,Hoja2!$B$3:$E$166,4,0)</f>
        <v xml:space="preserve">SUBSANABLE </v>
      </c>
    </row>
    <row r="42" spans="1:14" x14ac:dyDescent="0.25">
      <c r="A42" s="3">
        <v>39</v>
      </c>
      <c r="B42" s="5"/>
      <c r="C42" s="5">
        <v>0</v>
      </c>
      <c r="D42" s="2"/>
      <c r="E42" s="10">
        <f t="shared" si="0"/>
        <v>0</v>
      </c>
      <c r="G42" s="7">
        <v>39</v>
      </c>
      <c r="H42" s="8">
        <v>0</v>
      </c>
      <c r="I42" s="8">
        <v>0</v>
      </c>
      <c r="J42" s="9">
        <v>0</v>
      </c>
      <c r="K42" s="7">
        <f t="shared" si="1"/>
        <v>0</v>
      </c>
      <c r="L42" s="7" t="str">
        <f>VLOOKUP(G42,Hoja2!$B$3:$E$166,2,0)</f>
        <v xml:space="preserve">SUBSANABLE </v>
      </c>
      <c r="M42" s="7" t="str">
        <f>VLOOKUP(G42,Hoja2!$B$3:$E$166,3,0)</f>
        <v xml:space="preserve">SUBSANABLE </v>
      </c>
      <c r="N42" s="7" t="str">
        <f>VLOOKUP(G42,Hoja2!$B$3:$E$166,4,0)</f>
        <v xml:space="preserve">SUBSANABLE </v>
      </c>
    </row>
    <row r="43" spans="1:14" x14ac:dyDescent="0.25">
      <c r="A43" s="3">
        <v>40</v>
      </c>
      <c r="B43" s="5">
        <v>3.5</v>
      </c>
      <c r="C43" s="5">
        <v>840.75325048543687</v>
      </c>
      <c r="D43" s="2">
        <v>432987924</v>
      </c>
      <c r="E43" s="10">
        <f t="shared" si="0"/>
        <v>0</v>
      </c>
      <c r="G43" s="7">
        <v>40</v>
      </c>
      <c r="H43" s="8">
        <v>3.5</v>
      </c>
      <c r="I43" s="8">
        <v>840.75325048543687</v>
      </c>
      <c r="J43" s="9">
        <v>432987924</v>
      </c>
      <c r="K43" s="7">
        <f t="shared" si="1"/>
        <v>0</v>
      </c>
      <c r="L43" s="7" t="str">
        <f>VLOOKUP(G43,Hoja2!$B$3:$E$166,2,0)</f>
        <v>NO CUMPLE</v>
      </c>
      <c r="M43" s="7" t="str">
        <f>VLOOKUP(G43,Hoja2!$B$3:$E$166,3,0)</f>
        <v>CUMPLE</v>
      </c>
      <c r="N43" s="7" t="s">
        <v>12</v>
      </c>
    </row>
    <row r="44" spans="1:14" x14ac:dyDescent="0.25">
      <c r="A44" s="3">
        <v>41</v>
      </c>
      <c r="B44" s="5">
        <v>16.433333333333334</v>
      </c>
      <c r="C44" s="5">
        <v>470.13868230022405</v>
      </c>
      <c r="D44" s="2">
        <v>246940452</v>
      </c>
      <c r="E44" s="10">
        <f t="shared" si="0"/>
        <v>0</v>
      </c>
      <c r="G44" s="7">
        <v>41</v>
      </c>
      <c r="H44" s="8">
        <v>16.433333333333334</v>
      </c>
      <c r="I44" s="8">
        <v>470.13868230022405</v>
      </c>
      <c r="J44" s="9">
        <v>246940452</v>
      </c>
      <c r="K44" s="7">
        <f t="shared" si="1"/>
        <v>2</v>
      </c>
      <c r="L44" s="7" t="str">
        <f>VLOOKUP(G44,Hoja2!$B$3:$E$166,2,0)</f>
        <v>CUMPLE</v>
      </c>
      <c r="M44" s="7" t="str">
        <f>VLOOKUP(G44,Hoja2!$B$3:$E$166,3,0)</f>
        <v>CUMPLE</v>
      </c>
      <c r="N44" s="7" t="str">
        <f>VLOOKUP(G44,Hoja2!$B$3:$E$166,4,0)</f>
        <v>CUMPLE</v>
      </c>
    </row>
    <row r="45" spans="1:14" x14ac:dyDescent="0.25">
      <c r="A45" s="3">
        <v>42</v>
      </c>
      <c r="B45" s="5">
        <v>8.5333333333333332</v>
      </c>
      <c r="C45" s="5">
        <v>51.303055511631477</v>
      </c>
      <c r="D45" s="2">
        <v>30450000</v>
      </c>
      <c r="E45" s="10">
        <f t="shared" si="0"/>
        <v>0</v>
      </c>
      <c r="G45" s="7">
        <v>42</v>
      </c>
      <c r="H45" s="8">
        <v>8.5333333333333332</v>
      </c>
      <c r="I45" s="8">
        <v>51.303055511631477</v>
      </c>
      <c r="J45" s="9">
        <v>30450000</v>
      </c>
      <c r="K45" s="7">
        <f t="shared" si="1"/>
        <v>0</v>
      </c>
      <c r="L45" s="7" t="str">
        <f>VLOOKUP(G45,Hoja2!$B$3:$E$166,2,0)</f>
        <v>NO CUMPLE</v>
      </c>
      <c r="M45" s="7" t="str">
        <f>VLOOKUP(G45,Hoja2!$B$3:$E$166,3,0)</f>
        <v xml:space="preserve">SUBSANABLE </v>
      </c>
      <c r="N45" s="7" t="str">
        <f>VLOOKUP(G45,Hoja2!$B$3:$E$166,4,0)</f>
        <v xml:space="preserve">SUBSANABLE </v>
      </c>
    </row>
    <row r="46" spans="1:14" x14ac:dyDescent="0.25">
      <c r="A46" s="3">
        <v>43</v>
      </c>
      <c r="B46" s="5">
        <v>0</v>
      </c>
      <c r="C46" s="5">
        <v>0</v>
      </c>
      <c r="D46" s="2">
        <v>0</v>
      </c>
      <c r="E46" s="10">
        <f t="shared" si="0"/>
        <v>0</v>
      </c>
      <c r="G46" s="7">
        <v>43</v>
      </c>
      <c r="H46" s="8">
        <v>0</v>
      </c>
      <c r="I46" s="8">
        <v>0</v>
      </c>
      <c r="J46" s="9">
        <v>0</v>
      </c>
      <c r="K46" s="7">
        <f t="shared" si="1"/>
        <v>0</v>
      </c>
      <c r="L46" s="7" t="str">
        <f>VLOOKUP(G46,Hoja2!$B$3:$E$166,2,0)</f>
        <v>CUMPLE</v>
      </c>
      <c r="M46" s="7" t="str">
        <f>VLOOKUP(G46,Hoja2!$B$3:$E$166,3,0)</f>
        <v xml:space="preserve">SUBSANABLE </v>
      </c>
      <c r="N46" s="7" t="str">
        <f>VLOOKUP(G46,Hoja2!$B$3:$E$166,4,0)</f>
        <v xml:space="preserve">SUBSANABLE </v>
      </c>
    </row>
    <row r="47" spans="1:14" x14ac:dyDescent="0.25">
      <c r="A47" s="3">
        <v>44</v>
      </c>
      <c r="B47" s="5">
        <v>9.3999999999999986</v>
      </c>
      <c r="C47" s="5">
        <v>357.63689494214213</v>
      </c>
      <c r="D47" s="2">
        <v>215353600</v>
      </c>
      <c r="E47" s="10">
        <f t="shared" si="0"/>
        <v>0</v>
      </c>
      <c r="G47" s="7">
        <v>44</v>
      </c>
      <c r="H47" s="8">
        <v>9.3999999999999986</v>
      </c>
      <c r="I47" s="8">
        <v>357.63689494214213</v>
      </c>
      <c r="J47" s="9">
        <v>215353600</v>
      </c>
      <c r="K47" s="7">
        <f t="shared" si="1"/>
        <v>0</v>
      </c>
      <c r="L47" s="7" t="str">
        <f>VLOOKUP(G47,Hoja2!$B$3:$E$166,2,0)</f>
        <v>CUMPLE</v>
      </c>
      <c r="M47" s="7" t="str">
        <f>VLOOKUP(G47,Hoja2!$B$3:$E$166,3,0)</f>
        <v xml:space="preserve">SUBSANABLE </v>
      </c>
      <c r="N47" s="7" t="str">
        <f>VLOOKUP(G47,Hoja2!$B$3:$E$166,4,0)</f>
        <v>CUMPLE</v>
      </c>
    </row>
    <row r="48" spans="1:14" x14ac:dyDescent="0.25">
      <c r="A48" s="3">
        <v>45</v>
      </c>
      <c r="B48" s="5">
        <v>0</v>
      </c>
      <c r="C48" s="5">
        <v>0</v>
      </c>
      <c r="D48" s="2">
        <v>0</v>
      </c>
      <c r="E48" s="10">
        <f t="shared" si="0"/>
        <v>0</v>
      </c>
      <c r="G48" s="7">
        <v>45</v>
      </c>
      <c r="H48" s="8">
        <v>0</v>
      </c>
      <c r="I48" s="8">
        <v>0</v>
      </c>
      <c r="J48" s="9">
        <v>0</v>
      </c>
      <c r="K48" s="7">
        <f t="shared" si="1"/>
        <v>0</v>
      </c>
      <c r="L48" s="7" t="str">
        <f>VLOOKUP(G48,Hoja2!$B$3:$E$166,2,0)</f>
        <v xml:space="preserve">SUBSANABLE </v>
      </c>
      <c r="M48" s="7" t="str">
        <f>VLOOKUP(G48,Hoja2!$B$3:$E$166,3,0)</f>
        <v xml:space="preserve">SUBSANABLE </v>
      </c>
      <c r="N48" s="7" t="str">
        <f>VLOOKUP(G48,Hoja2!$B$3:$E$166,4,0)</f>
        <v xml:space="preserve">SUBSANABLE </v>
      </c>
    </row>
    <row r="49" spans="1:14" x14ac:dyDescent="0.25">
      <c r="A49" s="3">
        <v>46</v>
      </c>
      <c r="B49" s="5">
        <v>60.833333333333329</v>
      </c>
      <c r="C49" s="5">
        <v>3363.2241735857124</v>
      </c>
      <c r="D49" s="2">
        <v>1825765600</v>
      </c>
      <c r="E49" s="10">
        <f t="shared" si="0"/>
        <v>0</v>
      </c>
      <c r="G49" s="7">
        <v>46</v>
      </c>
      <c r="H49" s="8">
        <v>60.833333333333329</v>
      </c>
      <c r="I49" s="8">
        <v>3363.2241735857124</v>
      </c>
      <c r="J49" s="9">
        <v>1825765600</v>
      </c>
      <c r="K49" s="7">
        <f t="shared" si="1"/>
        <v>8</v>
      </c>
      <c r="L49" s="7" t="str">
        <f>VLOOKUP(G49,Hoja2!$B$3:$E$166,2,0)</f>
        <v xml:space="preserve">SUBSANABLE </v>
      </c>
      <c r="M49" s="7" t="str">
        <f>VLOOKUP(G49,Hoja2!$B$3:$E$166,3,0)</f>
        <v xml:space="preserve">SUBSANABLE </v>
      </c>
      <c r="N49" s="7" t="str">
        <f>VLOOKUP(G49,Hoja2!$B$3:$E$166,4,0)</f>
        <v>CUMPLE</v>
      </c>
    </row>
    <row r="50" spans="1:14" x14ac:dyDescent="0.25">
      <c r="A50" s="3"/>
      <c r="B50" s="5"/>
      <c r="C50" s="5"/>
      <c r="D50" s="2"/>
      <c r="E50" s="10"/>
      <c r="G50" s="7">
        <v>47</v>
      </c>
      <c r="H50" s="13" t="s">
        <v>24</v>
      </c>
      <c r="I50" s="13" t="s">
        <v>24</v>
      </c>
      <c r="J50" s="13" t="s">
        <v>24</v>
      </c>
      <c r="K50" s="13" t="s">
        <v>24</v>
      </c>
      <c r="L50" s="13" t="s">
        <v>24</v>
      </c>
      <c r="M50" s="13" t="s">
        <v>24</v>
      </c>
      <c r="N50" s="13" t="s">
        <v>24</v>
      </c>
    </row>
    <row r="51" spans="1:14" x14ac:dyDescent="0.25">
      <c r="A51" s="3">
        <v>48</v>
      </c>
      <c r="B51" s="5">
        <v>8.3666666666666671</v>
      </c>
      <c r="C51" s="5">
        <v>764.72490076335873</v>
      </c>
      <c r="D51" s="2">
        <v>450805329</v>
      </c>
      <c r="E51" s="10">
        <f t="shared" si="0"/>
        <v>0</v>
      </c>
      <c r="G51" s="7">
        <v>48</v>
      </c>
      <c r="H51" s="8">
        <v>8.3666666666666671</v>
      </c>
      <c r="I51" s="8">
        <v>764.72490076335873</v>
      </c>
      <c r="J51" s="9">
        <v>450805329</v>
      </c>
      <c r="K51" s="7">
        <f t="shared" si="1"/>
        <v>0</v>
      </c>
      <c r="L51" s="7" t="str">
        <f>VLOOKUP(G51,Hoja2!$B$3:$E$166,2,0)</f>
        <v xml:space="preserve">SUBSANABLE </v>
      </c>
      <c r="M51" s="7" t="str">
        <f>VLOOKUP(G51,Hoja2!$B$3:$E$166,3,0)</f>
        <v>CUMPLE</v>
      </c>
      <c r="N51" s="7" t="str">
        <f>VLOOKUP(G51,Hoja2!$B$3:$E$166,4,0)</f>
        <v>CUMPLE</v>
      </c>
    </row>
    <row r="52" spans="1:14" x14ac:dyDescent="0.25">
      <c r="A52" s="3">
        <v>49</v>
      </c>
      <c r="B52" s="5">
        <v>24.233333333333334</v>
      </c>
      <c r="C52" s="5">
        <v>4856.9176974413031</v>
      </c>
      <c r="D52" s="2">
        <v>2903410510</v>
      </c>
      <c r="E52" s="10">
        <f t="shared" si="0"/>
        <v>0</v>
      </c>
      <c r="G52" s="7">
        <v>49</v>
      </c>
      <c r="H52" s="8">
        <v>24.233333333333334</v>
      </c>
      <c r="I52" s="8">
        <v>4856.9176974413031</v>
      </c>
      <c r="J52" s="9">
        <v>2903410510</v>
      </c>
      <c r="K52" s="7">
        <f t="shared" si="1"/>
        <v>5</v>
      </c>
      <c r="L52" s="7" t="str">
        <f>VLOOKUP(G52,Hoja2!$B$3:$E$166,2,0)</f>
        <v xml:space="preserve">SUBSANABLE </v>
      </c>
      <c r="M52" s="7" t="s">
        <v>12</v>
      </c>
      <c r="N52" s="7" t="str">
        <f>VLOOKUP(G52,Hoja2!$B$3:$E$166,4,0)</f>
        <v>CUMPLE</v>
      </c>
    </row>
    <row r="53" spans="1:14" x14ac:dyDescent="0.25">
      <c r="A53" s="3"/>
      <c r="B53" s="5"/>
      <c r="C53" s="5"/>
      <c r="D53" s="2"/>
      <c r="E53" s="10"/>
      <c r="G53" s="7">
        <v>50</v>
      </c>
      <c r="H53" s="13" t="s">
        <v>24</v>
      </c>
      <c r="I53" s="13" t="s">
        <v>24</v>
      </c>
      <c r="J53" s="13" t="s">
        <v>24</v>
      </c>
      <c r="K53" s="13" t="s">
        <v>24</v>
      </c>
      <c r="L53" s="13" t="s">
        <v>24</v>
      </c>
      <c r="M53" s="13" t="s">
        <v>24</v>
      </c>
      <c r="N53" s="13" t="s">
        <v>24</v>
      </c>
    </row>
    <row r="54" spans="1:14" x14ac:dyDescent="0.25">
      <c r="A54" s="3">
        <v>51</v>
      </c>
      <c r="B54" s="5">
        <v>47.466666666666669</v>
      </c>
      <c r="C54" s="5">
        <v>12858.732469372299</v>
      </c>
      <c r="D54" s="2">
        <v>7387934985</v>
      </c>
      <c r="E54" s="10">
        <f t="shared" si="0"/>
        <v>0</v>
      </c>
      <c r="G54" s="7">
        <v>51</v>
      </c>
      <c r="H54" s="8">
        <v>47.466666666666669</v>
      </c>
      <c r="I54" s="8">
        <v>12858.732469372299</v>
      </c>
      <c r="J54" s="9">
        <v>7387934985</v>
      </c>
      <c r="K54" s="7">
        <f t="shared" si="1"/>
        <v>8</v>
      </c>
      <c r="L54" s="7" t="str">
        <f>VLOOKUP(G54,Hoja2!$B$3:$E$166,2,0)</f>
        <v>CUMPLE</v>
      </c>
      <c r="M54" s="7" t="str">
        <f>VLOOKUP(G54,Hoja2!$B$3:$E$166,3,0)</f>
        <v xml:space="preserve">SUBSANABLE </v>
      </c>
      <c r="N54" s="7" t="str">
        <f>VLOOKUP(G54,Hoja2!$B$3:$E$166,4,0)</f>
        <v xml:space="preserve">SUBSANABLE </v>
      </c>
    </row>
    <row r="55" spans="1:14" x14ac:dyDescent="0.25">
      <c r="A55" s="3">
        <v>52</v>
      </c>
      <c r="B55" s="5">
        <v>16.966666666666669</v>
      </c>
      <c r="C55" s="5">
        <v>282.46753246753246</v>
      </c>
      <c r="D55" s="2">
        <v>174000000</v>
      </c>
      <c r="E55" s="10">
        <f t="shared" si="0"/>
        <v>0</v>
      </c>
      <c r="G55" s="7">
        <v>52</v>
      </c>
      <c r="H55" s="8">
        <v>16.966666666666669</v>
      </c>
      <c r="I55" s="8">
        <v>282.46753246753246</v>
      </c>
      <c r="J55" s="9">
        <v>174000000</v>
      </c>
      <c r="K55" s="7">
        <f t="shared" si="1"/>
        <v>2</v>
      </c>
      <c r="L55" s="7" t="str">
        <f>VLOOKUP(G55,Hoja2!$B$3:$E$166,2,0)</f>
        <v xml:space="preserve">SUBSANABLE </v>
      </c>
      <c r="M55" s="7" t="s">
        <v>12</v>
      </c>
      <c r="N55" s="7" t="s">
        <v>12</v>
      </c>
    </row>
    <row r="56" spans="1:14" x14ac:dyDescent="0.25">
      <c r="A56" s="3">
        <v>53</v>
      </c>
      <c r="B56" s="5">
        <v>23</v>
      </c>
      <c r="C56" s="5">
        <v>920.99910354668555</v>
      </c>
      <c r="D56" s="2">
        <v>556491380</v>
      </c>
      <c r="E56" s="10">
        <f t="shared" si="0"/>
        <v>0</v>
      </c>
      <c r="G56" s="7">
        <v>53</v>
      </c>
      <c r="H56" s="8">
        <v>23</v>
      </c>
      <c r="I56" s="8">
        <v>920.99910354668555</v>
      </c>
      <c r="J56" s="9">
        <v>556491380</v>
      </c>
      <c r="K56" s="7">
        <f t="shared" si="1"/>
        <v>4</v>
      </c>
      <c r="L56" s="7" t="str">
        <f>VLOOKUP(G56,Hoja2!$B$3:$E$166,2,0)</f>
        <v>CUMPLE</v>
      </c>
      <c r="M56" s="7" t="str">
        <f>VLOOKUP(G56,Hoja2!$B$3:$E$166,3,0)</f>
        <v>CUMPLE</v>
      </c>
      <c r="N56" s="7" t="str">
        <f>VLOOKUP(G56,Hoja2!$B$3:$E$166,4,0)</f>
        <v>CUMPLE</v>
      </c>
    </row>
    <row r="57" spans="1:14" x14ac:dyDescent="0.25">
      <c r="A57" s="3">
        <v>54</v>
      </c>
      <c r="B57" s="5">
        <v>26.366666666666667</v>
      </c>
      <c r="C57" s="5">
        <v>2925.3369633196394</v>
      </c>
      <c r="D57" s="2">
        <v>1691089258</v>
      </c>
      <c r="E57" s="10">
        <f t="shared" si="0"/>
        <v>0</v>
      </c>
      <c r="G57" s="7">
        <v>54</v>
      </c>
      <c r="H57" s="8">
        <v>26.366666666666667</v>
      </c>
      <c r="I57" s="8">
        <v>2925.3369633196394</v>
      </c>
      <c r="J57" s="9">
        <v>1691089258</v>
      </c>
      <c r="K57" s="7">
        <f t="shared" si="1"/>
        <v>5</v>
      </c>
      <c r="L57" s="7" t="str">
        <f>VLOOKUP(G57,Hoja2!$B$3:$E$166,2,0)</f>
        <v>CUMPLE</v>
      </c>
      <c r="M57" s="7" t="str">
        <f>VLOOKUP(G57,Hoja2!$B$3:$E$166,3,0)</f>
        <v>CUMPLE</v>
      </c>
      <c r="N57" s="7" t="str">
        <f>VLOOKUP(G57,Hoja2!$B$3:$E$166,4,0)</f>
        <v>CUMPLE</v>
      </c>
    </row>
    <row r="58" spans="1:14" x14ac:dyDescent="0.25">
      <c r="A58" s="3">
        <v>55</v>
      </c>
      <c r="B58" s="5">
        <v>18.8</v>
      </c>
      <c r="C58" s="5">
        <v>183.92664509169364</v>
      </c>
      <c r="D58" s="2">
        <v>103000000</v>
      </c>
      <c r="E58" s="10">
        <f t="shared" si="0"/>
        <v>0</v>
      </c>
      <c r="G58" s="7">
        <v>55</v>
      </c>
      <c r="H58" s="8">
        <v>18.8</v>
      </c>
      <c r="I58" s="8">
        <v>183.92664509169364</v>
      </c>
      <c r="J58" s="9">
        <v>103000000</v>
      </c>
      <c r="K58" s="7">
        <f t="shared" si="1"/>
        <v>3</v>
      </c>
      <c r="L58" s="7" t="str">
        <f>VLOOKUP(G58,Hoja2!$B$3:$E$166,2,0)</f>
        <v>CUMPLE</v>
      </c>
      <c r="M58" s="7" t="s">
        <v>12</v>
      </c>
      <c r="N58" s="7" t="str">
        <f>VLOOKUP(G58,Hoja2!$B$3:$E$166,4,0)</f>
        <v>CUMPLE</v>
      </c>
    </row>
    <row r="59" spans="1:14" x14ac:dyDescent="0.25">
      <c r="A59" s="3">
        <v>56</v>
      </c>
      <c r="B59" s="5">
        <v>34.033333333333331</v>
      </c>
      <c r="C59" s="5">
        <v>8583.9991949420528</v>
      </c>
      <c r="D59" s="2">
        <v>4942358592</v>
      </c>
      <c r="E59" s="10">
        <f t="shared" si="0"/>
        <v>0</v>
      </c>
      <c r="G59" s="7">
        <v>56</v>
      </c>
      <c r="H59" s="8">
        <v>34.033333333333331</v>
      </c>
      <c r="I59" s="8">
        <v>8583.9991949420528</v>
      </c>
      <c r="J59" s="9">
        <v>4942358592</v>
      </c>
      <c r="K59" s="7">
        <f t="shared" si="1"/>
        <v>8</v>
      </c>
      <c r="L59" s="7" t="str">
        <f>VLOOKUP(G59,Hoja2!$B$3:$E$166,2,0)</f>
        <v xml:space="preserve">SUBSANABLE </v>
      </c>
      <c r="M59" s="7" t="s">
        <v>12</v>
      </c>
      <c r="N59" s="7" t="s">
        <v>12</v>
      </c>
    </row>
    <row r="60" spans="1:14" x14ac:dyDescent="0.25">
      <c r="A60" s="3">
        <v>57</v>
      </c>
      <c r="B60" s="5">
        <v>29.866666666666667</v>
      </c>
      <c r="C60" s="5">
        <v>2849.0199808241041</v>
      </c>
      <c r="D60" s="2">
        <v>1631152042</v>
      </c>
      <c r="E60" s="10">
        <f t="shared" si="0"/>
        <v>0</v>
      </c>
      <c r="G60" s="7">
        <v>57</v>
      </c>
      <c r="H60" s="8">
        <v>29.866666666666667</v>
      </c>
      <c r="I60" s="8">
        <v>2849.0199808241041</v>
      </c>
      <c r="J60" s="9">
        <v>1631152042</v>
      </c>
      <c r="K60" s="7">
        <v>7</v>
      </c>
      <c r="L60" s="7" t="str">
        <f>VLOOKUP(G60,Hoja2!$B$3:$E$166,2,0)</f>
        <v>CUMPLE</v>
      </c>
      <c r="M60" s="7" t="str">
        <f>VLOOKUP(G60,Hoja2!$B$3:$E$166,3,0)</f>
        <v xml:space="preserve">SUBSANABLE </v>
      </c>
      <c r="N60" s="7" t="str">
        <f>VLOOKUP(G60,Hoja2!$B$3:$E$166,4,0)</f>
        <v>CUMPLE</v>
      </c>
    </row>
    <row r="61" spans="1:14" x14ac:dyDescent="0.25">
      <c r="A61" s="3">
        <v>58</v>
      </c>
      <c r="B61" s="5">
        <v>23.233333333333334</v>
      </c>
      <c r="C61" s="5">
        <v>678.21320456761055</v>
      </c>
      <c r="D61" s="2">
        <v>367000000</v>
      </c>
      <c r="E61" s="10">
        <f t="shared" si="0"/>
        <v>0</v>
      </c>
      <c r="G61" s="7">
        <v>58</v>
      </c>
      <c r="H61" s="8">
        <v>23.233333333333334</v>
      </c>
      <c r="I61" s="8">
        <v>678.21320456761055</v>
      </c>
      <c r="J61" s="9">
        <v>367000000</v>
      </c>
      <c r="K61" s="7">
        <f t="shared" si="1"/>
        <v>4</v>
      </c>
      <c r="L61" s="7" t="str">
        <f>VLOOKUP(G61,Hoja2!$B$3:$E$166,2,0)</f>
        <v xml:space="preserve">SUBSANABLE </v>
      </c>
      <c r="M61" s="7" t="str">
        <f>VLOOKUP(G61,Hoja2!$B$3:$E$166,3,0)</f>
        <v xml:space="preserve">SUBSANABLE </v>
      </c>
      <c r="N61" s="7" t="str">
        <f>VLOOKUP(G61,Hoja2!$B$3:$E$166,4,0)</f>
        <v xml:space="preserve">SUBSANABLE </v>
      </c>
    </row>
    <row r="62" spans="1:14" x14ac:dyDescent="0.25">
      <c r="A62" s="3">
        <v>59</v>
      </c>
      <c r="B62" s="5">
        <v>44.566666666666663</v>
      </c>
      <c r="C62" s="5">
        <v>18215.064533964985</v>
      </c>
      <c r="D62" s="2">
        <v>9914690723.7999992</v>
      </c>
      <c r="E62" s="10">
        <f t="shared" si="0"/>
        <v>0</v>
      </c>
      <c r="G62" s="7">
        <v>59</v>
      </c>
      <c r="H62" s="8">
        <v>44.566666666666663</v>
      </c>
      <c r="I62" s="8">
        <v>18215.064533964985</v>
      </c>
      <c r="J62" s="9">
        <v>9914690723.7999992</v>
      </c>
      <c r="K62" s="7">
        <f t="shared" si="1"/>
        <v>8</v>
      </c>
      <c r="L62" s="7" t="str">
        <f>VLOOKUP(G62,Hoja2!$B$3:$E$166,2,0)</f>
        <v xml:space="preserve">SUBSANABLE </v>
      </c>
      <c r="M62" s="7" t="s">
        <v>12</v>
      </c>
      <c r="N62" s="7" t="s">
        <v>12</v>
      </c>
    </row>
    <row r="63" spans="1:14" x14ac:dyDescent="0.25">
      <c r="A63" s="3">
        <v>60</v>
      </c>
      <c r="B63" s="5">
        <v>42.133333333333326</v>
      </c>
      <c r="C63" s="5">
        <v>2470.3343409567769</v>
      </c>
      <c r="D63" s="2">
        <v>1337862900</v>
      </c>
      <c r="E63" s="10">
        <f t="shared" si="0"/>
        <v>0</v>
      </c>
      <c r="G63" s="7">
        <v>60</v>
      </c>
      <c r="H63" s="8">
        <v>42.133333333333326</v>
      </c>
      <c r="I63" s="8">
        <v>2470.3343409567769</v>
      </c>
      <c r="J63" s="9">
        <v>1337862900</v>
      </c>
      <c r="K63" s="7">
        <f t="shared" si="1"/>
        <v>8</v>
      </c>
      <c r="L63" s="7" t="str">
        <f>VLOOKUP(G63,Hoja2!$B$3:$E$166,2,0)</f>
        <v>CUMPLE</v>
      </c>
      <c r="M63" s="7" t="str">
        <f>VLOOKUP(G63,Hoja2!$B$3:$E$166,3,0)</f>
        <v xml:space="preserve">SUBSANABLE </v>
      </c>
      <c r="N63" s="7" t="s">
        <v>12</v>
      </c>
    </row>
    <row r="64" spans="1:14" x14ac:dyDescent="0.25">
      <c r="A64" s="3">
        <v>61</v>
      </c>
      <c r="B64" s="5">
        <v>11.833333333333334</v>
      </c>
      <c r="C64" s="5">
        <v>0</v>
      </c>
      <c r="D64" s="2">
        <v>0</v>
      </c>
      <c r="E64" s="10">
        <f t="shared" si="0"/>
        <v>0</v>
      </c>
      <c r="G64" s="7">
        <v>61</v>
      </c>
      <c r="H64" s="8">
        <v>11.833333333333334</v>
      </c>
      <c r="I64" s="8">
        <v>0</v>
      </c>
      <c r="J64" s="9">
        <v>0</v>
      </c>
      <c r="K64" s="7">
        <v>1</v>
      </c>
      <c r="L64" s="7" t="str">
        <f>VLOOKUP(G64,Hoja2!$B$3:$E$166,2,0)</f>
        <v xml:space="preserve">SUBSANABLE </v>
      </c>
      <c r="M64" s="7" t="str">
        <f>VLOOKUP(G64,Hoja2!$B$3:$E$166,3,0)</f>
        <v xml:space="preserve">SUBSANABLE </v>
      </c>
      <c r="N64" s="7" t="str">
        <f>VLOOKUP(G64,Hoja2!$B$3:$E$166,4,0)</f>
        <v>CUMPLE</v>
      </c>
    </row>
    <row r="65" spans="1:14" x14ac:dyDescent="0.25">
      <c r="A65" s="3">
        <v>62</v>
      </c>
      <c r="B65" s="5">
        <v>4</v>
      </c>
      <c r="C65" s="5">
        <v>67.183034415584402</v>
      </c>
      <c r="D65" s="2">
        <v>41384749.199999996</v>
      </c>
      <c r="E65" s="10">
        <f t="shared" si="0"/>
        <v>0</v>
      </c>
      <c r="G65" s="7">
        <v>62</v>
      </c>
      <c r="H65" s="8">
        <v>4</v>
      </c>
      <c r="I65" s="8">
        <v>67.183034415584402</v>
      </c>
      <c r="J65" s="9">
        <v>41384749.199999996</v>
      </c>
      <c r="K65" s="7">
        <f t="shared" si="1"/>
        <v>0</v>
      </c>
      <c r="L65" s="7" t="str">
        <f>VLOOKUP(G65,Hoja2!$B$3:$E$166,2,0)</f>
        <v xml:space="preserve">SUBSANABLE </v>
      </c>
      <c r="M65" s="7" t="s">
        <v>12</v>
      </c>
      <c r="N65" s="7" t="s">
        <v>12</v>
      </c>
    </row>
    <row r="66" spans="1:14" x14ac:dyDescent="0.25">
      <c r="A66" s="3">
        <v>63</v>
      </c>
      <c r="B66" s="5">
        <v>52.9</v>
      </c>
      <c r="C66" s="5">
        <v>107.14285714285714</v>
      </c>
      <c r="D66" s="2">
        <v>66000000</v>
      </c>
      <c r="E66" s="10">
        <f t="shared" si="0"/>
        <v>0</v>
      </c>
      <c r="G66" s="7">
        <v>63</v>
      </c>
      <c r="H66" s="8">
        <v>53</v>
      </c>
      <c r="I66" s="8">
        <v>107.14285714285714</v>
      </c>
      <c r="J66" s="9">
        <v>66000000</v>
      </c>
      <c r="K66" s="7">
        <f t="shared" si="1"/>
        <v>8</v>
      </c>
      <c r="L66" s="7" t="str">
        <f>VLOOKUP(G66,Hoja2!$B$3:$E$166,2,0)</f>
        <v xml:space="preserve">SUBSANABLE </v>
      </c>
      <c r="M66" s="7" t="str">
        <f>VLOOKUP(G66,Hoja2!$B$3:$E$166,3,0)</f>
        <v>CUMPLE</v>
      </c>
      <c r="N66" s="7" t="str">
        <f>VLOOKUP(G66,Hoja2!$B$3:$E$166,4,0)</f>
        <v>CUMPLE</v>
      </c>
    </row>
    <row r="67" spans="1:14" x14ac:dyDescent="0.25">
      <c r="A67" s="3">
        <v>64</v>
      </c>
      <c r="B67" s="5">
        <v>15.233333333333334</v>
      </c>
      <c r="C67" s="5">
        <v>6475.2178518356959</v>
      </c>
      <c r="D67" s="2">
        <v>3894261048</v>
      </c>
      <c r="E67" s="10">
        <f t="shared" si="0"/>
        <v>0</v>
      </c>
      <c r="G67" s="7">
        <v>64</v>
      </c>
      <c r="H67" s="8">
        <v>15.233333333333334</v>
      </c>
      <c r="I67" s="5">
        <v>6475.2178518356959</v>
      </c>
      <c r="J67" s="2">
        <v>3894261048</v>
      </c>
      <c r="K67" s="7">
        <f t="shared" si="1"/>
        <v>2</v>
      </c>
      <c r="L67" s="7" t="str">
        <f>VLOOKUP(G67,Hoja2!$B$3:$E$166,2,0)</f>
        <v xml:space="preserve">SUBSANABLE </v>
      </c>
      <c r="M67" s="7" t="s">
        <v>12</v>
      </c>
      <c r="N67" s="7" t="s">
        <v>12</v>
      </c>
    </row>
    <row r="68" spans="1:14" x14ac:dyDescent="0.25">
      <c r="A68" s="3">
        <v>65</v>
      </c>
      <c r="B68" s="5">
        <v>0</v>
      </c>
      <c r="C68" s="5">
        <v>0</v>
      </c>
      <c r="D68" s="2">
        <v>0</v>
      </c>
      <c r="E68" s="10">
        <f t="shared" si="0"/>
        <v>0</v>
      </c>
      <c r="G68" s="7">
        <v>65</v>
      </c>
      <c r="H68" s="8">
        <v>0</v>
      </c>
      <c r="I68" s="8">
        <v>0</v>
      </c>
      <c r="J68" s="9">
        <v>0</v>
      </c>
      <c r="K68" s="7">
        <f t="shared" si="1"/>
        <v>0</v>
      </c>
      <c r="L68" s="7" t="str">
        <f>VLOOKUP(G68,Hoja2!$B$3:$E$166,2,0)</f>
        <v>CUMPLE</v>
      </c>
      <c r="M68" s="7" t="str">
        <f>VLOOKUP(G68,Hoja2!$B$3:$E$166,3,0)</f>
        <v xml:space="preserve">SUBSANABLE </v>
      </c>
      <c r="N68" s="7" t="str">
        <f>VLOOKUP(G68,Hoja2!$B$3:$E$166,4,0)</f>
        <v xml:space="preserve">SUBSANABLE </v>
      </c>
    </row>
    <row r="69" spans="1:14" x14ac:dyDescent="0.25">
      <c r="A69" s="3">
        <v>66</v>
      </c>
      <c r="B69" s="5">
        <v>48.033333333333331</v>
      </c>
      <c r="C69" s="5">
        <v>3148.9983654661573</v>
      </c>
      <c r="D69" s="2">
        <v>1701072127</v>
      </c>
      <c r="E69" s="10">
        <f t="shared" si="0"/>
        <v>0</v>
      </c>
      <c r="G69" s="7">
        <v>66</v>
      </c>
      <c r="H69" s="8">
        <v>48.033333333333331</v>
      </c>
      <c r="I69" s="8">
        <v>3148.9983654661573</v>
      </c>
      <c r="J69" s="9">
        <v>1701072127</v>
      </c>
      <c r="K69" s="7">
        <f t="shared" si="1"/>
        <v>8</v>
      </c>
      <c r="L69" s="7" t="str">
        <f>VLOOKUP(G69,Hoja2!$B$3:$E$166,2,0)</f>
        <v>CUMPLE</v>
      </c>
      <c r="M69" s="7" t="str">
        <f>VLOOKUP(G69,Hoja2!$B$3:$E$166,3,0)</f>
        <v>CUMPLE</v>
      </c>
      <c r="N69" s="7" t="str">
        <f>VLOOKUP(G69,Hoja2!$B$3:$E$166,4,0)</f>
        <v>CUMPLE</v>
      </c>
    </row>
    <row r="70" spans="1:14" x14ac:dyDescent="0.25">
      <c r="A70" s="3">
        <v>67</v>
      </c>
      <c r="B70" s="5">
        <v>41.866666666666667</v>
      </c>
      <c r="C70" s="5">
        <v>1333.9664850020547</v>
      </c>
      <c r="D70" s="2">
        <v>755431750</v>
      </c>
      <c r="E70" s="10">
        <f t="shared" si="0"/>
        <v>0</v>
      </c>
      <c r="G70" s="7">
        <v>67</v>
      </c>
      <c r="H70" s="8">
        <v>41.866666666666667</v>
      </c>
      <c r="I70" s="8">
        <v>1333.9664850020547</v>
      </c>
      <c r="J70" s="9">
        <v>755431750</v>
      </c>
      <c r="K70" s="7">
        <f t="shared" si="1"/>
        <v>8</v>
      </c>
      <c r="L70" s="7" t="str">
        <f>VLOOKUP(G70,Hoja2!$B$3:$E$166,2,0)</f>
        <v>CUMPLE</v>
      </c>
      <c r="M70" s="7" t="str">
        <f>VLOOKUP(G70,Hoja2!$B$3:$E$166,3,0)</f>
        <v>CUMPLE</v>
      </c>
      <c r="N70" s="7" t="str">
        <f>VLOOKUP(G70,Hoja2!$B$3:$E$166,4,0)</f>
        <v>CUMPLE</v>
      </c>
    </row>
    <row r="71" spans="1:14" x14ac:dyDescent="0.25">
      <c r="A71" s="3">
        <v>68</v>
      </c>
      <c r="B71" s="5">
        <v>48.233333333333334</v>
      </c>
      <c r="C71" s="5">
        <v>1844.0874502443353</v>
      </c>
      <c r="D71" s="2">
        <v>1041105960</v>
      </c>
      <c r="E71" s="10">
        <f t="shared" si="0"/>
        <v>0</v>
      </c>
      <c r="G71" s="7">
        <v>68</v>
      </c>
      <c r="H71" s="8">
        <v>48.233333333333334</v>
      </c>
      <c r="I71" s="8">
        <v>1844.0874502443353</v>
      </c>
      <c r="J71" s="9">
        <v>1041105960</v>
      </c>
      <c r="K71" s="7">
        <f t="shared" si="1"/>
        <v>8</v>
      </c>
      <c r="L71" s="7" t="str">
        <f>VLOOKUP(G71,Hoja2!$B$3:$E$166,2,0)</f>
        <v>CUMPLE</v>
      </c>
      <c r="M71" s="7" t="str">
        <f>VLOOKUP(G71,Hoja2!$B$3:$E$166,3,0)</f>
        <v>CUMPLE</v>
      </c>
      <c r="N71" s="7" t="str">
        <f>VLOOKUP(G71,Hoja2!$B$3:$E$166,4,0)</f>
        <v>CUMPLE</v>
      </c>
    </row>
    <row r="72" spans="1:14" x14ac:dyDescent="0.25">
      <c r="A72" s="3">
        <v>69</v>
      </c>
      <c r="B72" s="5">
        <v>21.433333333333334</v>
      </c>
      <c r="C72" s="5">
        <v>23847.22392300842</v>
      </c>
      <c r="D72" s="2">
        <v>13850884338</v>
      </c>
      <c r="E72" s="10">
        <f t="shared" si="0"/>
        <v>0</v>
      </c>
      <c r="G72" s="7">
        <v>69</v>
      </c>
      <c r="H72" s="8">
        <v>21.433333333333334</v>
      </c>
      <c r="I72" s="8">
        <v>23847.22392300842</v>
      </c>
      <c r="J72" s="9">
        <v>13850884338</v>
      </c>
      <c r="K72" s="7">
        <f t="shared" si="1"/>
        <v>4</v>
      </c>
      <c r="L72" s="7" t="str">
        <f>VLOOKUP(G72,Hoja2!$B$3:$E$166,2,0)</f>
        <v>CUMPLE</v>
      </c>
      <c r="M72" s="7" t="str">
        <f>VLOOKUP(G72,Hoja2!$B$3:$E$166,3,0)</f>
        <v>CUMPLE</v>
      </c>
      <c r="N72" s="7" t="str">
        <f>VLOOKUP(G72,Hoja2!$B$3:$E$166,4,0)</f>
        <v>CUMPLE</v>
      </c>
    </row>
    <row r="73" spans="1:14" x14ac:dyDescent="0.25">
      <c r="A73" s="3">
        <v>70</v>
      </c>
      <c r="B73" s="5">
        <v>20.266666666666666</v>
      </c>
      <c r="C73" s="5">
        <v>0</v>
      </c>
      <c r="D73" s="2">
        <v>0</v>
      </c>
      <c r="E73" s="10">
        <f t="shared" ref="E73:E137" si="2">+D73-J73</f>
        <v>0</v>
      </c>
      <c r="G73" s="7">
        <v>70</v>
      </c>
      <c r="H73" s="8">
        <v>20.266666666666666</v>
      </c>
      <c r="I73" s="8">
        <v>0</v>
      </c>
      <c r="J73" s="9">
        <v>0</v>
      </c>
      <c r="K73" s="7">
        <f t="shared" ref="K73:K137" si="3">IF(H73&lt;12,0,IF(H73=12,1,IF(H73&lt;15,1,IF(H73&lt;18,2,IF(H73&lt;21,3,IF(H73&lt;24,4,IF(H73&lt;27,5,IF(H73&lt;30,6,IF(H73&lt;33,7,IF(H73&gt;33,8))))))))))</f>
        <v>3</v>
      </c>
      <c r="L73" s="7" t="str">
        <f>VLOOKUP(G73,Hoja2!$B$3:$E$166,2,0)</f>
        <v xml:space="preserve">SUBSANABLE </v>
      </c>
      <c r="M73" s="7" t="str">
        <f>VLOOKUP(G73,Hoja2!$B$3:$E$166,3,0)</f>
        <v xml:space="preserve">SUBSANABLE </v>
      </c>
      <c r="N73" s="7" t="str">
        <f>VLOOKUP(G73,Hoja2!$B$3:$E$166,4,0)</f>
        <v xml:space="preserve">SUBSANABLE </v>
      </c>
    </row>
    <row r="74" spans="1:14" x14ac:dyDescent="0.25">
      <c r="A74" s="3">
        <v>71</v>
      </c>
      <c r="B74" s="5">
        <v>3.4</v>
      </c>
      <c r="C74" s="5">
        <v>0</v>
      </c>
      <c r="D74" s="2">
        <v>0</v>
      </c>
      <c r="E74" s="10">
        <f t="shared" si="2"/>
        <v>0</v>
      </c>
      <c r="G74" s="7">
        <v>71</v>
      </c>
      <c r="H74" s="8">
        <v>3.4</v>
      </c>
      <c r="I74" s="8">
        <v>0</v>
      </c>
      <c r="J74" s="9">
        <v>0</v>
      </c>
      <c r="K74" s="7">
        <f t="shared" si="3"/>
        <v>0</v>
      </c>
      <c r="L74" s="7" t="str">
        <f>VLOOKUP(G74,Hoja2!$B$3:$E$166,2,0)</f>
        <v xml:space="preserve">SUBSANABLE </v>
      </c>
      <c r="M74" s="7" t="str">
        <f>VLOOKUP(G74,Hoja2!$B$3:$E$166,3,0)</f>
        <v xml:space="preserve">SUBSANABLE </v>
      </c>
      <c r="N74" s="7" t="str">
        <f>VLOOKUP(G74,Hoja2!$B$3:$E$166,4,0)</f>
        <v xml:space="preserve">SUBSANABLE </v>
      </c>
    </row>
    <row r="75" spans="1:14" x14ac:dyDescent="0.25">
      <c r="A75" s="3">
        <v>72</v>
      </c>
      <c r="B75" s="5">
        <v>50.5</v>
      </c>
      <c r="C75" s="5">
        <v>25573.14041764021</v>
      </c>
      <c r="D75" s="2">
        <v>7512702143</v>
      </c>
      <c r="E75" s="10">
        <f t="shared" si="2"/>
        <v>0</v>
      </c>
      <c r="G75" s="7">
        <v>72</v>
      </c>
      <c r="H75" s="8">
        <v>50.5</v>
      </c>
      <c r="I75" s="8">
        <v>25573.14041764021</v>
      </c>
      <c r="J75" s="9">
        <v>7512702143</v>
      </c>
      <c r="K75" s="7">
        <f t="shared" si="3"/>
        <v>8</v>
      </c>
      <c r="L75" s="7" t="str">
        <f>VLOOKUP(G75,Hoja2!$B$3:$E$166,2,0)</f>
        <v>CUMPLE</v>
      </c>
      <c r="M75" s="7" t="s">
        <v>12</v>
      </c>
      <c r="N75" s="7" t="s">
        <v>12</v>
      </c>
    </row>
    <row r="76" spans="1:14" x14ac:dyDescent="0.25">
      <c r="A76" s="3">
        <v>73</v>
      </c>
      <c r="B76" s="5">
        <v>51</v>
      </c>
      <c r="C76" s="5">
        <v>7901.6723622687659</v>
      </c>
      <c r="D76" s="2">
        <v>4642976838</v>
      </c>
      <c r="E76" s="10">
        <f t="shared" si="2"/>
        <v>0</v>
      </c>
      <c r="G76" s="7">
        <v>73</v>
      </c>
      <c r="H76" s="8">
        <v>51</v>
      </c>
      <c r="I76" s="8">
        <v>7901.6723622687659</v>
      </c>
      <c r="J76" s="9">
        <v>4642976838</v>
      </c>
      <c r="K76" s="7">
        <f t="shared" si="3"/>
        <v>8</v>
      </c>
      <c r="L76" s="7" t="str">
        <f>VLOOKUP(G76,Hoja2!$B$3:$E$166,2,0)</f>
        <v>CUMPLE</v>
      </c>
      <c r="M76" s="7" t="str">
        <f>VLOOKUP(G76,Hoja2!$B$3:$E$166,3,0)</f>
        <v>CUMPLE</v>
      </c>
      <c r="N76" s="7" t="str">
        <f>VLOOKUP(G76,Hoja2!$B$3:$E$166,4,0)</f>
        <v>CUMPLE</v>
      </c>
    </row>
    <row r="77" spans="1:14" x14ac:dyDescent="0.25">
      <c r="A77" s="3"/>
      <c r="B77" s="5"/>
      <c r="C77" s="5"/>
      <c r="D77" s="2"/>
      <c r="E77" s="10"/>
      <c r="G77" s="7">
        <v>74</v>
      </c>
      <c r="H77" s="13" t="s">
        <v>24</v>
      </c>
      <c r="I77" s="13" t="s">
        <v>24</v>
      </c>
      <c r="J77" s="13" t="s">
        <v>24</v>
      </c>
      <c r="K77" s="13" t="s">
        <v>24</v>
      </c>
      <c r="L77" s="13" t="s">
        <v>24</v>
      </c>
      <c r="M77" s="13" t="s">
        <v>24</v>
      </c>
      <c r="N77" s="13" t="s">
        <v>24</v>
      </c>
    </row>
    <row r="78" spans="1:14" x14ac:dyDescent="0.25">
      <c r="A78" s="3">
        <v>75</v>
      </c>
      <c r="B78" s="5">
        <v>22.833333333333332</v>
      </c>
      <c r="C78" s="5">
        <v>2297.8992265979641</v>
      </c>
      <c r="D78" s="2">
        <v>1254855936.1111112</v>
      </c>
      <c r="E78" s="10">
        <f t="shared" si="2"/>
        <v>0</v>
      </c>
      <c r="G78" s="7">
        <v>75</v>
      </c>
      <c r="H78" s="8">
        <v>22.833333333333332</v>
      </c>
      <c r="I78" s="8">
        <v>2297.8992265979641</v>
      </c>
      <c r="J78" s="9">
        <v>1254855936.1111112</v>
      </c>
      <c r="K78" s="7">
        <f t="shared" si="3"/>
        <v>4</v>
      </c>
      <c r="L78" s="7" t="str">
        <f>VLOOKUP(G78,Hoja2!$B$3:$E$166,2,0)</f>
        <v>CUMPLE</v>
      </c>
      <c r="M78" s="7" t="str">
        <f>VLOOKUP(G78,Hoja2!$B$3:$E$166,3,0)</f>
        <v>CUMPLE</v>
      </c>
      <c r="N78" s="7" t="str">
        <f>VLOOKUP(G78,Hoja2!$B$3:$E$166,4,0)</f>
        <v>CUMPLE</v>
      </c>
    </row>
    <row r="79" spans="1:14" x14ac:dyDescent="0.25">
      <c r="A79" s="3">
        <v>76</v>
      </c>
      <c r="B79" s="5">
        <v>38.300000000000004</v>
      </c>
      <c r="C79" s="5">
        <v>7004.5758287693989</v>
      </c>
      <c r="D79" s="2">
        <v>4036806836</v>
      </c>
      <c r="E79" s="10">
        <f t="shared" si="2"/>
        <v>0</v>
      </c>
      <c r="G79" s="7">
        <v>76</v>
      </c>
      <c r="H79" s="8">
        <v>38.300000000000004</v>
      </c>
      <c r="I79" s="8">
        <v>7004.5758287693989</v>
      </c>
      <c r="J79" s="9">
        <v>4036806836</v>
      </c>
      <c r="K79" s="7">
        <f t="shared" si="3"/>
        <v>8</v>
      </c>
      <c r="L79" s="7" t="str">
        <f>VLOOKUP(G79,Hoja2!$B$3:$E$166,2,0)</f>
        <v>CUMPLE</v>
      </c>
      <c r="M79" s="7" t="str">
        <f>VLOOKUP(G79,Hoja2!$B$3:$E$166,3,0)</f>
        <v>CUMPLE</v>
      </c>
      <c r="N79" s="7" t="str">
        <f>VLOOKUP(G79,Hoja2!$B$3:$E$166,4,0)</f>
        <v>CUMPLE</v>
      </c>
    </row>
    <row r="80" spans="1:14" x14ac:dyDescent="0.25">
      <c r="A80" s="3">
        <v>77</v>
      </c>
      <c r="B80" s="5">
        <v>16.566666666666666</v>
      </c>
      <c r="C80" s="5">
        <v>418.21155943293343</v>
      </c>
      <c r="D80" s="2">
        <v>256000000</v>
      </c>
      <c r="E80" s="10">
        <f t="shared" si="2"/>
        <v>0</v>
      </c>
      <c r="G80" s="7">
        <v>77</v>
      </c>
      <c r="H80" s="8">
        <v>16.566666666666666</v>
      </c>
      <c r="I80" s="8">
        <v>418.21155943293343</v>
      </c>
      <c r="J80" s="9">
        <v>256000000</v>
      </c>
      <c r="K80" s="7">
        <f t="shared" si="3"/>
        <v>2</v>
      </c>
      <c r="L80" s="7" t="str">
        <f>VLOOKUP(G80,Hoja2!$B$3:$E$166,2,0)</f>
        <v xml:space="preserve">SUBSANABLE </v>
      </c>
      <c r="M80" s="7" t="str">
        <f>VLOOKUP(G80,Hoja2!$B$3:$E$166,3,0)</f>
        <v xml:space="preserve">SUBSANABLE </v>
      </c>
      <c r="N80" s="7" t="str">
        <f>VLOOKUP(G80,Hoja2!$B$3:$E$166,4,0)</f>
        <v>CUMPLE</v>
      </c>
    </row>
    <row r="81" spans="1:14" x14ac:dyDescent="0.25">
      <c r="A81" s="3">
        <v>78</v>
      </c>
      <c r="B81" s="5">
        <v>26.5</v>
      </c>
      <c r="C81" s="5">
        <v>719.95764955002642</v>
      </c>
      <c r="D81" s="2">
        <v>408000000</v>
      </c>
      <c r="E81" s="10">
        <f t="shared" si="2"/>
        <v>0</v>
      </c>
      <c r="G81" s="7">
        <v>78</v>
      </c>
      <c r="H81" s="8">
        <v>26.5</v>
      </c>
      <c r="I81" s="8">
        <v>719.95764955002642</v>
      </c>
      <c r="J81" s="9">
        <v>408000000</v>
      </c>
      <c r="K81" s="7">
        <v>6</v>
      </c>
      <c r="L81" s="7" t="str">
        <f>VLOOKUP(G81,Hoja2!$B$3:$E$166,2,0)</f>
        <v xml:space="preserve">SUBSANABLE </v>
      </c>
      <c r="M81" s="7" t="str">
        <f>VLOOKUP(G81,Hoja2!$B$3:$E$166,3,0)</f>
        <v xml:space="preserve">SUBSANABLE </v>
      </c>
      <c r="N81" s="7" t="str">
        <f>VLOOKUP(G81,Hoja2!$B$3:$E$166,4,0)</f>
        <v xml:space="preserve">SUBSANABLE </v>
      </c>
    </row>
    <row r="82" spans="1:14" x14ac:dyDescent="0.25">
      <c r="A82" s="3">
        <v>79</v>
      </c>
      <c r="B82" s="5">
        <v>33.1</v>
      </c>
      <c r="C82" s="5">
        <v>2453.11615039355</v>
      </c>
      <c r="D82" s="2">
        <v>1467465488.5</v>
      </c>
      <c r="E82" s="10">
        <f t="shared" si="2"/>
        <v>0</v>
      </c>
      <c r="G82" s="7">
        <v>79</v>
      </c>
      <c r="H82" s="8">
        <v>33.1</v>
      </c>
      <c r="I82" s="8">
        <v>2453.11615039355</v>
      </c>
      <c r="J82" s="9">
        <v>1467465488.5</v>
      </c>
      <c r="K82" s="7">
        <f t="shared" si="3"/>
        <v>8</v>
      </c>
      <c r="L82" s="7" t="str">
        <f>VLOOKUP(G82,Hoja2!$B$3:$E$166,2,0)</f>
        <v>CUMPLE</v>
      </c>
      <c r="M82" s="7" t="str">
        <f>VLOOKUP(G82,Hoja2!$B$3:$E$166,3,0)</f>
        <v xml:space="preserve">SUBSANABLE </v>
      </c>
      <c r="N82" s="7" t="str">
        <f>VLOOKUP(G82,Hoja2!$B$3:$E$166,4,0)</f>
        <v xml:space="preserve">SUBSANABLE </v>
      </c>
    </row>
    <row r="83" spans="1:14" x14ac:dyDescent="0.25">
      <c r="A83" s="3">
        <v>80</v>
      </c>
      <c r="B83" s="5">
        <v>16.799999999999997</v>
      </c>
      <c r="C83" s="5">
        <v>2464.542481764207</v>
      </c>
      <c r="D83" s="2">
        <v>1452847793</v>
      </c>
      <c r="E83" s="10">
        <f t="shared" si="2"/>
        <v>0</v>
      </c>
      <c r="G83" s="7">
        <v>80</v>
      </c>
      <c r="H83" s="8">
        <v>16.799999999999997</v>
      </c>
      <c r="I83" s="8">
        <v>2464.542481764207</v>
      </c>
      <c r="J83" s="9">
        <v>1452847793</v>
      </c>
      <c r="K83" s="7">
        <f t="shared" si="3"/>
        <v>2</v>
      </c>
      <c r="L83" s="7" t="str">
        <f>VLOOKUP(G83,Hoja2!$B$3:$E$166,2,0)</f>
        <v xml:space="preserve">SUBSANABLE </v>
      </c>
      <c r="M83" s="7" t="str">
        <f>VLOOKUP(G83,Hoja2!$B$3:$E$166,3,0)</f>
        <v xml:space="preserve">SUBSANABLE </v>
      </c>
      <c r="N83" s="7" t="s">
        <v>23</v>
      </c>
    </row>
    <row r="84" spans="1:14" x14ac:dyDescent="0.25">
      <c r="A84" s="3">
        <v>81</v>
      </c>
      <c r="B84" s="5">
        <v>28.466666666666669</v>
      </c>
      <c r="C84" s="5">
        <v>596.53887539517314</v>
      </c>
      <c r="D84" s="2">
        <v>361982200</v>
      </c>
      <c r="E84" s="10">
        <f t="shared" si="2"/>
        <v>0</v>
      </c>
      <c r="G84" s="7">
        <v>81</v>
      </c>
      <c r="H84" s="8">
        <v>28.466666666666669</v>
      </c>
      <c r="I84" s="8">
        <v>596.53887539517314</v>
      </c>
      <c r="J84" s="9">
        <v>361982200</v>
      </c>
      <c r="K84" s="7">
        <f t="shared" si="3"/>
        <v>6</v>
      </c>
      <c r="L84" s="7" t="str">
        <f>VLOOKUP(G84,Hoja2!$B$3:$E$166,2,0)</f>
        <v xml:space="preserve">SUBSANABLE </v>
      </c>
      <c r="M84" s="7" t="s">
        <v>12</v>
      </c>
      <c r="N84" s="7" t="str">
        <f>VLOOKUP(G84,Hoja2!$B$3:$E$166,4,0)</f>
        <v>CUMPLE</v>
      </c>
    </row>
    <row r="85" spans="1:14" x14ac:dyDescent="0.25">
      <c r="A85" s="3">
        <v>82</v>
      </c>
      <c r="B85" s="5">
        <v>16.433333333333334</v>
      </c>
      <c r="C85" s="5">
        <v>2339.6701343351597</v>
      </c>
      <c r="D85" s="2">
        <v>1363790432</v>
      </c>
      <c r="E85" s="10">
        <f t="shared" si="2"/>
        <v>0</v>
      </c>
      <c r="G85" s="7">
        <v>82</v>
      </c>
      <c r="H85" s="8">
        <v>16.433333333333334</v>
      </c>
      <c r="I85" s="8">
        <v>2339.6701343351597</v>
      </c>
      <c r="J85" s="9">
        <v>1363790432</v>
      </c>
      <c r="K85" s="7">
        <f t="shared" si="3"/>
        <v>2</v>
      </c>
      <c r="L85" s="7" t="str">
        <f>VLOOKUP(G85,Hoja2!$B$3:$E$166,2,0)</f>
        <v xml:space="preserve">SUBSANABLE </v>
      </c>
      <c r="M85" s="7" t="str">
        <f>VLOOKUP(G85,Hoja2!$B$3:$E$166,3,0)</f>
        <v xml:space="preserve">SUBSANABLE </v>
      </c>
      <c r="N85" s="7" t="str">
        <f>VLOOKUP(G85,Hoja2!$B$3:$E$166,4,0)</f>
        <v>CUMPLE</v>
      </c>
    </row>
    <row r="86" spans="1:14" x14ac:dyDescent="0.25">
      <c r="A86" s="3">
        <v>83</v>
      </c>
      <c r="B86" s="5">
        <v>91.666666666666657</v>
      </c>
      <c r="C86" s="5">
        <v>2935.8066329449775</v>
      </c>
      <c r="D86" s="2">
        <v>1630468682</v>
      </c>
      <c r="E86" s="10">
        <f t="shared" si="2"/>
        <v>0</v>
      </c>
      <c r="G86" s="7">
        <v>83</v>
      </c>
      <c r="H86" s="8">
        <v>91.666666666666657</v>
      </c>
      <c r="I86" s="8">
        <v>2935.8066329449775</v>
      </c>
      <c r="J86" s="9">
        <v>1630468682</v>
      </c>
      <c r="K86" s="7">
        <f t="shared" si="3"/>
        <v>8</v>
      </c>
      <c r="L86" s="7" t="str">
        <f>VLOOKUP(G86,Hoja2!$B$3:$E$166,2,0)</f>
        <v>CUMPLE</v>
      </c>
      <c r="M86" s="7" t="str">
        <f>VLOOKUP(G86,Hoja2!$B$3:$E$166,3,0)</f>
        <v xml:space="preserve">SUBSANABLE </v>
      </c>
      <c r="N86" s="7" t="str">
        <f>VLOOKUP(G86,Hoja2!$B$3:$E$166,4,0)</f>
        <v>CUMPLE</v>
      </c>
    </row>
    <row r="87" spans="1:14" x14ac:dyDescent="0.25">
      <c r="A87" s="3">
        <v>84</v>
      </c>
      <c r="B87" s="5">
        <v>47.566666666666663</v>
      </c>
      <c r="C87" s="5">
        <v>2651.1962229987994</v>
      </c>
      <c r="D87" s="2">
        <v>1589943374</v>
      </c>
      <c r="E87" s="10">
        <f t="shared" si="2"/>
        <v>0</v>
      </c>
      <c r="G87" s="7">
        <v>84</v>
      </c>
      <c r="H87" s="8">
        <v>47.566666666666663</v>
      </c>
      <c r="I87" s="5">
        <v>2651.1962229987994</v>
      </c>
      <c r="J87" s="2">
        <v>1589943374</v>
      </c>
      <c r="K87" s="7">
        <f t="shared" si="3"/>
        <v>8</v>
      </c>
      <c r="L87" s="7" t="str">
        <f>VLOOKUP(G87,Hoja2!$B$3:$E$166,2,0)</f>
        <v>CUMPLE</v>
      </c>
      <c r="M87" s="7" t="str">
        <f>VLOOKUP(G87,Hoja2!$B$3:$E$166,3,0)</f>
        <v xml:space="preserve">SUBSANABLE </v>
      </c>
      <c r="N87" s="7" t="str">
        <f>VLOOKUP(G87,Hoja2!$B$3:$E$166,4,0)</f>
        <v>CUMPLE</v>
      </c>
    </row>
    <row r="88" spans="1:14" x14ac:dyDescent="0.25">
      <c r="A88" s="3">
        <v>85</v>
      </c>
      <c r="B88" s="5">
        <v>28.499999999999996</v>
      </c>
      <c r="C88" s="5">
        <v>2005.4226532821465</v>
      </c>
      <c r="D88" s="2">
        <v>1210504985.3199999</v>
      </c>
      <c r="E88" s="10">
        <f t="shared" si="2"/>
        <v>0</v>
      </c>
      <c r="G88" s="7">
        <v>85</v>
      </c>
      <c r="H88" s="8">
        <v>28.499999999999996</v>
      </c>
      <c r="I88" s="8">
        <v>2005.4226532821465</v>
      </c>
      <c r="J88" s="9">
        <v>1210504985.3199999</v>
      </c>
      <c r="K88" s="7">
        <f t="shared" si="3"/>
        <v>6</v>
      </c>
      <c r="L88" s="7" t="str">
        <f>VLOOKUP(G88,Hoja2!$B$3:$E$166,2,0)</f>
        <v>CUMPLE</v>
      </c>
      <c r="M88" s="7" t="s">
        <v>12</v>
      </c>
      <c r="N88" s="7" t="s">
        <v>12</v>
      </c>
    </row>
    <row r="89" spans="1:14" x14ac:dyDescent="0.25">
      <c r="A89" s="3">
        <v>86</v>
      </c>
      <c r="B89" s="5">
        <v>12</v>
      </c>
      <c r="C89" s="5">
        <v>0</v>
      </c>
      <c r="D89" s="2">
        <v>0</v>
      </c>
      <c r="E89" s="10">
        <f t="shared" si="2"/>
        <v>0</v>
      </c>
      <c r="G89" s="7">
        <v>86</v>
      </c>
      <c r="H89" s="8">
        <v>12</v>
      </c>
      <c r="I89" s="8">
        <v>0</v>
      </c>
      <c r="J89" s="9">
        <v>0</v>
      </c>
      <c r="K89" s="7">
        <f t="shared" si="3"/>
        <v>1</v>
      </c>
      <c r="L89" s="7" t="str">
        <f>VLOOKUP(G89,Hoja2!$B$3:$E$166,2,0)</f>
        <v xml:space="preserve">SUBSANABLE </v>
      </c>
      <c r="M89" s="7" t="str">
        <f>VLOOKUP(G89,Hoja2!$B$3:$E$166,3,0)</f>
        <v>CUMPLE</v>
      </c>
      <c r="N89" s="7" t="str">
        <f>VLOOKUP(G89,Hoja2!$B$3:$E$166,4,0)</f>
        <v>CUMPLE</v>
      </c>
    </row>
    <row r="90" spans="1:14" x14ac:dyDescent="0.25">
      <c r="A90" s="3">
        <v>87</v>
      </c>
      <c r="B90" s="5">
        <v>29.466666666666665</v>
      </c>
      <c r="C90" s="5">
        <v>1332.1782687633759</v>
      </c>
      <c r="D90" s="2">
        <v>748314750</v>
      </c>
      <c r="E90" s="10">
        <f t="shared" si="2"/>
        <v>0</v>
      </c>
      <c r="G90" s="7">
        <v>87</v>
      </c>
      <c r="H90" s="8">
        <v>29.466666666666665</v>
      </c>
      <c r="I90" s="8">
        <v>1332.1782687633759</v>
      </c>
      <c r="J90" s="9">
        <v>748314750</v>
      </c>
      <c r="K90" s="7">
        <f t="shared" si="3"/>
        <v>6</v>
      </c>
      <c r="L90" s="7" t="str">
        <f>VLOOKUP(G90,Hoja2!$B$3:$E$166,2,0)</f>
        <v>CUMPLE</v>
      </c>
      <c r="M90" s="7" t="str">
        <f>VLOOKUP(G90,Hoja2!$B$3:$E$166,3,0)</f>
        <v>CUMPLE</v>
      </c>
      <c r="N90" s="7" t="str">
        <f>VLOOKUP(G90,Hoja2!$B$3:$E$166,4,0)</f>
        <v>CUMPLE</v>
      </c>
    </row>
    <row r="91" spans="1:14" x14ac:dyDescent="0.25">
      <c r="A91" s="3">
        <v>88</v>
      </c>
      <c r="B91" s="5">
        <v>33.900000000000006</v>
      </c>
      <c r="C91" s="5">
        <v>2289.0863212449667</v>
      </c>
      <c r="D91" s="2">
        <v>1285643418</v>
      </c>
      <c r="E91" s="10">
        <f t="shared" si="2"/>
        <v>0</v>
      </c>
      <c r="G91" s="7">
        <v>88</v>
      </c>
      <c r="H91" s="8">
        <v>33.900000000000006</v>
      </c>
      <c r="I91" s="8">
        <v>2289.0863212449667</v>
      </c>
      <c r="J91" s="9">
        <v>1285643418</v>
      </c>
      <c r="K91" s="7">
        <f t="shared" si="3"/>
        <v>8</v>
      </c>
      <c r="L91" s="7" t="str">
        <f>VLOOKUP(G91,Hoja2!$B$3:$E$166,2,0)</f>
        <v>CUMPLE</v>
      </c>
      <c r="M91" s="7" t="str">
        <f>VLOOKUP(G91,Hoja2!$B$3:$E$166,3,0)</f>
        <v xml:space="preserve">SUBSANABLE </v>
      </c>
      <c r="N91" s="7" t="str">
        <f>VLOOKUP(G91,Hoja2!$B$3:$E$166,4,0)</f>
        <v>CUMPLE</v>
      </c>
    </row>
    <row r="92" spans="1:14" x14ac:dyDescent="0.25">
      <c r="A92" s="3">
        <v>89</v>
      </c>
      <c r="B92" s="5">
        <v>28.966666666666661</v>
      </c>
      <c r="C92" s="5">
        <v>4267.0100395481995</v>
      </c>
      <c r="D92" s="2">
        <v>2483228795.4649463</v>
      </c>
      <c r="E92" s="10">
        <f t="shared" si="2"/>
        <v>0</v>
      </c>
      <c r="G92" s="7">
        <v>89</v>
      </c>
      <c r="H92" s="8">
        <v>28.966666666666661</v>
      </c>
      <c r="I92" s="8">
        <v>4267.0100395481995</v>
      </c>
      <c r="J92" s="9">
        <v>2483228795.4649463</v>
      </c>
      <c r="K92" s="7">
        <f t="shared" si="3"/>
        <v>6</v>
      </c>
      <c r="L92" s="7" t="str">
        <f>VLOOKUP(G92,Hoja2!$B$3:$E$166,2,0)</f>
        <v>CUMPLE</v>
      </c>
      <c r="M92" s="7" t="str">
        <f>VLOOKUP(G92,Hoja2!$B$3:$E$166,3,0)</f>
        <v>CUMPLE</v>
      </c>
      <c r="N92" s="7" t="str">
        <f>VLOOKUP(G92,Hoja2!$B$3:$E$166,4,0)</f>
        <v>CUMPLE</v>
      </c>
    </row>
    <row r="93" spans="1:14" x14ac:dyDescent="0.25">
      <c r="A93" s="3">
        <v>90</v>
      </c>
      <c r="B93" s="5">
        <v>32.299999999999997</v>
      </c>
      <c r="C93" s="5">
        <v>5465.3919933705674</v>
      </c>
      <c r="D93" s="2">
        <v>3208239275</v>
      </c>
      <c r="E93" s="10">
        <f t="shared" si="2"/>
        <v>0</v>
      </c>
      <c r="G93" s="7">
        <v>90</v>
      </c>
      <c r="H93" s="8">
        <v>32.299999999999997</v>
      </c>
      <c r="I93" s="8">
        <v>5465.3919933705674</v>
      </c>
      <c r="J93" s="9">
        <v>3208239275</v>
      </c>
      <c r="K93" s="7">
        <f t="shared" si="3"/>
        <v>7</v>
      </c>
      <c r="L93" s="7" t="str">
        <f>VLOOKUP(G93,Hoja2!$B$3:$E$166,2,0)</f>
        <v>CUMPLE</v>
      </c>
      <c r="M93" s="7" t="str">
        <f>VLOOKUP(G93,Hoja2!$B$3:$E$166,3,0)</f>
        <v>CUMPLE</v>
      </c>
      <c r="N93" s="7" t="str">
        <f>VLOOKUP(G93,Hoja2!$B$3:$E$166,4,0)</f>
        <v>CUMPLE</v>
      </c>
    </row>
    <row r="94" spans="1:14" x14ac:dyDescent="0.25">
      <c r="A94" s="3">
        <v>91</v>
      </c>
      <c r="B94" s="5">
        <v>63.2</v>
      </c>
      <c r="C94" s="5">
        <v>427.5429424943988</v>
      </c>
      <c r="D94" s="2">
        <v>228992000</v>
      </c>
      <c r="E94" s="10">
        <f t="shared" si="2"/>
        <v>0</v>
      </c>
      <c r="G94" s="7">
        <v>91</v>
      </c>
      <c r="H94" s="8">
        <v>63.2</v>
      </c>
      <c r="I94" s="8">
        <v>427.5429424943988</v>
      </c>
      <c r="J94" s="9">
        <v>228992000</v>
      </c>
      <c r="K94" s="7">
        <f t="shared" si="3"/>
        <v>8</v>
      </c>
      <c r="L94" s="7" t="str">
        <f>VLOOKUP(G94,Hoja2!$B$3:$E$166,2,0)</f>
        <v xml:space="preserve">SUBSANABLE </v>
      </c>
      <c r="M94" s="7" t="str">
        <f>VLOOKUP(G94,Hoja2!$B$3:$E$166,3,0)</f>
        <v>CUMPLE</v>
      </c>
      <c r="N94" s="7" t="str">
        <f>VLOOKUP(G94,Hoja2!$B$3:$E$166,4,0)</f>
        <v>CUMPLE</v>
      </c>
    </row>
    <row r="95" spans="1:14" x14ac:dyDescent="0.25">
      <c r="A95" s="3">
        <v>92</v>
      </c>
      <c r="B95" s="5">
        <v>27.900000000000002</v>
      </c>
      <c r="C95" s="5">
        <v>2923.5646708383501</v>
      </c>
      <c r="D95" s="2">
        <v>1661063582.8440001</v>
      </c>
      <c r="E95" s="10">
        <f t="shared" si="2"/>
        <v>0</v>
      </c>
      <c r="G95" s="7">
        <v>92</v>
      </c>
      <c r="H95" s="8">
        <v>27.900000000000002</v>
      </c>
      <c r="I95" s="8">
        <v>2923.5646708383501</v>
      </c>
      <c r="J95" s="9">
        <v>1661063582.8440001</v>
      </c>
      <c r="K95" s="7">
        <f t="shared" si="3"/>
        <v>6</v>
      </c>
      <c r="L95" s="7" t="str">
        <f>VLOOKUP(G95,Hoja2!$B$3:$E$166,2,0)</f>
        <v xml:space="preserve">SUBSANABLE </v>
      </c>
      <c r="M95" s="7" t="s">
        <v>12</v>
      </c>
      <c r="N95" s="7" t="s">
        <v>12</v>
      </c>
    </row>
    <row r="96" spans="1:14" x14ac:dyDescent="0.25">
      <c r="A96" s="3">
        <v>93</v>
      </c>
      <c r="B96" s="5">
        <v>15.133333333333333</v>
      </c>
      <c r="C96" s="5">
        <v>542.72677290902482</v>
      </c>
      <c r="D96" s="2">
        <v>325543000</v>
      </c>
      <c r="E96" s="10">
        <f t="shared" si="2"/>
        <v>0</v>
      </c>
      <c r="G96" s="7">
        <v>93</v>
      </c>
      <c r="H96" s="11">
        <v>15.133333333333333</v>
      </c>
      <c r="I96" s="11">
        <v>542.72677290902482</v>
      </c>
      <c r="J96" s="12">
        <v>325543000</v>
      </c>
      <c r="K96" s="7">
        <f t="shared" si="3"/>
        <v>2</v>
      </c>
      <c r="L96" s="7" t="str">
        <f>VLOOKUP(G96,Hoja2!$B$3:$E$166,2,0)</f>
        <v>CUMPLE</v>
      </c>
      <c r="M96" s="7" t="str">
        <f>VLOOKUP(G96,Hoja2!$B$3:$E$166,3,0)</f>
        <v xml:space="preserve">SUBSANABLE </v>
      </c>
      <c r="N96" s="7" t="str">
        <f>VLOOKUP(G96,Hoja2!$B$3:$E$166,4,0)</f>
        <v>CUMPLE</v>
      </c>
    </row>
    <row r="97" spans="1:14" x14ac:dyDescent="0.25">
      <c r="A97" s="3">
        <v>94</v>
      </c>
      <c r="B97" s="5">
        <v>28.666666666666664</v>
      </c>
      <c r="C97" s="5">
        <v>2023.8109587544918</v>
      </c>
      <c r="D97" s="2">
        <v>1142371534</v>
      </c>
      <c r="E97" s="10">
        <f t="shared" si="2"/>
        <v>0</v>
      </c>
      <c r="G97" s="7">
        <v>94</v>
      </c>
      <c r="H97" s="8">
        <v>28.666666666666664</v>
      </c>
      <c r="I97" s="8">
        <v>2023.8109587544918</v>
      </c>
      <c r="J97" s="9">
        <v>1142371534</v>
      </c>
      <c r="K97" s="7">
        <f t="shared" si="3"/>
        <v>6</v>
      </c>
      <c r="L97" s="7" t="str">
        <f>VLOOKUP(G97,Hoja2!$B$3:$E$166,2,0)</f>
        <v xml:space="preserve">SUBSANABLE </v>
      </c>
      <c r="M97" s="7" t="str">
        <f>VLOOKUP(G97,Hoja2!$B$3:$E$166,3,0)</f>
        <v xml:space="preserve">SUBSANABLE </v>
      </c>
      <c r="N97" s="7" t="str">
        <f>VLOOKUP(G97,Hoja2!$B$3:$E$166,4,0)</f>
        <v>CUMPLE</v>
      </c>
    </row>
    <row r="98" spans="1:14" x14ac:dyDescent="0.25">
      <c r="A98" s="3">
        <v>95</v>
      </c>
      <c r="B98" s="5">
        <v>22.566666666666666</v>
      </c>
      <c r="C98" s="5">
        <v>904.17689369155016</v>
      </c>
      <c r="D98" s="2">
        <v>543492960</v>
      </c>
      <c r="E98" s="10">
        <f t="shared" si="2"/>
        <v>0</v>
      </c>
      <c r="G98" s="7">
        <v>95</v>
      </c>
      <c r="H98" s="8">
        <v>22.566666666666666</v>
      </c>
      <c r="I98" s="8">
        <v>904.17689369155016</v>
      </c>
      <c r="J98" s="9">
        <v>543492960</v>
      </c>
      <c r="K98" s="7">
        <f t="shared" si="3"/>
        <v>4</v>
      </c>
      <c r="L98" s="7" t="str">
        <f>VLOOKUP(G98,Hoja2!$B$3:$E$166,2,0)</f>
        <v xml:space="preserve">SUBSANABLE </v>
      </c>
      <c r="M98" s="7" t="str">
        <f>VLOOKUP(G98,Hoja2!$B$3:$E$166,3,0)</f>
        <v xml:space="preserve">SUBSANABLE </v>
      </c>
      <c r="N98" s="7" t="str">
        <f>VLOOKUP(G98,Hoja2!$B$3:$E$166,4,0)</f>
        <v xml:space="preserve">SUBSANABLE </v>
      </c>
    </row>
    <row r="99" spans="1:14" x14ac:dyDescent="0.25">
      <c r="A99" s="3">
        <v>96</v>
      </c>
      <c r="B99" s="5">
        <v>25.7</v>
      </c>
      <c r="C99" s="5">
        <v>1412.3874963310511</v>
      </c>
      <c r="D99" s="2">
        <v>791644004</v>
      </c>
      <c r="E99" s="10">
        <f t="shared" si="2"/>
        <v>0</v>
      </c>
      <c r="G99" s="7">
        <v>96</v>
      </c>
      <c r="H99" s="8">
        <v>25.7</v>
      </c>
      <c r="I99" s="8">
        <v>1412.3874963310511</v>
      </c>
      <c r="J99" s="9">
        <v>791644004</v>
      </c>
      <c r="K99" s="7">
        <f t="shared" si="3"/>
        <v>5</v>
      </c>
      <c r="L99" s="7" t="str">
        <f>VLOOKUP(G99,Hoja2!$B$3:$E$166,2,0)</f>
        <v xml:space="preserve">SUBSANABLE </v>
      </c>
      <c r="M99" s="7" t="str">
        <f>VLOOKUP(G99,Hoja2!$B$3:$E$166,3,0)</f>
        <v>CUMPLE</v>
      </c>
      <c r="N99" s="7" t="str">
        <f>VLOOKUP(G99,Hoja2!$B$3:$E$166,4,0)</f>
        <v xml:space="preserve">SUBSANABLE </v>
      </c>
    </row>
    <row r="100" spans="1:14" x14ac:dyDescent="0.25">
      <c r="A100" s="3">
        <v>97</v>
      </c>
      <c r="B100" s="5">
        <v>38.166666666666664</v>
      </c>
      <c r="C100" s="5">
        <v>510.53080737053608</v>
      </c>
      <c r="D100" s="2">
        <v>289285873.16455698</v>
      </c>
      <c r="E100" s="10">
        <f t="shared" si="2"/>
        <v>0</v>
      </c>
      <c r="G100" s="7">
        <v>97</v>
      </c>
      <c r="H100" s="8">
        <v>38.166666666666664</v>
      </c>
      <c r="I100" s="8">
        <v>510.53080737053608</v>
      </c>
      <c r="J100" s="9">
        <v>289285873.16455698</v>
      </c>
      <c r="K100" s="7">
        <f t="shared" si="3"/>
        <v>8</v>
      </c>
      <c r="L100" s="7" t="str">
        <f>VLOOKUP(G100,Hoja2!$B$3:$E$166,2,0)</f>
        <v xml:space="preserve">SUBSANABLE </v>
      </c>
      <c r="M100" s="7" t="str">
        <f>VLOOKUP(G100,Hoja2!$B$3:$E$166,3,0)</f>
        <v xml:space="preserve">SUBSANABLE </v>
      </c>
      <c r="N100" s="7" t="str">
        <f>VLOOKUP(G100,Hoja2!$B$3:$E$166,4,0)</f>
        <v>CUMPLE</v>
      </c>
    </row>
    <row r="101" spans="1:14" x14ac:dyDescent="0.25">
      <c r="A101" s="3">
        <v>98</v>
      </c>
      <c r="B101" s="5"/>
      <c r="C101" s="5"/>
      <c r="D101" s="2"/>
      <c r="E101" s="10">
        <f t="shared" si="2"/>
        <v>0</v>
      </c>
      <c r="G101" s="7">
        <v>98</v>
      </c>
      <c r="H101" s="8">
        <v>0</v>
      </c>
      <c r="I101" s="8">
        <v>0</v>
      </c>
      <c r="J101" s="9">
        <v>0</v>
      </c>
      <c r="K101" s="7">
        <f t="shared" si="3"/>
        <v>0</v>
      </c>
      <c r="L101" s="7" t="str">
        <f>VLOOKUP(G101,Hoja2!$B$3:$E$166,2,0)</f>
        <v>CUMPLE</v>
      </c>
      <c r="M101" s="7" t="str">
        <f>VLOOKUP(G101,Hoja2!$B$3:$E$166,3,0)</f>
        <v xml:space="preserve">SUBSANABLE </v>
      </c>
      <c r="N101" s="7" t="str">
        <f>VLOOKUP(G101,Hoja2!$B$3:$E$166,4,0)</f>
        <v>CUMPLE</v>
      </c>
    </row>
    <row r="102" spans="1:14" x14ac:dyDescent="0.25">
      <c r="A102" s="3">
        <v>99</v>
      </c>
      <c r="B102" s="5">
        <v>26.7</v>
      </c>
      <c r="C102" s="5">
        <v>7026.3147663375466</v>
      </c>
      <c r="D102" s="2">
        <v>4163916695.3999996</v>
      </c>
      <c r="E102" s="10">
        <f t="shared" si="2"/>
        <v>0</v>
      </c>
      <c r="G102" s="7">
        <v>99</v>
      </c>
      <c r="H102" s="8">
        <v>26.7</v>
      </c>
      <c r="I102" s="8">
        <v>7026.3147663375466</v>
      </c>
      <c r="J102" s="9">
        <v>4163916695.3999996</v>
      </c>
      <c r="K102" s="7">
        <v>6</v>
      </c>
      <c r="L102" s="7" t="str">
        <f>VLOOKUP(G102,Hoja2!$B$3:$E$166,2,0)</f>
        <v>CUMPLE</v>
      </c>
      <c r="M102" s="7" t="str">
        <f>VLOOKUP(G102,Hoja2!$B$3:$E$166,3,0)</f>
        <v>CUMPLE</v>
      </c>
      <c r="N102" s="7" t="str">
        <f>VLOOKUP(G102,Hoja2!$B$3:$E$166,4,0)</f>
        <v xml:space="preserve">SUBSANABLE </v>
      </c>
    </row>
    <row r="103" spans="1:14" x14ac:dyDescent="0.25">
      <c r="A103" s="3">
        <v>100</v>
      </c>
      <c r="B103" s="5">
        <v>72.7</v>
      </c>
      <c r="C103" s="5">
        <v>1389.6557470428672</v>
      </c>
      <c r="D103" s="2">
        <v>771823607</v>
      </c>
      <c r="E103" s="10">
        <f t="shared" si="2"/>
        <v>0</v>
      </c>
      <c r="G103" s="7">
        <v>100</v>
      </c>
      <c r="H103" s="8">
        <v>72.7</v>
      </c>
      <c r="I103" s="8">
        <v>1389.6557470428672</v>
      </c>
      <c r="J103" s="9">
        <v>771823607</v>
      </c>
      <c r="K103" s="7">
        <f t="shared" si="3"/>
        <v>8</v>
      </c>
      <c r="L103" s="7" t="str">
        <f>VLOOKUP(G103,Hoja2!$B$3:$E$166,2,0)</f>
        <v>CUMPLE</v>
      </c>
      <c r="M103" s="7" t="str">
        <f>VLOOKUP(G103,Hoja2!$B$3:$E$166,3,0)</f>
        <v xml:space="preserve">SUBSANABLE </v>
      </c>
      <c r="N103" s="7" t="str">
        <f>VLOOKUP(G103,Hoja2!$B$3:$E$166,4,0)</f>
        <v>CUMPLE</v>
      </c>
    </row>
    <row r="104" spans="1:14" x14ac:dyDescent="0.25">
      <c r="A104" s="3">
        <v>101</v>
      </c>
      <c r="B104" s="5">
        <v>6.1</v>
      </c>
      <c r="C104" s="5">
        <v>1497.103477523325</v>
      </c>
      <c r="D104" s="2">
        <v>882542500</v>
      </c>
      <c r="E104" s="10">
        <f t="shared" si="2"/>
        <v>0</v>
      </c>
      <c r="G104" s="7">
        <v>101</v>
      </c>
      <c r="H104" s="8">
        <v>6.1</v>
      </c>
      <c r="I104" s="8">
        <v>1497.103477523325</v>
      </c>
      <c r="J104" s="9">
        <v>882542500</v>
      </c>
      <c r="K104" s="7">
        <f t="shared" si="3"/>
        <v>0</v>
      </c>
      <c r="L104" s="7" t="str">
        <f>VLOOKUP(G104,Hoja2!$B$3:$E$166,2,0)</f>
        <v xml:space="preserve">SUBSANABLE </v>
      </c>
      <c r="M104" s="7" t="str">
        <f>VLOOKUP(G104,Hoja2!$B$3:$E$166,3,0)</f>
        <v>CUMPLE</v>
      </c>
      <c r="N104" s="7" t="str">
        <f>VLOOKUP(G104,Hoja2!$B$3:$E$166,4,0)</f>
        <v>CUMPLE</v>
      </c>
    </row>
    <row r="105" spans="1:14" x14ac:dyDescent="0.25">
      <c r="A105" s="3">
        <v>102</v>
      </c>
      <c r="B105" s="5">
        <v>42.800000000000004</v>
      </c>
      <c r="C105" s="5">
        <v>994.13193295732458</v>
      </c>
      <c r="D105" s="2">
        <v>592043769.5999999</v>
      </c>
      <c r="E105" s="10">
        <f t="shared" si="2"/>
        <v>0</v>
      </c>
      <c r="G105" s="7">
        <v>102</v>
      </c>
      <c r="H105" s="8">
        <v>42.800000000000004</v>
      </c>
      <c r="I105" s="8">
        <v>994.13193295732458</v>
      </c>
      <c r="J105" s="9">
        <v>592043769.5999999</v>
      </c>
      <c r="K105" s="7">
        <f t="shared" si="3"/>
        <v>8</v>
      </c>
      <c r="L105" s="7" t="str">
        <f>VLOOKUP(G105,Hoja2!$B$3:$E$166,2,0)</f>
        <v>CUMPLE</v>
      </c>
      <c r="M105" s="7" t="s">
        <v>23</v>
      </c>
      <c r="N105" s="7" t="s">
        <v>23</v>
      </c>
    </row>
    <row r="106" spans="1:14" x14ac:dyDescent="0.25">
      <c r="A106" s="3">
        <v>103</v>
      </c>
      <c r="B106" s="5">
        <v>16.366666666666667</v>
      </c>
      <c r="C106" s="5">
        <v>433.11549165443779</v>
      </c>
      <c r="D106" s="2">
        <v>229880000</v>
      </c>
      <c r="E106" s="10">
        <f t="shared" si="2"/>
        <v>0</v>
      </c>
      <c r="G106" s="7">
        <v>103</v>
      </c>
      <c r="H106" s="8">
        <v>16.366666666666667</v>
      </c>
      <c r="I106" s="8">
        <v>433.11549165443779</v>
      </c>
      <c r="J106" s="9">
        <v>229880000</v>
      </c>
      <c r="K106" s="7">
        <f t="shared" si="3"/>
        <v>2</v>
      </c>
      <c r="L106" s="7" t="str">
        <f>VLOOKUP(G106,Hoja2!$B$3:$E$166,2,0)</f>
        <v>CUMPLE</v>
      </c>
      <c r="M106" s="7" t="str">
        <f>VLOOKUP(G106,Hoja2!$B$3:$E$166,3,0)</f>
        <v xml:space="preserve">SUBSANABLE </v>
      </c>
      <c r="N106" s="7" t="str">
        <f>VLOOKUP(G106,Hoja2!$B$3:$E$166,4,0)</f>
        <v>CUMPLE</v>
      </c>
    </row>
    <row r="107" spans="1:14" x14ac:dyDescent="0.25">
      <c r="A107" s="3">
        <v>104</v>
      </c>
      <c r="B107" s="5">
        <v>20.266666666666666</v>
      </c>
      <c r="C107" s="5">
        <v>0</v>
      </c>
      <c r="D107" s="2">
        <v>0</v>
      </c>
      <c r="E107" s="10">
        <f t="shared" si="2"/>
        <v>0</v>
      </c>
      <c r="G107" s="7">
        <v>104</v>
      </c>
      <c r="H107" s="8">
        <v>20.266666666666666</v>
      </c>
      <c r="I107" s="8">
        <v>0</v>
      </c>
      <c r="J107" s="9">
        <v>0</v>
      </c>
      <c r="K107" s="7">
        <f t="shared" si="3"/>
        <v>3</v>
      </c>
      <c r="L107" s="7" t="str">
        <f>VLOOKUP(G107,Hoja2!$B$3:$E$166,2,0)</f>
        <v xml:space="preserve">SUBSANABLE </v>
      </c>
      <c r="M107" s="7" t="str">
        <f>VLOOKUP(G107,Hoja2!$B$3:$E$166,3,0)</f>
        <v xml:space="preserve">SUBSANABLE </v>
      </c>
      <c r="N107" s="7" t="str">
        <f>VLOOKUP(G107,Hoja2!$B$3:$E$166,4,0)</f>
        <v xml:space="preserve">SUBSANABLE </v>
      </c>
    </row>
    <row r="108" spans="1:14" x14ac:dyDescent="0.25">
      <c r="A108" s="3">
        <v>105</v>
      </c>
      <c r="B108" s="5"/>
      <c r="C108" s="5"/>
      <c r="D108" s="2"/>
      <c r="E108" s="10">
        <f t="shared" si="2"/>
        <v>0</v>
      </c>
      <c r="G108" s="7">
        <v>105</v>
      </c>
      <c r="H108" s="8">
        <v>0</v>
      </c>
      <c r="I108" s="8">
        <v>0</v>
      </c>
      <c r="J108" s="9">
        <v>0</v>
      </c>
      <c r="K108" s="7">
        <f t="shared" si="3"/>
        <v>0</v>
      </c>
      <c r="L108" s="7" t="str">
        <f>VLOOKUP(G108,Hoja2!$B$3:$E$166,2,0)</f>
        <v>CUMPLE</v>
      </c>
      <c r="M108" s="7" t="str">
        <f>VLOOKUP(G108,Hoja2!$B$3:$E$166,3,0)</f>
        <v xml:space="preserve">SUBSANABLE </v>
      </c>
      <c r="N108" s="7" t="str">
        <f>VLOOKUP(G108,Hoja2!$B$3:$E$166,4,0)</f>
        <v>CUMPLE</v>
      </c>
    </row>
    <row r="109" spans="1:14" x14ac:dyDescent="0.25">
      <c r="A109" s="3">
        <v>106</v>
      </c>
      <c r="B109" s="5">
        <v>58.199999999999996</v>
      </c>
      <c r="C109" s="5">
        <v>2527.6584880560599</v>
      </c>
      <c r="D109" s="2">
        <v>1365131939</v>
      </c>
      <c r="E109" s="10">
        <f t="shared" si="2"/>
        <v>0</v>
      </c>
      <c r="G109" s="7">
        <v>106</v>
      </c>
      <c r="H109" s="8">
        <v>58.199999999999996</v>
      </c>
      <c r="I109" s="8">
        <v>2527.6584880560599</v>
      </c>
      <c r="J109" s="9">
        <v>1365131939</v>
      </c>
      <c r="K109" s="7">
        <f t="shared" si="3"/>
        <v>8</v>
      </c>
      <c r="L109" s="7" t="str">
        <f>VLOOKUP(G109,Hoja2!$B$3:$E$166,2,0)</f>
        <v>CUMPLE</v>
      </c>
      <c r="M109" s="7" t="str">
        <f>VLOOKUP(G109,Hoja2!$B$3:$E$166,3,0)</f>
        <v xml:space="preserve">SUBSANABLE </v>
      </c>
      <c r="N109" s="7" t="str">
        <f>VLOOKUP(G109,Hoja2!$B$3:$E$166,4,0)</f>
        <v>CUMPLE</v>
      </c>
    </row>
    <row r="110" spans="1:14" x14ac:dyDescent="0.25">
      <c r="A110" s="3">
        <v>107</v>
      </c>
      <c r="B110" s="5">
        <v>8.2333333333333325</v>
      </c>
      <c r="C110" s="5">
        <v>3518.9883986429177</v>
      </c>
      <c r="D110" s="2">
        <v>2074443661</v>
      </c>
      <c r="E110" s="10">
        <f t="shared" si="2"/>
        <v>0</v>
      </c>
      <c r="G110" s="7">
        <v>107</v>
      </c>
      <c r="H110" s="8">
        <v>8.2333333333333325</v>
      </c>
      <c r="I110" s="8">
        <v>3518.9883986429177</v>
      </c>
      <c r="J110" s="9">
        <v>2074443661</v>
      </c>
      <c r="K110" s="7">
        <f t="shared" si="3"/>
        <v>0</v>
      </c>
      <c r="L110" s="7" t="str">
        <f>VLOOKUP(G110,Hoja2!$B$3:$E$166,2,0)</f>
        <v>NO CUMPLE</v>
      </c>
      <c r="M110" s="7" t="str">
        <f>VLOOKUP(G110,Hoja2!$B$3:$E$166,3,0)</f>
        <v xml:space="preserve">SUBSANABLE </v>
      </c>
      <c r="N110" s="7" t="str">
        <f>VLOOKUP(G110,Hoja2!$B$3:$E$166,4,0)</f>
        <v>CUMPLE</v>
      </c>
    </row>
    <row r="111" spans="1:14" x14ac:dyDescent="0.25">
      <c r="A111" s="3">
        <v>108</v>
      </c>
      <c r="B111" s="5">
        <v>13</v>
      </c>
      <c r="C111" s="5">
        <v>6314.5202714164552</v>
      </c>
      <c r="D111" s="2">
        <v>3722409700</v>
      </c>
      <c r="E111" s="10">
        <f t="shared" si="2"/>
        <v>-2259813600</v>
      </c>
      <c r="G111" s="14">
        <v>108</v>
      </c>
      <c r="H111" s="8">
        <v>18</v>
      </c>
      <c r="I111" s="8">
        <v>10302</v>
      </c>
      <c r="J111" s="9">
        <v>5982223300</v>
      </c>
      <c r="K111" s="7">
        <f t="shared" si="3"/>
        <v>3</v>
      </c>
      <c r="L111" s="7" t="str">
        <f>VLOOKUP(G111,Hoja2!$B$3:$E$166,2,0)</f>
        <v>CUMPLE</v>
      </c>
      <c r="M111" s="7" t="str">
        <f>VLOOKUP(G111,Hoja2!$B$3:$E$166,3,0)</f>
        <v>CUMPLE</v>
      </c>
      <c r="N111" s="7" t="str">
        <f>VLOOKUP(G111,Hoja2!$B$3:$E$166,4,0)</f>
        <v>CUMPLE</v>
      </c>
    </row>
    <row r="112" spans="1:14" x14ac:dyDescent="0.25">
      <c r="A112" s="3">
        <v>109</v>
      </c>
      <c r="B112" s="5">
        <v>31.166666666666664</v>
      </c>
      <c r="C112" s="5">
        <v>4686.8102994808169</v>
      </c>
      <c r="D112" s="2">
        <v>2599241770</v>
      </c>
      <c r="E112" s="10">
        <f t="shared" si="2"/>
        <v>0</v>
      </c>
      <c r="G112" s="7">
        <v>109</v>
      </c>
      <c r="H112" s="8">
        <v>31.166666666666664</v>
      </c>
      <c r="I112" s="8">
        <v>4686.8102994808169</v>
      </c>
      <c r="J112" s="9">
        <v>2599241770</v>
      </c>
      <c r="K112" s="7">
        <f t="shared" si="3"/>
        <v>7</v>
      </c>
      <c r="L112" s="7" t="str">
        <f>VLOOKUP(G112,Hoja2!$B$3:$E$166,2,0)</f>
        <v>CUMPLE</v>
      </c>
      <c r="M112" s="7" t="str">
        <f>VLOOKUP(G112,Hoja2!$B$3:$E$166,3,0)</f>
        <v>CUMPLE</v>
      </c>
      <c r="N112" s="7" t="str">
        <f>VLOOKUP(G112,Hoja2!$B$3:$E$166,4,0)</f>
        <v>CUMPLE</v>
      </c>
    </row>
    <row r="113" spans="1:14" x14ac:dyDescent="0.25">
      <c r="A113" s="3">
        <v>110</v>
      </c>
      <c r="B113" s="5">
        <v>46.199999999999996</v>
      </c>
      <c r="C113" s="5">
        <v>0</v>
      </c>
      <c r="D113" s="2">
        <v>0</v>
      </c>
      <c r="E113" s="10">
        <f t="shared" si="2"/>
        <v>0</v>
      </c>
      <c r="G113" s="7">
        <v>110</v>
      </c>
      <c r="H113" s="8">
        <v>46.199999999999996</v>
      </c>
      <c r="I113" s="8">
        <v>0</v>
      </c>
      <c r="J113" s="9">
        <v>0</v>
      </c>
      <c r="K113" s="7">
        <f t="shared" si="3"/>
        <v>8</v>
      </c>
      <c r="L113" s="7" t="str">
        <f>VLOOKUP(G113,Hoja2!$B$3:$E$166,2,0)</f>
        <v xml:space="preserve">SUBSANABLE </v>
      </c>
      <c r="M113" s="7" t="s">
        <v>12</v>
      </c>
      <c r="N113" s="7" t="str">
        <f>VLOOKUP(G113,Hoja2!$B$3:$E$166,4,0)</f>
        <v xml:space="preserve">SUBSANABLE </v>
      </c>
    </row>
    <row r="114" spans="1:14" x14ac:dyDescent="0.25">
      <c r="A114" s="3">
        <v>111</v>
      </c>
      <c r="B114" s="5">
        <v>17.233333333333334</v>
      </c>
      <c r="C114" s="5">
        <v>224.04779686333083</v>
      </c>
      <c r="D114" s="2">
        <v>120000000</v>
      </c>
      <c r="E114" s="10">
        <f t="shared" si="2"/>
        <v>0</v>
      </c>
      <c r="G114" s="7">
        <v>111</v>
      </c>
      <c r="H114" s="8">
        <v>17.233333333333334</v>
      </c>
      <c r="I114" s="8">
        <v>224.04779686333083</v>
      </c>
      <c r="J114" s="9">
        <v>120000000</v>
      </c>
      <c r="K114" s="7">
        <f t="shared" si="3"/>
        <v>2</v>
      </c>
      <c r="L114" s="7" t="str">
        <f>VLOOKUP(G114,Hoja2!$B$3:$E$166,2,0)</f>
        <v xml:space="preserve">SUBSANABLE </v>
      </c>
      <c r="M114" s="7" t="str">
        <f>VLOOKUP(G114,Hoja2!$B$3:$E$166,3,0)</f>
        <v xml:space="preserve">SUBSANABLE </v>
      </c>
      <c r="N114" s="7" t="str">
        <f>VLOOKUP(G114,Hoja2!$B$3:$E$166,4,0)</f>
        <v>CUMPLE</v>
      </c>
    </row>
    <row r="115" spans="1:14" x14ac:dyDescent="0.25">
      <c r="A115" s="3">
        <v>112</v>
      </c>
      <c r="B115" s="5">
        <v>30.799999999999997</v>
      </c>
      <c r="C115" s="5">
        <v>512.06052885977522</v>
      </c>
      <c r="D115" s="2">
        <v>298399650</v>
      </c>
      <c r="E115" s="10">
        <f t="shared" si="2"/>
        <v>0</v>
      </c>
      <c r="G115" s="7">
        <v>112</v>
      </c>
      <c r="H115" s="8">
        <v>30.799999999999997</v>
      </c>
      <c r="I115" s="8">
        <v>512.06052885977522</v>
      </c>
      <c r="J115" s="9">
        <v>298399650</v>
      </c>
      <c r="K115" s="7">
        <f t="shared" si="3"/>
        <v>7</v>
      </c>
      <c r="L115" s="7" t="str">
        <f>VLOOKUP(G115,Hoja2!$B$3:$E$166,2,0)</f>
        <v>CUMPLE</v>
      </c>
      <c r="M115" s="7" t="str">
        <f>VLOOKUP(G115,Hoja2!$B$3:$E$166,3,0)</f>
        <v xml:space="preserve">SUBSANABLE </v>
      </c>
      <c r="N115" s="7" t="s">
        <v>12</v>
      </c>
    </row>
    <row r="116" spans="1:14" x14ac:dyDescent="0.25">
      <c r="A116" s="3">
        <v>113</v>
      </c>
      <c r="B116" s="5">
        <v>23.3</v>
      </c>
      <c r="C116" s="5">
        <v>2117.6842171693497</v>
      </c>
      <c r="D116" s="2">
        <v>1191013793</v>
      </c>
      <c r="E116" s="10">
        <f t="shared" si="2"/>
        <v>0</v>
      </c>
      <c r="G116" s="7">
        <v>113</v>
      </c>
      <c r="H116" s="8">
        <v>23.3</v>
      </c>
      <c r="I116" s="8">
        <v>2117.6842171693497</v>
      </c>
      <c r="J116" s="9">
        <v>1191013793</v>
      </c>
      <c r="K116" s="7">
        <f t="shared" si="3"/>
        <v>4</v>
      </c>
      <c r="L116" s="7" t="str">
        <f>VLOOKUP(G116,Hoja2!$B$3:$E$166,2,0)</f>
        <v xml:space="preserve">SUBSANABLE </v>
      </c>
      <c r="M116" s="7" t="str">
        <f>VLOOKUP(G116,Hoja2!$B$3:$E$166,3,0)</f>
        <v>CUMPLE</v>
      </c>
      <c r="N116" s="7" t="str">
        <f>VLOOKUP(G116,Hoja2!$B$3:$E$166,4,0)</f>
        <v>CUMPLE</v>
      </c>
    </row>
    <row r="117" spans="1:14" x14ac:dyDescent="0.25">
      <c r="A117" s="3">
        <v>114</v>
      </c>
      <c r="B117" s="5">
        <v>24.666666666666664</v>
      </c>
      <c r="C117" s="5">
        <v>211.75224986765485</v>
      </c>
      <c r="D117" s="2">
        <v>120000000</v>
      </c>
      <c r="E117" s="10">
        <f t="shared" si="2"/>
        <v>0</v>
      </c>
      <c r="G117" s="7">
        <v>114</v>
      </c>
      <c r="H117" s="8">
        <v>24.666666666666664</v>
      </c>
      <c r="I117" s="8">
        <v>211.75224986765485</v>
      </c>
      <c r="J117" s="9">
        <v>120000000</v>
      </c>
      <c r="K117" s="7">
        <f t="shared" si="3"/>
        <v>5</v>
      </c>
      <c r="L117" s="7" t="str">
        <f>VLOOKUP(G117,Hoja2!$B$3:$E$166,2,0)</f>
        <v xml:space="preserve">SUBSANABLE </v>
      </c>
      <c r="M117" s="7" t="str">
        <f>VLOOKUP(G117,Hoja2!$B$3:$E$166,3,0)</f>
        <v>CUMPLE</v>
      </c>
      <c r="N117" s="7" t="str">
        <f>VLOOKUP(G117,Hoja2!$B$3:$E$166,4,0)</f>
        <v>CUMPLE</v>
      </c>
    </row>
    <row r="118" spans="1:14" x14ac:dyDescent="0.25">
      <c r="A118" s="3">
        <v>115</v>
      </c>
      <c r="B118" s="5">
        <v>22.766666666666666</v>
      </c>
      <c r="C118" s="5">
        <v>5318.118721691153</v>
      </c>
      <c r="D118" s="2">
        <v>3069762705</v>
      </c>
      <c r="E118" s="10">
        <f t="shared" si="2"/>
        <v>0</v>
      </c>
      <c r="G118" s="7">
        <v>115</v>
      </c>
      <c r="H118" s="8">
        <v>22.766666666666666</v>
      </c>
      <c r="I118" s="8">
        <v>5318.118721691153</v>
      </c>
      <c r="J118" s="9">
        <v>3069762705</v>
      </c>
      <c r="K118" s="7">
        <f t="shared" si="3"/>
        <v>4</v>
      </c>
      <c r="L118" s="7" t="str">
        <f>VLOOKUP(G118,Hoja2!$B$3:$E$166,2,0)</f>
        <v>CUMPLE</v>
      </c>
      <c r="M118" s="7" t="str">
        <f>VLOOKUP(G118,Hoja2!$B$3:$E$166,3,0)</f>
        <v xml:space="preserve">SUBSANABLE </v>
      </c>
      <c r="N118" s="7" t="str">
        <f>VLOOKUP(G118,Hoja2!$B$3:$E$166,4,0)</f>
        <v>CUMPLE</v>
      </c>
    </row>
    <row r="119" spans="1:14" x14ac:dyDescent="0.25">
      <c r="A119" s="3">
        <v>116</v>
      </c>
      <c r="B119" s="5">
        <v>17.766666666666666</v>
      </c>
      <c r="C119" s="5">
        <v>340.90909090909093</v>
      </c>
      <c r="D119" s="2">
        <v>210000000</v>
      </c>
      <c r="E119" s="10">
        <f t="shared" si="2"/>
        <v>0</v>
      </c>
      <c r="G119" s="7">
        <v>116</v>
      </c>
      <c r="H119" s="8">
        <v>17.766666666666666</v>
      </c>
      <c r="I119" s="8">
        <v>340.90909090909093</v>
      </c>
      <c r="J119" s="9">
        <v>210000000</v>
      </c>
      <c r="K119" s="7">
        <f t="shared" si="3"/>
        <v>2</v>
      </c>
      <c r="L119" s="7" t="str">
        <f>VLOOKUP(G119,Hoja2!$B$3:$E$166,2,0)</f>
        <v xml:space="preserve">SUBSANABLE </v>
      </c>
      <c r="M119" s="7" t="str">
        <f>VLOOKUP(G119,Hoja2!$B$3:$E$166,3,0)</f>
        <v xml:space="preserve">SUBSANABLE </v>
      </c>
      <c r="N119" s="7" t="str">
        <f>VLOOKUP(G119,Hoja2!$B$3:$E$166,4,0)</f>
        <v xml:space="preserve">SUBSANABLE </v>
      </c>
    </row>
    <row r="120" spans="1:14" x14ac:dyDescent="0.25">
      <c r="A120" s="3">
        <v>117</v>
      </c>
      <c r="B120" s="5">
        <v>22.733333333333334</v>
      </c>
      <c r="C120" s="5">
        <v>730.42091720779217</v>
      </c>
      <c r="D120" s="2">
        <v>449939285</v>
      </c>
      <c r="E120" s="10">
        <f t="shared" si="2"/>
        <v>0</v>
      </c>
      <c r="G120" s="7">
        <v>117</v>
      </c>
      <c r="H120" s="8">
        <v>22.733333333333334</v>
      </c>
      <c r="I120" s="8">
        <v>730.42091720779217</v>
      </c>
      <c r="J120" s="9">
        <v>449939285</v>
      </c>
      <c r="K120" s="7">
        <f t="shared" si="3"/>
        <v>4</v>
      </c>
      <c r="L120" s="7" t="str">
        <f>VLOOKUP(G120,Hoja2!$B$3:$E$166,2,0)</f>
        <v xml:space="preserve">SUBSANABLE </v>
      </c>
      <c r="M120" s="7" t="str">
        <f>VLOOKUP(G120,Hoja2!$B$3:$E$166,3,0)</f>
        <v xml:space="preserve">SUBSANABLE </v>
      </c>
      <c r="N120" s="7" t="str">
        <f>VLOOKUP(G120,Hoja2!$B$3:$E$166,4,0)</f>
        <v>CUMPLE</v>
      </c>
    </row>
    <row r="121" spans="1:14" x14ac:dyDescent="0.25">
      <c r="A121" s="3">
        <v>118</v>
      </c>
      <c r="B121" s="5">
        <v>13.166666666666666</v>
      </c>
      <c r="C121" s="5">
        <v>719.58904319799478</v>
      </c>
      <c r="D121" s="2">
        <v>392116396.49947363</v>
      </c>
      <c r="E121" s="10">
        <f t="shared" si="2"/>
        <v>0</v>
      </c>
      <c r="G121" s="7">
        <v>118</v>
      </c>
      <c r="H121" s="8">
        <v>13.166666666666666</v>
      </c>
      <c r="I121" s="8">
        <v>719.58904319799478</v>
      </c>
      <c r="J121" s="9">
        <v>392116396.49947363</v>
      </c>
      <c r="K121" s="7">
        <f t="shared" si="3"/>
        <v>1</v>
      </c>
      <c r="L121" s="7" t="str">
        <f>VLOOKUP(G121,Hoja2!$B$3:$E$166,2,0)</f>
        <v xml:space="preserve">SUBSANABLE </v>
      </c>
      <c r="M121" s="7" t="str">
        <f>VLOOKUP(G121,Hoja2!$B$3:$E$166,3,0)</f>
        <v xml:space="preserve">SUBSANABLE </v>
      </c>
      <c r="N121" s="7" t="str">
        <f>VLOOKUP(G121,Hoja2!$B$3:$E$166,4,0)</f>
        <v xml:space="preserve">SUBSANABLE </v>
      </c>
    </row>
    <row r="122" spans="1:14" x14ac:dyDescent="0.25">
      <c r="A122" s="3">
        <v>119</v>
      </c>
      <c r="B122" s="5">
        <v>22.2</v>
      </c>
      <c r="C122" s="5">
        <v>2941.6251060220525</v>
      </c>
      <c r="D122" s="2">
        <v>1734088000</v>
      </c>
      <c r="E122" s="10">
        <f t="shared" si="2"/>
        <v>0</v>
      </c>
      <c r="G122" s="7">
        <v>119</v>
      </c>
      <c r="H122" s="8">
        <v>22.2</v>
      </c>
      <c r="I122" s="8">
        <v>2941.6251060220525</v>
      </c>
      <c r="J122" s="9">
        <v>1734088000</v>
      </c>
      <c r="K122" s="7">
        <f t="shared" si="3"/>
        <v>4</v>
      </c>
      <c r="L122" s="7" t="str">
        <f>VLOOKUP(G122,Hoja2!$B$3:$E$166,2,0)</f>
        <v xml:space="preserve">SUBSANABLE </v>
      </c>
      <c r="M122" s="7" t="s">
        <v>12</v>
      </c>
      <c r="N122" s="7" t="s">
        <v>12</v>
      </c>
    </row>
    <row r="123" spans="1:14" x14ac:dyDescent="0.25">
      <c r="A123" s="3">
        <v>120</v>
      </c>
      <c r="B123" s="5">
        <v>68.599999999999994</v>
      </c>
      <c r="C123" s="5">
        <v>10282.246962095938</v>
      </c>
      <c r="D123" s="2">
        <v>5704783893</v>
      </c>
      <c r="E123" s="10">
        <f t="shared" si="2"/>
        <v>0</v>
      </c>
      <c r="G123" s="7">
        <v>120</v>
      </c>
      <c r="H123" s="8">
        <v>69</v>
      </c>
      <c r="I123" s="5">
        <v>10282.246962095938</v>
      </c>
      <c r="J123" s="2">
        <v>5704783893</v>
      </c>
      <c r="K123" s="7">
        <f t="shared" si="3"/>
        <v>8</v>
      </c>
      <c r="L123" s="7" t="s">
        <v>12</v>
      </c>
      <c r="M123" s="7" t="str">
        <f>VLOOKUP(G123,Hoja2!$B$3:$E$166,3,0)</f>
        <v>CUMPLE</v>
      </c>
      <c r="N123" s="7" t="str">
        <f>VLOOKUP(G123,Hoja2!$B$3:$E$166,4,0)</f>
        <v>CUMPLE</v>
      </c>
    </row>
    <row r="124" spans="1:14" x14ac:dyDescent="0.25">
      <c r="A124" s="3">
        <v>121</v>
      </c>
      <c r="B124" s="5">
        <v>17.233333333333334</v>
      </c>
      <c r="C124" s="5">
        <v>1711.7037876395343</v>
      </c>
      <c r="D124" s="2">
        <v>955401061.80602002</v>
      </c>
      <c r="E124" s="10">
        <f t="shared" si="2"/>
        <v>0</v>
      </c>
      <c r="G124" s="7">
        <v>121</v>
      </c>
      <c r="H124" s="8">
        <v>17.233333333333334</v>
      </c>
      <c r="I124" s="8">
        <v>1711.7037876395343</v>
      </c>
      <c r="J124" s="9">
        <v>955401061.80602002</v>
      </c>
      <c r="K124" s="7">
        <f t="shared" si="3"/>
        <v>2</v>
      </c>
      <c r="L124" s="7" t="str">
        <f>VLOOKUP(G124,Hoja2!$B$3:$E$166,2,0)</f>
        <v xml:space="preserve">SUBSANABLE </v>
      </c>
      <c r="M124" s="7" t="str">
        <f>VLOOKUP(G124,Hoja2!$B$3:$E$166,3,0)</f>
        <v xml:space="preserve">SUBSANABLE </v>
      </c>
      <c r="N124" s="7" t="str">
        <f>VLOOKUP(G124,Hoja2!$B$3:$E$166,4,0)</f>
        <v>CUMPLE</v>
      </c>
    </row>
    <row r="125" spans="1:14" x14ac:dyDescent="0.25">
      <c r="A125" s="3">
        <v>122</v>
      </c>
      <c r="B125" s="5">
        <v>35.766666666666666</v>
      </c>
      <c r="C125" s="5">
        <v>0</v>
      </c>
      <c r="D125" s="2">
        <v>0</v>
      </c>
      <c r="E125" s="10">
        <f t="shared" si="2"/>
        <v>0</v>
      </c>
      <c r="G125" s="7">
        <v>122</v>
      </c>
      <c r="H125" s="8">
        <v>35.766666666666666</v>
      </c>
      <c r="I125" s="8">
        <v>0</v>
      </c>
      <c r="J125" s="9">
        <v>0</v>
      </c>
      <c r="K125" s="7">
        <f t="shared" si="3"/>
        <v>8</v>
      </c>
      <c r="L125" s="7" t="str">
        <f>VLOOKUP(G125,Hoja2!$B$3:$E$166,2,0)</f>
        <v xml:space="preserve">SUBSANABLE </v>
      </c>
      <c r="M125" s="7" t="str">
        <f>VLOOKUP(G125,Hoja2!$B$3:$E$166,3,0)</f>
        <v xml:space="preserve">SUBSANABLE </v>
      </c>
      <c r="N125" s="7" t="str">
        <f>VLOOKUP(G125,Hoja2!$B$3:$E$166,4,0)</f>
        <v>CUMPLE</v>
      </c>
    </row>
    <row r="126" spans="1:14" x14ac:dyDescent="0.25">
      <c r="A126" s="3">
        <v>123</v>
      </c>
      <c r="B126" s="5">
        <v>43.93333333333333</v>
      </c>
      <c r="C126" s="5">
        <v>923.32498332468697</v>
      </c>
      <c r="D126" s="2">
        <v>540672000</v>
      </c>
      <c r="E126" s="10">
        <f t="shared" si="2"/>
        <v>0</v>
      </c>
      <c r="G126" s="7">
        <v>123</v>
      </c>
      <c r="H126" s="8">
        <v>43.93333333333333</v>
      </c>
      <c r="I126" s="8">
        <v>923.32498332468697</v>
      </c>
      <c r="J126" s="9">
        <v>540672000</v>
      </c>
      <c r="K126" s="7">
        <f t="shared" si="3"/>
        <v>8</v>
      </c>
      <c r="L126" s="7" t="str">
        <f>VLOOKUP(G126,Hoja2!$B$3:$E$166,2,0)</f>
        <v xml:space="preserve">SUBSANABLE </v>
      </c>
      <c r="M126" s="7" t="str">
        <f>VLOOKUP(G126,Hoja2!$B$3:$E$166,3,0)</f>
        <v xml:space="preserve">SUBSANABLE </v>
      </c>
      <c r="N126" s="7" t="str">
        <f>VLOOKUP(G126,Hoja2!$B$3:$E$166,4,0)</f>
        <v xml:space="preserve">SUBSANABLE </v>
      </c>
    </row>
    <row r="127" spans="1:14" x14ac:dyDescent="0.25">
      <c r="A127" s="3">
        <v>124</v>
      </c>
      <c r="B127" s="5">
        <v>49.4</v>
      </c>
      <c r="C127" s="5">
        <v>2027.7281090557253</v>
      </c>
      <c r="D127" s="2">
        <v>1147208860</v>
      </c>
      <c r="E127" s="10">
        <f t="shared" si="2"/>
        <v>0</v>
      </c>
      <c r="G127" s="7">
        <v>124</v>
      </c>
      <c r="H127" s="8">
        <v>49.4</v>
      </c>
      <c r="I127" s="8">
        <v>2027.7281090557253</v>
      </c>
      <c r="J127" s="9">
        <v>1147208860</v>
      </c>
      <c r="K127" s="7">
        <f t="shared" si="3"/>
        <v>8</v>
      </c>
      <c r="L127" s="7" t="str">
        <f>VLOOKUP(G127,Hoja2!$B$3:$E$166,2,0)</f>
        <v xml:space="preserve">SUBSANABLE </v>
      </c>
      <c r="M127" s="7" t="str">
        <f>VLOOKUP(G127,Hoja2!$B$3:$E$166,3,0)</f>
        <v xml:space="preserve">SUBSANABLE </v>
      </c>
      <c r="N127" s="7" t="str">
        <f>VLOOKUP(G127,Hoja2!$B$3:$E$166,4,0)</f>
        <v xml:space="preserve">SUBSANABLE </v>
      </c>
    </row>
    <row r="128" spans="1:14" x14ac:dyDescent="0.25">
      <c r="A128" s="3">
        <v>125</v>
      </c>
      <c r="B128" s="5">
        <v>43.3</v>
      </c>
      <c r="C128" s="5">
        <v>6270.5819955354245</v>
      </c>
      <c r="D128" s="2">
        <v>3333597099</v>
      </c>
      <c r="E128" s="10">
        <f t="shared" si="2"/>
        <v>0</v>
      </c>
      <c r="G128" s="7">
        <v>125</v>
      </c>
      <c r="H128" s="8">
        <v>43.3</v>
      </c>
      <c r="I128" s="8">
        <v>6270.5819955354245</v>
      </c>
      <c r="J128" s="9">
        <v>3333597099</v>
      </c>
      <c r="K128" s="7">
        <f t="shared" si="3"/>
        <v>8</v>
      </c>
      <c r="L128" s="7" t="str">
        <f>VLOOKUP(G128,Hoja2!$B$3:$E$166,2,0)</f>
        <v>CUMPLE</v>
      </c>
      <c r="M128" s="7" t="str">
        <f>VLOOKUP(G128,Hoja2!$B$3:$E$166,3,0)</f>
        <v xml:space="preserve">SUBSANABLE </v>
      </c>
      <c r="N128" s="7" t="s">
        <v>12</v>
      </c>
    </row>
    <row r="129" spans="1:14" x14ac:dyDescent="0.25">
      <c r="A129" s="3">
        <v>126</v>
      </c>
      <c r="B129" s="5">
        <v>21.166666666666664</v>
      </c>
      <c r="C129" s="5">
        <v>1350.4549126207662</v>
      </c>
      <c r="D129" s="2">
        <v>780000000</v>
      </c>
      <c r="E129" s="10">
        <f t="shared" si="2"/>
        <v>0</v>
      </c>
      <c r="G129" s="7">
        <v>126</v>
      </c>
      <c r="H129" s="8">
        <v>21.166666666666664</v>
      </c>
      <c r="I129" s="8">
        <v>1350.4549126207662</v>
      </c>
      <c r="J129" s="9">
        <v>780000000</v>
      </c>
      <c r="K129" s="7">
        <f t="shared" si="3"/>
        <v>4</v>
      </c>
      <c r="L129" s="7" t="str">
        <f>VLOOKUP(G129,Hoja2!$B$3:$E$166,2,0)</f>
        <v xml:space="preserve">SUBSANABLE </v>
      </c>
      <c r="M129" s="7" t="str">
        <f>VLOOKUP(G129,Hoja2!$B$3:$E$166,3,0)</f>
        <v xml:space="preserve">SUBSANABLE </v>
      </c>
      <c r="N129" s="7" t="str">
        <f>VLOOKUP(G129,Hoja2!$B$3:$E$166,4,0)</f>
        <v xml:space="preserve">SUBSANABLE </v>
      </c>
    </row>
    <row r="130" spans="1:14" x14ac:dyDescent="0.25">
      <c r="A130" s="3">
        <v>127</v>
      </c>
      <c r="B130" s="5">
        <v>9.6666666666666661</v>
      </c>
      <c r="C130" s="5">
        <v>956.77289126213589</v>
      </c>
      <c r="D130" s="2">
        <v>492738039</v>
      </c>
      <c r="E130" s="10">
        <f t="shared" si="2"/>
        <v>0</v>
      </c>
      <c r="G130" s="7">
        <v>127</v>
      </c>
      <c r="H130" s="8">
        <v>9.6666666666666661</v>
      </c>
      <c r="I130" s="8">
        <v>956.77289126213589</v>
      </c>
      <c r="J130" s="9">
        <v>492738039</v>
      </c>
      <c r="K130" s="7">
        <f t="shared" si="3"/>
        <v>0</v>
      </c>
      <c r="L130" s="7" t="str">
        <f>VLOOKUP(G130,Hoja2!$B$3:$E$166,2,0)</f>
        <v xml:space="preserve">SUBSANABLE </v>
      </c>
      <c r="M130" s="7" t="str">
        <f>VLOOKUP(G130,Hoja2!$B$3:$E$166,3,0)</f>
        <v xml:space="preserve">SUBSANABLE </v>
      </c>
      <c r="N130" s="7" t="str">
        <f>VLOOKUP(G130,Hoja2!$B$3:$E$166,4,0)</f>
        <v>CUMPLE</v>
      </c>
    </row>
    <row r="131" spans="1:14" x14ac:dyDescent="0.25">
      <c r="A131" s="3">
        <v>128</v>
      </c>
      <c r="B131" s="5">
        <v>30.366666666666667</v>
      </c>
      <c r="C131" s="5">
        <v>0</v>
      </c>
      <c r="D131" s="2">
        <v>0</v>
      </c>
      <c r="E131" s="10">
        <f t="shared" si="2"/>
        <v>0</v>
      </c>
      <c r="G131" s="7">
        <v>128</v>
      </c>
      <c r="H131" s="8">
        <v>30.366666666666667</v>
      </c>
      <c r="I131" s="8">
        <v>0</v>
      </c>
      <c r="J131" s="9">
        <v>0</v>
      </c>
      <c r="K131" s="7">
        <f t="shared" si="3"/>
        <v>7</v>
      </c>
      <c r="L131" s="7" t="str">
        <f>VLOOKUP(G131,Hoja2!$B$3:$E$166,2,0)</f>
        <v xml:space="preserve">SUBSANABLE </v>
      </c>
      <c r="M131" s="7" t="str">
        <f>VLOOKUP(G131,Hoja2!$B$3:$E$166,3,0)</f>
        <v xml:space="preserve">SUBSANABLE </v>
      </c>
      <c r="N131" s="7" t="s">
        <v>12</v>
      </c>
    </row>
    <row r="132" spans="1:14" x14ac:dyDescent="0.25">
      <c r="A132" s="3">
        <v>129</v>
      </c>
      <c r="B132" s="5">
        <v>42.43333333333333</v>
      </c>
      <c r="C132" s="5">
        <v>2070.8763722577687</v>
      </c>
      <c r="D132" s="2">
        <v>1144094992</v>
      </c>
      <c r="E132" s="10">
        <f t="shared" si="2"/>
        <v>0</v>
      </c>
      <c r="G132" s="7">
        <v>129</v>
      </c>
      <c r="H132" s="8">
        <v>42.43333333333333</v>
      </c>
      <c r="I132" s="8">
        <v>2070.8763722577687</v>
      </c>
      <c r="J132" s="9">
        <v>1144094992</v>
      </c>
      <c r="K132" s="7">
        <f t="shared" si="3"/>
        <v>8</v>
      </c>
      <c r="L132" s="7" t="str">
        <f>VLOOKUP(G132,Hoja2!$B$3:$E$166,2,0)</f>
        <v>CUMPLE</v>
      </c>
      <c r="M132" s="7" t="str">
        <f>VLOOKUP(G132,Hoja2!$B$3:$E$166,3,0)</f>
        <v>CUMPLE</v>
      </c>
      <c r="N132" s="7" t="str">
        <f>VLOOKUP(G132,Hoja2!$B$3:$E$166,4,0)</f>
        <v>CUMPLE</v>
      </c>
    </row>
    <row r="133" spans="1:14" x14ac:dyDescent="0.25">
      <c r="A133" s="3">
        <v>130</v>
      </c>
      <c r="B133" s="5">
        <v>50.699999999999996</v>
      </c>
      <c r="C133" s="5">
        <v>3398.6020501951925</v>
      </c>
      <c r="D133" s="2">
        <v>1920000000</v>
      </c>
      <c r="E133" s="10">
        <f t="shared" si="2"/>
        <v>0</v>
      </c>
      <c r="G133" s="7">
        <v>130</v>
      </c>
      <c r="H133" s="8">
        <v>50.699999999999996</v>
      </c>
      <c r="I133" s="8">
        <v>3398.6020501951925</v>
      </c>
      <c r="J133" s="9">
        <v>1920000000</v>
      </c>
      <c r="K133" s="7">
        <f t="shared" si="3"/>
        <v>8</v>
      </c>
      <c r="L133" s="7" t="str">
        <f>VLOOKUP(G133,Hoja2!$B$3:$E$166,2,0)</f>
        <v xml:space="preserve">SUBSANABLE </v>
      </c>
      <c r="M133" s="7" t="str">
        <f>VLOOKUP(G133,Hoja2!$B$3:$E$166,3,0)</f>
        <v xml:space="preserve">SUBSANABLE </v>
      </c>
      <c r="N133" s="7" t="str">
        <f>VLOOKUP(G133,Hoja2!$B$3:$E$166,4,0)</f>
        <v>CUMPLE</v>
      </c>
    </row>
    <row r="134" spans="1:14" x14ac:dyDescent="0.25">
      <c r="A134" s="3">
        <v>131</v>
      </c>
      <c r="B134" s="5">
        <v>44.733333333333334</v>
      </c>
      <c r="C134" s="5">
        <v>3365.3139863177844</v>
      </c>
      <c r="D134" s="2">
        <v>1945329844</v>
      </c>
      <c r="E134" s="10">
        <f t="shared" si="2"/>
        <v>0</v>
      </c>
      <c r="G134" s="7">
        <v>131</v>
      </c>
      <c r="H134" s="8">
        <v>44.733333333333334</v>
      </c>
      <c r="I134" s="8">
        <v>3365.3139863177844</v>
      </c>
      <c r="J134" s="9">
        <v>1945329844</v>
      </c>
      <c r="K134" s="7">
        <f t="shared" si="3"/>
        <v>8</v>
      </c>
      <c r="L134" s="7" t="str">
        <f>VLOOKUP(G134,Hoja2!$B$3:$E$166,2,0)</f>
        <v xml:space="preserve">SUBSANABLE </v>
      </c>
      <c r="M134" s="7" t="str">
        <f>VLOOKUP(G134,Hoja2!$B$3:$E$166,3,0)</f>
        <v xml:space="preserve">SUBSANABLE </v>
      </c>
      <c r="N134" s="7" t="str">
        <f>VLOOKUP(G134,Hoja2!$B$3:$E$166,4,0)</f>
        <v>CUMPLE</v>
      </c>
    </row>
    <row r="135" spans="1:14" x14ac:dyDescent="0.25">
      <c r="A135" s="3">
        <v>132</v>
      </c>
      <c r="B135" s="5">
        <v>0</v>
      </c>
      <c r="C135" s="5">
        <v>0</v>
      </c>
      <c r="D135" s="2">
        <v>0</v>
      </c>
      <c r="E135" s="10">
        <f t="shared" si="2"/>
        <v>0</v>
      </c>
      <c r="G135" s="7">
        <v>132</v>
      </c>
      <c r="H135" s="8">
        <v>0</v>
      </c>
      <c r="I135" s="8">
        <v>0</v>
      </c>
      <c r="J135" s="9">
        <v>0</v>
      </c>
      <c r="K135" s="7">
        <f t="shared" si="3"/>
        <v>0</v>
      </c>
      <c r="L135" s="7" t="str">
        <f>VLOOKUP(G135,Hoja2!$B$3:$E$166,2,0)</f>
        <v>NO CUMPLE</v>
      </c>
      <c r="M135" s="7" t="str">
        <f>VLOOKUP(G135,Hoja2!$B$3:$E$166,3,0)</f>
        <v xml:space="preserve">SUBSANABLE </v>
      </c>
      <c r="N135" s="7" t="str">
        <f>VLOOKUP(G135,Hoja2!$B$3:$E$166,4,0)</f>
        <v xml:space="preserve">SUBSANABLE </v>
      </c>
    </row>
    <row r="136" spans="1:14" x14ac:dyDescent="0.25">
      <c r="A136" s="3">
        <v>133</v>
      </c>
      <c r="B136" s="5">
        <v>28.4</v>
      </c>
      <c r="C136" s="5">
        <v>579.92631043256995</v>
      </c>
      <c r="D136" s="2">
        <v>341866560</v>
      </c>
      <c r="E136" s="10">
        <f t="shared" si="2"/>
        <v>0</v>
      </c>
      <c r="G136" s="7">
        <v>133</v>
      </c>
      <c r="H136" s="8">
        <v>28.4</v>
      </c>
      <c r="I136" s="8">
        <v>579.92631043256995</v>
      </c>
      <c r="J136" s="9">
        <v>341866560</v>
      </c>
      <c r="K136" s="7">
        <f t="shared" si="3"/>
        <v>6</v>
      </c>
      <c r="L136" s="7" t="str">
        <f>VLOOKUP(G136,Hoja2!$B$3:$E$166,2,0)</f>
        <v xml:space="preserve">SUBSANABLE </v>
      </c>
      <c r="M136" s="7" t="str">
        <f>VLOOKUP(G136,Hoja2!$B$3:$E$166,3,0)</f>
        <v xml:space="preserve">SUBSANABLE </v>
      </c>
      <c r="N136" s="7" t="s">
        <v>12</v>
      </c>
    </row>
    <row r="137" spans="1:14" x14ac:dyDescent="0.25">
      <c r="A137" s="3">
        <v>134</v>
      </c>
      <c r="B137" s="5">
        <v>42.666666666666657</v>
      </c>
      <c r="C137" s="5">
        <v>433.30431514309731</v>
      </c>
      <c r="D137" s="2">
        <v>242370000</v>
      </c>
      <c r="E137" s="10">
        <f t="shared" si="2"/>
        <v>0</v>
      </c>
      <c r="G137" s="7">
        <v>134</v>
      </c>
      <c r="H137" s="8">
        <v>42.666666666666657</v>
      </c>
      <c r="I137" s="8">
        <v>433.30431514309731</v>
      </c>
      <c r="J137" s="9">
        <v>242370000</v>
      </c>
      <c r="K137" s="7">
        <f t="shared" si="3"/>
        <v>8</v>
      </c>
      <c r="L137" s="7" t="str">
        <f>VLOOKUP(G137,Hoja2!$B$3:$E$166,2,0)</f>
        <v>CUMPLE</v>
      </c>
      <c r="M137" s="7" t="str">
        <f>VLOOKUP(G137,Hoja2!$B$3:$E$166,3,0)</f>
        <v>CUMPLE</v>
      </c>
      <c r="N137" s="7" t="str">
        <f>VLOOKUP(G137,Hoja2!$B$3:$E$166,4,0)</f>
        <v>CUMPLE</v>
      </c>
    </row>
    <row r="138" spans="1:14" x14ac:dyDescent="0.25">
      <c r="A138" s="3">
        <v>135</v>
      </c>
      <c r="B138" s="5">
        <v>43.1</v>
      </c>
      <c r="C138" s="5">
        <v>0</v>
      </c>
      <c r="D138" s="2">
        <v>0</v>
      </c>
      <c r="E138" s="10">
        <f t="shared" ref="E138:E169" si="4">+D138-J138</f>
        <v>0</v>
      </c>
      <c r="G138" s="7">
        <v>135</v>
      </c>
      <c r="H138" s="8">
        <v>43.1</v>
      </c>
      <c r="I138" s="8">
        <v>0</v>
      </c>
      <c r="J138" s="9">
        <v>0</v>
      </c>
      <c r="K138" s="7">
        <f t="shared" ref="K138:K167" si="5">IF(H138&lt;12,0,IF(H138=12,1,IF(H138&lt;15,1,IF(H138&lt;18,2,IF(H138&lt;21,3,IF(H138&lt;24,4,IF(H138&lt;27,5,IF(H138&lt;30,6,IF(H138&lt;33,7,IF(H138&gt;33,8))))))))))</f>
        <v>8</v>
      </c>
      <c r="L138" s="7" t="str">
        <f>VLOOKUP(G138,Hoja2!$B$3:$E$166,2,0)</f>
        <v xml:space="preserve">SUBSANABLE </v>
      </c>
      <c r="M138" s="7" t="str">
        <f>VLOOKUP(G138,Hoja2!$B$3:$E$166,3,0)</f>
        <v xml:space="preserve">SUBSANABLE </v>
      </c>
      <c r="N138" s="7" t="s">
        <v>12</v>
      </c>
    </row>
    <row r="139" spans="1:14" x14ac:dyDescent="0.25">
      <c r="A139" s="3">
        <v>136</v>
      </c>
      <c r="B139" s="5">
        <v>32.333333333333329</v>
      </c>
      <c r="C139" s="5">
        <v>0</v>
      </c>
      <c r="D139" s="2">
        <v>0</v>
      </c>
      <c r="E139" s="10">
        <f t="shared" si="4"/>
        <v>0</v>
      </c>
      <c r="G139" s="7">
        <v>136</v>
      </c>
      <c r="H139" s="8">
        <v>32.333333333333329</v>
      </c>
      <c r="I139" s="8">
        <v>0</v>
      </c>
      <c r="J139" s="9">
        <v>0</v>
      </c>
      <c r="K139" s="7">
        <f t="shared" si="5"/>
        <v>7</v>
      </c>
      <c r="L139" s="7" t="str">
        <f>VLOOKUP(G139,Hoja2!$B$3:$E$166,2,0)</f>
        <v xml:space="preserve">SUBSANABLE </v>
      </c>
      <c r="M139" s="7" t="str">
        <f>VLOOKUP(G139,Hoja2!$B$3:$E$166,3,0)</f>
        <v xml:space="preserve">SUBSANABLE </v>
      </c>
      <c r="N139" s="7" t="str">
        <f>VLOOKUP(G139,Hoja2!$B$3:$E$166,4,0)</f>
        <v xml:space="preserve">SUBSANABLE </v>
      </c>
    </row>
    <row r="140" spans="1:14" x14ac:dyDescent="0.25">
      <c r="A140" s="3">
        <v>137</v>
      </c>
      <c r="B140" s="5">
        <v>19.833333333333332</v>
      </c>
      <c r="C140" s="5">
        <v>4817.4501683367316</v>
      </c>
      <c r="D140" s="2">
        <v>2636101400</v>
      </c>
      <c r="E140" s="10">
        <f t="shared" si="4"/>
        <v>0</v>
      </c>
      <c r="G140" s="7">
        <v>137</v>
      </c>
      <c r="H140" s="8">
        <v>19.833333333333332</v>
      </c>
      <c r="I140" s="8">
        <v>4817.4501683367316</v>
      </c>
      <c r="J140" s="9">
        <v>2636101400</v>
      </c>
      <c r="K140" s="7">
        <f t="shared" si="5"/>
        <v>3</v>
      </c>
      <c r="L140" s="7" t="s">
        <v>12</v>
      </c>
      <c r="M140" s="7" t="str">
        <f>VLOOKUP(G140,Hoja2!$B$3:$E$166,3,0)</f>
        <v>CUMPLE</v>
      </c>
      <c r="N140" s="7" t="str">
        <f>VLOOKUP(G140,Hoja2!$B$3:$E$166,4,0)</f>
        <v>CUMPLE</v>
      </c>
    </row>
    <row r="141" spans="1:14" x14ac:dyDescent="0.25">
      <c r="A141" s="3">
        <v>138</v>
      </c>
      <c r="B141" s="5">
        <v>59.933333333333337</v>
      </c>
      <c r="C141" s="5">
        <v>0</v>
      </c>
      <c r="D141" s="2">
        <v>0</v>
      </c>
      <c r="E141" s="10">
        <f t="shared" si="4"/>
        <v>0</v>
      </c>
      <c r="G141" s="7">
        <v>138</v>
      </c>
      <c r="H141" s="8">
        <v>59.933333333333337</v>
      </c>
      <c r="I141" s="8">
        <v>0</v>
      </c>
      <c r="J141" s="9">
        <v>0</v>
      </c>
      <c r="K141" s="7">
        <f t="shared" si="5"/>
        <v>8</v>
      </c>
      <c r="L141" s="7" t="str">
        <f>VLOOKUP(G141,Hoja2!$B$3:$E$166,2,0)</f>
        <v xml:space="preserve">SUBSANABLE </v>
      </c>
      <c r="M141" s="7" t="str">
        <f>VLOOKUP(G141,Hoja2!$B$3:$E$166,3,0)</f>
        <v xml:space="preserve">SUBSANABLE </v>
      </c>
      <c r="N141" s="7" t="s">
        <v>12</v>
      </c>
    </row>
    <row r="142" spans="1:14" x14ac:dyDescent="0.25">
      <c r="A142" s="3">
        <v>139</v>
      </c>
      <c r="B142" s="5">
        <v>14.666666666666666</v>
      </c>
      <c r="C142" s="5">
        <v>530.89818245985532</v>
      </c>
      <c r="D142" s="2">
        <v>300860000</v>
      </c>
      <c r="E142" s="10">
        <f t="shared" si="4"/>
        <v>0</v>
      </c>
      <c r="G142" s="7">
        <v>139</v>
      </c>
      <c r="H142" s="8">
        <v>14.666666666666666</v>
      </c>
      <c r="I142" s="8">
        <v>530.89818245985532</v>
      </c>
      <c r="J142" s="9">
        <v>300860000</v>
      </c>
      <c r="K142" s="7">
        <f t="shared" si="5"/>
        <v>1</v>
      </c>
      <c r="L142" s="7" t="str">
        <f>VLOOKUP(G142,Hoja2!$B$3:$E$166,2,0)</f>
        <v>CUMPLE</v>
      </c>
      <c r="M142" s="7" t="str">
        <f>VLOOKUP(G142,Hoja2!$B$3:$E$166,3,0)</f>
        <v xml:space="preserve">SUBSANABLE </v>
      </c>
      <c r="N142" s="7" t="str">
        <f>VLOOKUP(G142,Hoja2!$B$3:$E$166,4,0)</f>
        <v>CUMPLE</v>
      </c>
    </row>
    <row r="143" spans="1:14" x14ac:dyDescent="0.25">
      <c r="A143" s="3">
        <v>140</v>
      </c>
      <c r="B143" s="5">
        <v>30.799999999999997</v>
      </c>
      <c r="C143" s="5">
        <v>0</v>
      </c>
      <c r="D143" s="2">
        <v>0</v>
      </c>
      <c r="E143" s="10">
        <f t="shared" si="4"/>
        <v>0</v>
      </c>
      <c r="G143" s="7">
        <v>140</v>
      </c>
      <c r="H143" s="8">
        <v>30.799999999999997</v>
      </c>
      <c r="I143" s="8">
        <v>0</v>
      </c>
      <c r="J143" s="9">
        <v>0</v>
      </c>
      <c r="K143" s="7">
        <f t="shared" si="5"/>
        <v>7</v>
      </c>
      <c r="L143" s="7" t="str">
        <f>VLOOKUP(G143,Hoja2!$B$3:$E$166,2,0)</f>
        <v xml:space="preserve">SUBSANABLE </v>
      </c>
      <c r="M143" s="7" t="str">
        <f>VLOOKUP(G143,Hoja2!$B$3:$E$166,3,0)</f>
        <v xml:space="preserve">SUBSANABLE </v>
      </c>
      <c r="N143" s="7" t="s">
        <v>12</v>
      </c>
    </row>
    <row r="144" spans="1:14" x14ac:dyDescent="0.25">
      <c r="A144" s="3">
        <v>141</v>
      </c>
      <c r="B144" s="5">
        <v>62.93333333333333</v>
      </c>
      <c r="C144" s="5">
        <v>12678.021922772925</v>
      </c>
      <c r="D144" s="2">
        <v>7191292737.7406387</v>
      </c>
      <c r="E144" s="10">
        <f t="shared" si="4"/>
        <v>0</v>
      </c>
      <c r="G144" s="7">
        <v>141</v>
      </c>
      <c r="H144" s="8">
        <v>62.93333333333333</v>
      </c>
      <c r="I144" s="8">
        <v>12678.021922772925</v>
      </c>
      <c r="J144" s="9">
        <v>7191292737.7406387</v>
      </c>
      <c r="K144" s="7">
        <f t="shared" si="5"/>
        <v>8</v>
      </c>
      <c r="L144" s="7" t="str">
        <f>VLOOKUP(G144,Hoja2!$B$3:$E$166,2,0)</f>
        <v>CUMPLE</v>
      </c>
      <c r="M144" s="7" t="s">
        <v>12</v>
      </c>
      <c r="N144" s="7" t="s">
        <v>12</v>
      </c>
    </row>
    <row r="145" spans="1:14" x14ac:dyDescent="0.25">
      <c r="A145" s="3">
        <v>142</v>
      </c>
      <c r="B145" s="5">
        <v>31.7</v>
      </c>
      <c r="C145" s="5">
        <v>1037.3677969907594</v>
      </c>
      <c r="D145" s="2">
        <v>600555055</v>
      </c>
      <c r="E145" s="10">
        <f t="shared" si="4"/>
        <v>0</v>
      </c>
      <c r="G145" s="7">
        <v>142</v>
      </c>
      <c r="H145" s="8">
        <v>31.7</v>
      </c>
      <c r="I145" s="8">
        <v>1037.3677969907594</v>
      </c>
      <c r="J145" s="9">
        <v>600555055</v>
      </c>
      <c r="K145" s="7">
        <f t="shared" si="5"/>
        <v>7</v>
      </c>
      <c r="L145" s="7" t="str">
        <f>VLOOKUP(G145,Hoja2!$B$3:$E$166,2,0)</f>
        <v>CUMPLE</v>
      </c>
      <c r="M145" s="7" t="s">
        <v>12</v>
      </c>
      <c r="N145" s="7" t="str">
        <f>VLOOKUP(G145,Hoja2!$B$3:$E$166,4,0)</f>
        <v>CUMPLE</v>
      </c>
    </row>
    <row r="146" spans="1:14" x14ac:dyDescent="0.25">
      <c r="A146" s="3">
        <v>143</v>
      </c>
      <c r="B146" s="5">
        <v>0</v>
      </c>
      <c r="C146" s="5">
        <v>0</v>
      </c>
      <c r="D146" s="2">
        <v>0</v>
      </c>
      <c r="E146" s="10">
        <f t="shared" si="4"/>
        <v>0</v>
      </c>
      <c r="G146" s="7">
        <v>143</v>
      </c>
      <c r="H146" s="8">
        <v>0</v>
      </c>
      <c r="I146" s="8">
        <v>0</v>
      </c>
      <c r="J146" s="9">
        <v>0</v>
      </c>
      <c r="K146" s="7">
        <f t="shared" si="5"/>
        <v>0</v>
      </c>
      <c r="L146" s="7" t="str">
        <f>VLOOKUP(G146,Hoja2!$B$3:$E$166,2,0)</f>
        <v xml:space="preserve">SUBSANABLE </v>
      </c>
      <c r="M146" s="7" t="str">
        <f>VLOOKUP(G146,Hoja2!$B$3:$E$166,3,0)</f>
        <v xml:space="preserve">SUBSANABLE </v>
      </c>
      <c r="N146" s="7" t="str">
        <f>VLOOKUP(G146,Hoja2!$B$3:$E$166,4,0)</f>
        <v xml:space="preserve">SUBSANABLE </v>
      </c>
    </row>
    <row r="147" spans="1:14" x14ac:dyDescent="0.25">
      <c r="A147" s="3">
        <v>144</v>
      </c>
      <c r="B147" s="5">
        <v>19.7</v>
      </c>
      <c r="C147" s="5">
        <v>496.44439402751613</v>
      </c>
      <c r="D147" s="2">
        <v>297687249.5</v>
      </c>
      <c r="E147" s="10">
        <f t="shared" si="4"/>
        <v>0</v>
      </c>
      <c r="G147" s="7">
        <v>144</v>
      </c>
      <c r="H147" s="8">
        <v>19.7</v>
      </c>
      <c r="I147" s="8">
        <v>496.44439402751613</v>
      </c>
      <c r="J147" s="9">
        <v>297687249.5</v>
      </c>
      <c r="K147" s="7">
        <f t="shared" si="5"/>
        <v>3</v>
      </c>
      <c r="L147" s="7" t="s">
        <v>12</v>
      </c>
      <c r="M147" s="7" t="str">
        <f>VLOOKUP(G147,Hoja2!$B$3:$E$166,3,0)</f>
        <v xml:space="preserve">SUBSANABLE </v>
      </c>
      <c r="N147" s="7" t="str">
        <f>VLOOKUP(G147,Hoja2!$B$3:$E$166,4,0)</f>
        <v>CUMPLE</v>
      </c>
    </row>
    <row r="148" spans="1:14" x14ac:dyDescent="0.25">
      <c r="A148" s="3">
        <v>145</v>
      </c>
      <c r="B148" s="5">
        <v>15.233333333333333</v>
      </c>
      <c r="C148" s="5">
        <v>641.40037231640281</v>
      </c>
      <c r="D148" s="2">
        <v>388000000</v>
      </c>
      <c r="E148" s="10">
        <f t="shared" si="4"/>
        <v>0</v>
      </c>
      <c r="G148" s="7">
        <v>145</v>
      </c>
      <c r="H148" s="8">
        <v>15.233333333333333</v>
      </c>
      <c r="I148" s="8">
        <v>641.40037231640281</v>
      </c>
      <c r="J148" s="9">
        <v>388000000</v>
      </c>
      <c r="K148" s="7">
        <f t="shared" si="5"/>
        <v>2</v>
      </c>
      <c r="L148" s="7" t="str">
        <f>VLOOKUP(G148,Hoja2!$B$3:$E$166,2,0)</f>
        <v xml:space="preserve">SUBSANABLE </v>
      </c>
      <c r="M148" s="7" t="str">
        <f>VLOOKUP(G148,Hoja2!$B$3:$E$166,3,0)</f>
        <v>CUMPLE</v>
      </c>
      <c r="N148" s="7" t="str">
        <f>VLOOKUP(G148,Hoja2!$B$3:$E$166,4,0)</f>
        <v>CUMPLE</v>
      </c>
    </row>
    <row r="149" spans="1:14" x14ac:dyDescent="0.25">
      <c r="A149" s="3">
        <v>146</v>
      </c>
      <c r="B149" s="5">
        <v>0</v>
      </c>
      <c r="C149" s="5">
        <v>0</v>
      </c>
      <c r="D149" s="2">
        <v>0</v>
      </c>
      <c r="E149" s="10">
        <f t="shared" si="4"/>
        <v>0</v>
      </c>
      <c r="G149" s="7">
        <v>146</v>
      </c>
      <c r="H149" s="8">
        <v>0</v>
      </c>
      <c r="I149" s="8">
        <v>0</v>
      </c>
      <c r="J149" s="9">
        <v>0</v>
      </c>
      <c r="K149" s="7">
        <f t="shared" si="5"/>
        <v>0</v>
      </c>
      <c r="L149" s="7" t="str">
        <f>VLOOKUP(G149,Hoja2!$B$3:$E$166,2,0)</f>
        <v>NO CUMPLE</v>
      </c>
      <c r="M149" s="7" t="str">
        <f>VLOOKUP(G149,Hoja2!$B$3:$E$166,3,0)</f>
        <v xml:space="preserve">SUBSANABLE </v>
      </c>
      <c r="N149" s="7" t="str">
        <f>VLOOKUP(G149,Hoja2!$B$3:$E$166,4,0)</f>
        <v xml:space="preserve">SUBSANABLE </v>
      </c>
    </row>
    <row r="150" spans="1:14" x14ac:dyDescent="0.25">
      <c r="A150" s="3">
        <v>147</v>
      </c>
      <c r="B150" s="5">
        <v>20.233333333333334</v>
      </c>
      <c r="C150" s="5">
        <v>2181.8243245080957</v>
      </c>
      <c r="D150" s="2">
        <v>1184821104.5</v>
      </c>
      <c r="E150" s="10">
        <f t="shared" si="4"/>
        <v>0</v>
      </c>
      <c r="G150" s="7">
        <v>147</v>
      </c>
      <c r="H150" s="8">
        <v>20.233333333333334</v>
      </c>
      <c r="I150" s="8">
        <v>2181.8243245080957</v>
      </c>
      <c r="J150" s="9">
        <v>1184821104.5</v>
      </c>
      <c r="K150" s="7">
        <f t="shared" si="5"/>
        <v>3</v>
      </c>
      <c r="L150" s="7" t="str">
        <f>VLOOKUP(G150,Hoja2!$B$3:$E$166,2,0)</f>
        <v xml:space="preserve">SUBSANABLE </v>
      </c>
      <c r="M150" s="7" t="str">
        <f>VLOOKUP(G150,Hoja2!$B$3:$E$166,3,0)</f>
        <v xml:space="preserve">SUBSANABLE </v>
      </c>
      <c r="N150" s="7" t="s">
        <v>12</v>
      </c>
    </row>
    <row r="151" spans="1:14" x14ac:dyDescent="0.25">
      <c r="A151" s="3">
        <v>148</v>
      </c>
      <c r="B151" s="5">
        <v>17.033333333333331</v>
      </c>
      <c r="C151" s="5">
        <v>2076.6055597272657</v>
      </c>
      <c r="D151" s="2">
        <v>1218809577</v>
      </c>
      <c r="E151" s="10">
        <f t="shared" si="4"/>
        <v>0</v>
      </c>
      <c r="G151" s="7">
        <v>148</v>
      </c>
      <c r="H151" s="8">
        <v>17.033333333333331</v>
      </c>
      <c r="I151" s="8">
        <v>2076.6055597272657</v>
      </c>
      <c r="J151" s="9">
        <v>1218809577</v>
      </c>
      <c r="K151" s="7">
        <f t="shared" si="5"/>
        <v>2</v>
      </c>
      <c r="L151" s="7" t="str">
        <f>VLOOKUP(G151,Hoja2!$B$3:$E$166,2,0)</f>
        <v>CUMPLE</v>
      </c>
      <c r="M151" s="7" t="str">
        <f>VLOOKUP(G151,Hoja2!$B$3:$E$166,3,0)</f>
        <v>CUMPLE</v>
      </c>
      <c r="N151" s="7" t="str">
        <f>VLOOKUP(G151,Hoja2!$B$3:$E$166,4,0)</f>
        <v>CUMPLE</v>
      </c>
    </row>
    <row r="152" spans="1:14" x14ac:dyDescent="0.25">
      <c r="A152" s="3">
        <v>149</v>
      </c>
      <c r="B152" s="5">
        <v>35.56666666666667</v>
      </c>
      <c r="C152" s="5">
        <v>1820.9151222585101</v>
      </c>
      <c r="D152" s="2">
        <v>1046338839.2</v>
      </c>
      <c r="E152" s="10">
        <f t="shared" si="4"/>
        <v>0</v>
      </c>
      <c r="G152" s="7">
        <v>149</v>
      </c>
      <c r="H152" s="8">
        <v>35.56666666666667</v>
      </c>
      <c r="I152" s="8">
        <v>1820.9151222585101</v>
      </c>
      <c r="J152" s="9">
        <v>1046338839.2</v>
      </c>
      <c r="K152" s="7">
        <f t="shared" si="5"/>
        <v>8</v>
      </c>
      <c r="L152" s="7" t="str">
        <f>VLOOKUP(G152,Hoja2!$B$3:$E$166,2,0)</f>
        <v xml:space="preserve">SUBSANABLE </v>
      </c>
      <c r="M152" s="7" t="str">
        <f>VLOOKUP(G152,Hoja2!$B$3:$E$166,3,0)</f>
        <v xml:space="preserve">SUBSANABLE </v>
      </c>
      <c r="N152" s="7" t="str">
        <f>VLOOKUP(G152,Hoja2!$B$3:$E$166,4,0)</f>
        <v>CUMPLE</v>
      </c>
    </row>
    <row r="153" spans="1:14" x14ac:dyDescent="0.25">
      <c r="A153" s="3">
        <v>150</v>
      </c>
      <c r="B153" s="5">
        <v>16.2</v>
      </c>
      <c r="C153" s="5">
        <v>819.38943134358169</v>
      </c>
      <c r="D153" s="2">
        <v>478619896</v>
      </c>
      <c r="E153" s="10">
        <f t="shared" si="4"/>
        <v>0</v>
      </c>
      <c r="G153" s="7">
        <v>150</v>
      </c>
      <c r="H153" s="8">
        <v>16.2</v>
      </c>
      <c r="I153" s="8">
        <v>819.38943134358169</v>
      </c>
      <c r="J153" s="9">
        <v>478619896</v>
      </c>
      <c r="K153" s="7">
        <f t="shared" si="5"/>
        <v>2</v>
      </c>
      <c r="L153" s="7" t="str">
        <f>VLOOKUP(G153,Hoja2!$B$3:$E$166,2,0)</f>
        <v>CUMPLE</v>
      </c>
      <c r="M153" s="7" t="str">
        <f>VLOOKUP(G153,Hoja2!$B$3:$E$166,3,0)</f>
        <v>CUMPLE</v>
      </c>
      <c r="N153" s="7" t="str">
        <f>VLOOKUP(G153,Hoja2!$B$3:$E$166,4,0)</f>
        <v>CUMPLE</v>
      </c>
    </row>
    <row r="154" spans="1:14" x14ac:dyDescent="0.25">
      <c r="A154" s="3">
        <v>151</v>
      </c>
      <c r="B154" s="5">
        <v>18.233333333333334</v>
      </c>
      <c r="C154" s="5">
        <v>1297.058694520776</v>
      </c>
      <c r="D154" s="2">
        <v>743049246</v>
      </c>
      <c r="E154" s="10">
        <f t="shared" si="4"/>
        <v>0</v>
      </c>
      <c r="G154" s="7">
        <v>151</v>
      </c>
      <c r="H154" s="8">
        <v>18.233333333333334</v>
      </c>
      <c r="I154" s="8">
        <v>1297.058694520776</v>
      </c>
      <c r="J154" s="9">
        <v>743049246</v>
      </c>
      <c r="K154" s="7">
        <f t="shared" si="5"/>
        <v>3</v>
      </c>
      <c r="L154" s="7" t="str">
        <f>VLOOKUP(G154,Hoja2!$B$3:$E$166,2,0)</f>
        <v>CUMPLE</v>
      </c>
      <c r="M154" s="7" t="str">
        <f>VLOOKUP(G154,Hoja2!$B$3:$E$166,3,0)</f>
        <v>CUMPLE</v>
      </c>
      <c r="N154" s="7" t="str">
        <f>VLOOKUP(G154,Hoja2!$B$3:$E$166,4,0)</f>
        <v>CUMPLE</v>
      </c>
    </row>
    <row r="155" spans="1:14" x14ac:dyDescent="0.25">
      <c r="A155" s="3">
        <v>152</v>
      </c>
      <c r="B155" s="5">
        <v>24.033333333333335</v>
      </c>
      <c r="C155" s="5">
        <v>10041.398706401616</v>
      </c>
      <c r="D155" s="2">
        <v>5505908804.1602011</v>
      </c>
      <c r="E155" s="10">
        <f t="shared" si="4"/>
        <v>0</v>
      </c>
      <c r="G155" s="7">
        <v>152</v>
      </c>
      <c r="H155" s="8">
        <v>24.033333333333335</v>
      </c>
      <c r="I155" s="8">
        <v>10041.398706401616</v>
      </c>
      <c r="J155" s="9">
        <v>5505908804.1602011</v>
      </c>
      <c r="K155" s="7">
        <f t="shared" si="5"/>
        <v>5</v>
      </c>
      <c r="L155" s="7" t="str">
        <f>VLOOKUP(G155,Hoja2!$B$3:$E$166,2,0)</f>
        <v>CUMPLE</v>
      </c>
      <c r="M155" s="7" t="str">
        <f>VLOOKUP(G155,Hoja2!$B$3:$E$166,3,0)</f>
        <v xml:space="preserve">SUBSANABLE </v>
      </c>
      <c r="N155" s="7" t="str">
        <f>VLOOKUP(G155,Hoja2!$B$3:$E$166,4,0)</f>
        <v>CUMPLE</v>
      </c>
    </row>
    <row r="156" spans="1:14" x14ac:dyDescent="0.25">
      <c r="A156" s="3">
        <v>153</v>
      </c>
      <c r="B156" s="5">
        <v>20.333333333333332</v>
      </c>
      <c r="C156" s="5">
        <v>0</v>
      </c>
      <c r="D156" s="2">
        <v>0</v>
      </c>
      <c r="E156" s="10">
        <f t="shared" si="4"/>
        <v>0</v>
      </c>
      <c r="G156" s="7">
        <v>153</v>
      </c>
      <c r="H156" s="8">
        <v>20.333333333333332</v>
      </c>
      <c r="I156" s="8">
        <v>0</v>
      </c>
      <c r="J156" s="9">
        <v>0</v>
      </c>
      <c r="K156" s="7">
        <f t="shared" si="5"/>
        <v>3</v>
      </c>
      <c r="L156" s="7" t="str">
        <f>VLOOKUP(G156,Hoja2!$B$3:$E$166,2,0)</f>
        <v xml:space="preserve">SUBSANABLE </v>
      </c>
      <c r="M156" s="7" t="str">
        <f>VLOOKUP(G156,Hoja2!$B$3:$E$166,3,0)</f>
        <v xml:space="preserve">SUBSANABLE </v>
      </c>
      <c r="N156" s="7" t="str">
        <f>VLOOKUP(G156,Hoja2!$B$3:$E$166,4,0)</f>
        <v xml:space="preserve">SUBSANABLE </v>
      </c>
    </row>
    <row r="157" spans="1:14" x14ac:dyDescent="0.25">
      <c r="A157" s="3">
        <v>154</v>
      </c>
      <c r="B157" s="5">
        <v>36.6</v>
      </c>
      <c r="C157" s="5">
        <v>1887.0968629469558</v>
      </c>
      <c r="D157" s="2">
        <v>1083420000</v>
      </c>
      <c r="E157" s="10">
        <f t="shared" si="4"/>
        <v>0</v>
      </c>
      <c r="G157" s="7">
        <v>154</v>
      </c>
      <c r="H157" s="8">
        <v>36.6</v>
      </c>
      <c r="I157" s="8">
        <v>1887.0968629469558</v>
      </c>
      <c r="J157" s="9">
        <v>1083420000</v>
      </c>
      <c r="K157" s="7">
        <f t="shared" si="5"/>
        <v>8</v>
      </c>
      <c r="L157" s="7" t="str">
        <f>VLOOKUP(G157,Hoja2!$B$3:$E$166,2,0)</f>
        <v xml:space="preserve">SUBSANABLE </v>
      </c>
      <c r="M157" s="7" t="str">
        <f>VLOOKUP(G157,Hoja2!$B$3:$E$166,3,0)</f>
        <v xml:space="preserve">SUBSANABLE </v>
      </c>
      <c r="N157" s="7" t="str">
        <f>VLOOKUP(G157,Hoja2!$B$3:$E$166,4,0)</f>
        <v>CUMPLE</v>
      </c>
    </row>
    <row r="158" spans="1:14" x14ac:dyDescent="0.25">
      <c r="A158" s="3">
        <v>155</v>
      </c>
      <c r="B158" s="5">
        <v>0</v>
      </c>
      <c r="C158" s="5">
        <v>0</v>
      </c>
      <c r="D158" s="2">
        <v>0</v>
      </c>
      <c r="E158" s="10">
        <f t="shared" si="4"/>
        <v>0</v>
      </c>
      <c r="G158" s="7">
        <v>155</v>
      </c>
      <c r="H158" s="8">
        <v>0</v>
      </c>
      <c r="I158" s="8">
        <v>0</v>
      </c>
      <c r="J158" s="9">
        <v>0</v>
      </c>
      <c r="K158" s="7">
        <f t="shared" si="5"/>
        <v>0</v>
      </c>
      <c r="L158" s="7" t="str">
        <f>VLOOKUP(G158,Hoja2!$B$3:$E$166,2,0)</f>
        <v>NO CUMPLE</v>
      </c>
      <c r="M158" s="7" t="str">
        <f>VLOOKUP(G158,Hoja2!$B$3:$E$166,3,0)</f>
        <v xml:space="preserve">SUBSANABLE </v>
      </c>
      <c r="N158" s="7" t="str">
        <f>VLOOKUP(G158,Hoja2!$B$3:$E$166,4,0)</f>
        <v>CUMPLE</v>
      </c>
    </row>
    <row r="159" spans="1:14" x14ac:dyDescent="0.25">
      <c r="A159" s="3">
        <v>156</v>
      </c>
      <c r="B159" s="5">
        <v>16</v>
      </c>
      <c r="C159" s="5">
        <v>371.36556403731976</v>
      </c>
      <c r="D159" s="2">
        <v>218920000</v>
      </c>
      <c r="E159" s="10">
        <f t="shared" si="4"/>
        <v>0</v>
      </c>
      <c r="G159" s="7">
        <v>156</v>
      </c>
      <c r="H159" s="8">
        <v>16</v>
      </c>
      <c r="I159" s="8">
        <v>371.36556403731976</v>
      </c>
      <c r="J159" s="9">
        <v>218920000</v>
      </c>
      <c r="K159" s="7">
        <f t="shared" si="5"/>
        <v>2</v>
      </c>
      <c r="L159" s="7" t="str">
        <f>VLOOKUP(G159,Hoja2!$B$3:$E$166,2,0)</f>
        <v xml:space="preserve">SUBSANABLE </v>
      </c>
      <c r="M159" s="7" t="str">
        <f>VLOOKUP(G159,Hoja2!$B$3:$E$166,3,0)</f>
        <v xml:space="preserve">SUBSANABLE </v>
      </c>
      <c r="N159" s="7" t="str">
        <f>VLOOKUP(G159,Hoja2!$B$3:$E$166,4,0)</f>
        <v>CUMPLE</v>
      </c>
    </row>
    <row r="160" spans="1:14" x14ac:dyDescent="0.25">
      <c r="A160" s="3">
        <v>157</v>
      </c>
      <c r="B160" s="5">
        <v>0</v>
      </c>
      <c r="C160" s="5">
        <v>0</v>
      </c>
      <c r="D160" s="2">
        <v>0</v>
      </c>
      <c r="E160" s="10">
        <f t="shared" si="4"/>
        <v>0</v>
      </c>
      <c r="G160" s="7">
        <v>157</v>
      </c>
      <c r="H160" s="8">
        <v>0</v>
      </c>
      <c r="I160" s="8">
        <v>0</v>
      </c>
      <c r="J160" s="9">
        <v>0</v>
      </c>
      <c r="K160" s="7">
        <f t="shared" si="5"/>
        <v>0</v>
      </c>
      <c r="L160" s="7" t="str">
        <f>VLOOKUP(G160,Hoja2!$B$3:$E$166,2,0)</f>
        <v>NO CUMPLE</v>
      </c>
      <c r="M160" s="7" t="str">
        <f>VLOOKUP(G160,Hoja2!$B$3:$E$166,3,0)</f>
        <v xml:space="preserve">SUBSANABLE </v>
      </c>
      <c r="N160" s="7" t="str">
        <f>VLOOKUP(G160,Hoja2!$B$3:$E$166,4,0)</f>
        <v xml:space="preserve">SUBSANABLE </v>
      </c>
    </row>
    <row r="161" spans="1:14" x14ac:dyDescent="0.25">
      <c r="A161" s="3">
        <v>158</v>
      </c>
      <c r="B161" s="5">
        <v>44.5</v>
      </c>
      <c r="C161" s="5">
        <v>18184.87755051937</v>
      </c>
      <c r="D161" s="2">
        <v>10364230776.700001</v>
      </c>
      <c r="E161" s="10">
        <f t="shared" si="4"/>
        <v>0</v>
      </c>
      <c r="G161" s="7">
        <v>158</v>
      </c>
      <c r="H161" s="8">
        <v>44.5</v>
      </c>
      <c r="I161" s="8">
        <v>18184.87755051937</v>
      </c>
      <c r="J161" s="9">
        <v>10364230776.700001</v>
      </c>
      <c r="K161" s="7">
        <f t="shared" si="5"/>
        <v>8</v>
      </c>
      <c r="L161" s="7" t="str">
        <f>VLOOKUP(G161,Hoja2!$B$3:$E$166,2,0)</f>
        <v>CUMPLE</v>
      </c>
      <c r="M161" s="7" t="str">
        <f>VLOOKUP(G161,Hoja2!$B$3:$E$166,3,0)</f>
        <v xml:space="preserve">SUBSANABLE </v>
      </c>
      <c r="N161" s="7" t="s">
        <v>12</v>
      </c>
    </row>
    <row r="162" spans="1:14" x14ac:dyDescent="0.25">
      <c r="A162" s="3">
        <v>159</v>
      </c>
      <c r="B162" s="5">
        <v>61.333333333333329</v>
      </c>
      <c r="C162" s="5">
        <v>28905</v>
      </c>
      <c r="D162" s="2">
        <v>0</v>
      </c>
      <c r="E162" s="10">
        <f t="shared" si="4"/>
        <v>-9434562962</v>
      </c>
      <c r="G162" s="14">
        <v>159</v>
      </c>
      <c r="H162" s="8">
        <v>42</v>
      </c>
      <c r="I162" s="5">
        <v>28905</v>
      </c>
      <c r="J162" s="9">
        <v>9434562962</v>
      </c>
      <c r="K162" s="7">
        <f t="shared" si="5"/>
        <v>8</v>
      </c>
      <c r="L162" s="7" t="str">
        <f>VLOOKUP(G162,Hoja2!$B$3:$E$166,2,0)</f>
        <v xml:space="preserve">SUBSANABLE </v>
      </c>
      <c r="M162" s="7" t="str">
        <f>VLOOKUP(G162,Hoja2!$B$3:$E$166,3,0)</f>
        <v xml:space="preserve">SUBSANABLE </v>
      </c>
      <c r="N162" s="7" t="str">
        <f>VLOOKUP(G162,Hoja2!$B$3:$E$166,4,0)</f>
        <v>CUMPLE</v>
      </c>
    </row>
    <row r="163" spans="1:14" x14ac:dyDescent="0.25">
      <c r="A163" s="3">
        <v>160</v>
      </c>
      <c r="B163" s="5">
        <v>29.5</v>
      </c>
      <c r="C163" s="5">
        <v>10770.504273703407</v>
      </c>
      <c r="D163" s="2">
        <v>6134229067</v>
      </c>
      <c r="E163" s="10">
        <f t="shared" si="4"/>
        <v>0</v>
      </c>
      <c r="G163" s="7">
        <v>160</v>
      </c>
      <c r="H163" s="8">
        <v>29.5</v>
      </c>
      <c r="I163" s="8">
        <v>10770.504273703407</v>
      </c>
      <c r="J163" s="9">
        <v>6134229067</v>
      </c>
      <c r="K163" s="7">
        <v>7</v>
      </c>
      <c r="L163" s="7" t="str">
        <f>VLOOKUP(G163,Hoja2!$B$3:$E$166,2,0)</f>
        <v>CUMPLE</v>
      </c>
      <c r="M163" s="7" t="str">
        <f>VLOOKUP(G163,Hoja2!$B$3:$E$166,3,0)</f>
        <v xml:space="preserve">SUBSANABLE </v>
      </c>
      <c r="N163" s="7" t="str">
        <f>VLOOKUP(G163,Hoja2!$B$3:$E$166,4,0)</f>
        <v xml:space="preserve">SUBSANABLE </v>
      </c>
    </row>
    <row r="164" spans="1:14" x14ac:dyDescent="0.25">
      <c r="A164" s="3"/>
      <c r="B164" s="5"/>
      <c r="C164" s="5"/>
      <c r="D164" s="2"/>
      <c r="E164" s="10"/>
      <c r="G164" s="7">
        <v>161</v>
      </c>
      <c r="H164" s="8" t="s">
        <v>24</v>
      </c>
      <c r="I164" s="8" t="s">
        <v>24</v>
      </c>
      <c r="J164" s="9" t="s">
        <v>24</v>
      </c>
      <c r="K164" s="7" t="s">
        <v>24</v>
      </c>
      <c r="L164" s="7" t="s">
        <v>24</v>
      </c>
      <c r="M164" s="7" t="s">
        <v>24</v>
      </c>
      <c r="N164" s="7" t="s">
        <v>24</v>
      </c>
    </row>
    <row r="165" spans="1:14" x14ac:dyDescent="0.25">
      <c r="A165" s="3">
        <v>162</v>
      </c>
      <c r="B165" s="5">
        <v>12.166666666666666</v>
      </c>
      <c r="C165" s="5">
        <v>24.350649350649352</v>
      </c>
      <c r="D165" s="2">
        <v>15000000</v>
      </c>
      <c r="E165" s="10">
        <f t="shared" si="4"/>
        <v>0</v>
      </c>
      <c r="G165" s="7">
        <v>162</v>
      </c>
      <c r="H165" s="8">
        <v>12.166666666666666</v>
      </c>
      <c r="I165" s="8">
        <v>24.350649350649352</v>
      </c>
      <c r="J165" s="9">
        <v>15000000</v>
      </c>
      <c r="K165" s="7">
        <f t="shared" si="5"/>
        <v>1</v>
      </c>
      <c r="L165" s="7" t="str">
        <f>VLOOKUP(G165,Hoja2!$B$3:$E$166,2,0)</f>
        <v xml:space="preserve">SUBSANABLE </v>
      </c>
      <c r="M165" s="7" t="str">
        <f>VLOOKUP(G165,Hoja2!$B$3:$E$166,3,0)</f>
        <v xml:space="preserve">SUBSANABLE </v>
      </c>
      <c r="N165" s="7" t="str">
        <f>VLOOKUP(G165,Hoja2!$B$3:$E$166,4,0)</f>
        <v xml:space="preserve">SUBSANABLE </v>
      </c>
    </row>
    <row r="166" spans="1:14" x14ac:dyDescent="0.25">
      <c r="A166" s="3">
        <v>163</v>
      </c>
      <c r="B166" s="5">
        <v>25.5</v>
      </c>
      <c r="C166" s="5">
        <v>0</v>
      </c>
      <c r="D166" s="2">
        <v>0</v>
      </c>
      <c r="E166" s="10">
        <f t="shared" si="4"/>
        <v>0</v>
      </c>
      <c r="G166" s="7">
        <v>163</v>
      </c>
      <c r="H166" s="8">
        <v>25.5</v>
      </c>
      <c r="I166" s="8">
        <v>0</v>
      </c>
      <c r="J166" s="9">
        <v>0</v>
      </c>
      <c r="K166" s="7">
        <f t="shared" si="5"/>
        <v>5</v>
      </c>
      <c r="L166" s="7" t="str">
        <f>VLOOKUP(G166,Hoja2!$B$3:$E$166,2,0)</f>
        <v xml:space="preserve">SUBSANABLE </v>
      </c>
      <c r="M166" s="7" t="str">
        <f>VLOOKUP(G166,Hoja2!$B$3:$E$166,3,0)</f>
        <v xml:space="preserve">SUBSANABLE </v>
      </c>
      <c r="N166" s="7" t="str">
        <f>VLOOKUP(G166,Hoja2!$B$3:$E$166,4,0)</f>
        <v xml:space="preserve">SUBSANABLE </v>
      </c>
    </row>
    <row r="167" spans="1:14" x14ac:dyDescent="0.25">
      <c r="A167" s="3">
        <v>164</v>
      </c>
      <c r="B167" s="5">
        <v>10.933333333333334</v>
      </c>
      <c r="C167" s="5">
        <v>619.22131576993002</v>
      </c>
      <c r="D167" s="2">
        <v>357562714</v>
      </c>
      <c r="E167" s="10">
        <f t="shared" si="4"/>
        <v>0</v>
      </c>
      <c r="G167" s="7">
        <v>164</v>
      </c>
      <c r="H167" s="8">
        <v>10.933333333333334</v>
      </c>
      <c r="I167" s="8">
        <v>619.22131576993002</v>
      </c>
      <c r="J167" s="9">
        <v>357562714</v>
      </c>
      <c r="K167" s="7">
        <f t="shared" si="5"/>
        <v>0</v>
      </c>
      <c r="L167" s="7" t="str">
        <f>VLOOKUP(G167,Hoja2!$B$3:$E$166,2,0)</f>
        <v xml:space="preserve">SUBSANABLE </v>
      </c>
      <c r="M167" s="7" t="str">
        <f>VLOOKUP(G167,Hoja2!$B$3:$E$166,3,0)</f>
        <v xml:space="preserve">SUBSANABLE </v>
      </c>
      <c r="N167" s="7" t="str">
        <f>VLOOKUP(G167,Hoja2!$B$3:$E$166,4,0)</f>
        <v xml:space="preserve">SUBSANABLE </v>
      </c>
    </row>
    <row r="168" spans="1:14" x14ac:dyDescent="0.25">
      <c r="A168" s="3" t="s">
        <v>27</v>
      </c>
      <c r="B168" s="5"/>
      <c r="C168" s="5"/>
      <c r="D168" s="2"/>
      <c r="E168" s="10">
        <f t="shared" si="4"/>
        <v>0</v>
      </c>
    </row>
    <row r="169" spans="1:14" x14ac:dyDescent="0.25">
      <c r="A169" s="3" t="s">
        <v>15</v>
      </c>
      <c r="B169" s="5">
        <v>3794.1999999999989</v>
      </c>
      <c r="C169" s="5">
        <v>369432.75773187133</v>
      </c>
      <c r="D169" s="2">
        <v>188247455345.06985</v>
      </c>
      <c r="E169" s="10">
        <f t="shared" si="4"/>
        <v>188247455345.06985</v>
      </c>
    </row>
  </sheetData>
  <autoFilter ref="A3:N16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6"/>
  <sheetViews>
    <sheetView topLeftCell="A155" workbookViewId="0">
      <selection activeCell="C3" sqref="C3"/>
    </sheetView>
  </sheetViews>
  <sheetFormatPr baseColWidth="10" defaultRowHeight="15" x14ac:dyDescent="0.25"/>
  <sheetData>
    <row r="2" spans="2:5" x14ac:dyDescent="0.25">
      <c r="B2" t="s">
        <v>19</v>
      </c>
      <c r="C2" t="s">
        <v>26</v>
      </c>
      <c r="D2" t="s">
        <v>21</v>
      </c>
      <c r="E2" t="s">
        <v>22</v>
      </c>
    </row>
    <row r="3" spans="2:5" x14ac:dyDescent="0.25">
      <c r="B3">
        <v>1</v>
      </c>
      <c r="C3" t="s">
        <v>23</v>
      </c>
      <c r="D3" t="s">
        <v>23</v>
      </c>
      <c r="E3" t="s">
        <v>23</v>
      </c>
    </row>
    <row r="4" spans="2:5" x14ac:dyDescent="0.25">
      <c r="B4">
        <v>2</v>
      </c>
      <c r="C4" t="s">
        <v>23</v>
      </c>
      <c r="D4" t="s">
        <v>23</v>
      </c>
      <c r="E4" t="s">
        <v>12</v>
      </c>
    </row>
    <row r="5" spans="2:5" x14ac:dyDescent="0.25">
      <c r="B5">
        <v>3</v>
      </c>
      <c r="C5" t="s">
        <v>12</v>
      </c>
      <c r="D5" t="s">
        <v>23</v>
      </c>
      <c r="E5" t="s">
        <v>23</v>
      </c>
    </row>
    <row r="6" spans="2:5" x14ac:dyDescent="0.25">
      <c r="B6">
        <v>4</v>
      </c>
      <c r="C6" t="s">
        <v>12</v>
      </c>
      <c r="D6" t="s">
        <v>12</v>
      </c>
      <c r="E6" t="s">
        <v>12</v>
      </c>
    </row>
    <row r="7" spans="2:5" x14ac:dyDescent="0.25">
      <c r="B7">
        <v>5</v>
      </c>
      <c r="C7" t="s">
        <v>23</v>
      </c>
      <c r="D7" t="s">
        <v>23</v>
      </c>
      <c r="E7" t="s">
        <v>12</v>
      </c>
    </row>
    <row r="8" spans="2:5" x14ac:dyDescent="0.25">
      <c r="B8">
        <v>6</v>
      </c>
      <c r="C8" t="s">
        <v>13</v>
      </c>
      <c r="D8" t="s">
        <v>23</v>
      </c>
      <c r="E8" t="s">
        <v>12</v>
      </c>
    </row>
    <row r="9" spans="2:5" x14ac:dyDescent="0.25">
      <c r="B9">
        <v>7</v>
      </c>
      <c r="C9" t="s">
        <v>13</v>
      </c>
      <c r="D9" t="s">
        <v>23</v>
      </c>
      <c r="E9" t="s">
        <v>12</v>
      </c>
    </row>
    <row r="10" spans="2:5" x14ac:dyDescent="0.25">
      <c r="B10">
        <v>8</v>
      </c>
      <c r="C10" t="s">
        <v>12</v>
      </c>
      <c r="D10" t="s">
        <v>23</v>
      </c>
      <c r="E10" t="s">
        <v>12</v>
      </c>
    </row>
    <row r="11" spans="2:5" x14ac:dyDescent="0.25">
      <c r="B11">
        <v>9</v>
      </c>
      <c r="C11" t="s">
        <v>23</v>
      </c>
      <c r="D11" t="s">
        <v>23</v>
      </c>
      <c r="E11" t="s">
        <v>23</v>
      </c>
    </row>
    <row r="12" spans="2:5" x14ac:dyDescent="0.25">
      <c r="B12">
        <v>10</v>
      </c>
      <c r="C12" t="s">
        <v>12</v>
      </c>
      <c r="D12" t="s">
        <v>23</v>
      </c>
      <c r="E12" t="s">
        <v>23</v>
      </c>
    </row>
    <row r="13" spans="2:5" x14ac:dyDescent="0.25">
      <c r="B13">
        <v>11</v>
      </c>
      <c r="C13" t="s">
        <v>13</v>
      </c>
      <c r="D13" t="s">
        <v>23</v>
      </c>
      <c r="E13" t="s">
        <v>12</v>
      </c>
    </row>
    <row r="14" spans="2:5" x14ac:dyDescent="0.25">
      <c r="B14">
        <v>12</v>
      </c>
      <c r="C14" t="s">
        <v>23</v>
      </c>
      <c r="D14" t="s">
        <v>23</v>
      </c>
      <c r="E14" t="s">
        <v>12</v>
      </c>
    </row>
    <row r="15" spans="2:5" x14ac:dyDescent="0.25">
      <c r="B15">
        <v>13</v>
      </c>
      <c r="C15" t="s">
        <v>12</v>
      </c>
      <c r="D15" t="s">
        <v>12</v>
      </c>
      <c r="E15" t="s">
        <v>12</v>
      </c>
    </row>
    <row r="16" spans="2:5" x14ac:dyDescent="0.25">
      <c r="B16">
        <v>14</v>
      </c>
      <c r="C16" t="s">
        <v>23</v>
      </c>
      <c r="D16" t="s">
        <v>23</v>
      </c>
      <c r="E16" t="s">
        <v>23</v>
      </c>
    </row>
    <row r="17" spans="2:5" x14ac:dyDescent="0.25">
      <c r="B17">
        <v>15</v>
      </c>
      <c r="C17" t="s">
        <v>12</v>
      </c>
      <c r="D17" t="s">
        <v>23</v>
      </c>
      <c r="E17" t="s">
        <v>23</v>
      </c>
    </row>
    <row r="18" spans="2:5" x14ac:dyDescent="0.25">
      <c r="B18">
        <v>16</v>
      </c>
      <c r="C18" t="s">
        <v>13</v>
      </c>
      <c r="D18" t="s">
        <v>23</v>
      </c>
      <c r="E18" t="s">
        <v>23</v>
      </c>
    </row>
    <row r="19" spans="2:5" x14ac:dyDescent="0.25">
      <c r="B19">
        <v>17</v>
      </c>
      <c r="C19" t="s">
        <v>23</v>
      </c>
      <c r="D19" t="s">
        <v>23</v>
      </c>
      <c r="E19" t="s">
        <v>23</v>
      </c>
    </row>
    <row r="20" spans="2:5" x14ac:dyDescent="0.25">
      <c r="B20">
        <v>18</v>
      </c>
      <c r="C20" t="s">
        <v>23</v>
      </c>
      <c r="D20" t="s">
        <v>23</v>
      </c>
      <c r="E20" t="s">
        <v>23</v>
      </c>
    </row>
    <row r="21" spans="2:5" x14ac:dyDescent="0.25">
      <c r="B21">
        <v>19</v>
      </c>
      <c r="C21" t="s">
        <v>12</v>
      </c>
      <c r="D21" t="s">
        <v>12</v>
      </c>
      <c r="E21" t="s">
        <v>12</v>
      </c>
    </row>
    <row r="22" spans="2:5" x14ac:dyDescent="0.25">
      <c r="B22">
        <v>20</v>
      </c>
      <c r="C22" t="s">
        <v>23</v>
      </c>
      <c r="D22" t="s">
        <v>23</v>
      </c>
      <c r="E22" t="s">
        <v>23</v>
      </c>
    </row>
    <row r="23" spans="2:5" x14ac:dyDescent="0.25">
      <c r="B23">
        <v>21</v>
      </c>
      <c r="C23" t="s">
        <v>23</v>
      </c>
      <c r="D23" t="s">
        <v>23</v>
      </c>
      <c r="E23" t="s">
        <v>23</v>
      </c>
    </row>
    <row r="24" spans="2:5" x14ac:dyDescent="0.25">
      <c r="B24">
        <v>22</v>
      </c>
      <c r="C24" t="s">
        <v>23</v>
      </c>
      <c r="D24" t="s">
        <v>23</v>
      </c>
      <c r="E24" t="s">
        <v>23</v>
      </c>
    </row>
    <row r="25" spans="2:5" x14ac:dyDescent="0.25">
      <c r="B25">
        <v>23</v>
      </c>
      <c r="C25" t="s">
        <v>23</v>
      </c>
      <c r="D25" t="s">
        <v>23</v>
      </c>
      <c r="E25" t="s">
        <v>12</v>
      </c>
    </row>
    <row r="26" spans="2:5" x14ac:dyDescent="0.25">
      <c r="B26">
        <v>24</v>
      </c>
      <c r="C26" t="s">
        <v>23</v>
      </c>
      <c r="D26" t="s">
        <v>23</v>
      </c>
      <c r="E26" t="s">
        <v>12</v>
      </c>
    </row>
    <row r="27" spans="2:5" x14ac:dyDescent="0.25">
      <c r="B27">
        <v>25</v>
      </c>
      <c r="C27" t="s">
        <v>12</v>
      </c>
      <c r="D27" t="s">
        <v>24</v>
      </c>
      <c r="E27" t="s">
        <v>24</v>
      </c>
    </row>
    <row r="28" spans="2:5" x14ac:dyDescent="0.25">
      <c r="B28">
        <v>26</v>
      </c>
      <c r="C28" t="s">
        <v>23</v>
      </c>
      <c r="D28" t="s">
        <v>23</v>
      </c>
      <c r="E28" t="s">
        <v>23</v>
      </c>
    </row>
    <row r="29" spans="2:5" x14ac:dyDescent="0.25">
      <c r="B29">
        <v>27</v>
      </c>
      <c r="C29" t="s">
        <v>23</v>
      </c>
      <c r="D29" t="s">
        <v>23</v>
      </c>
      <c r="E29" t="s">
        <v>23</v>
      </c>
    </row>
    <row r="30" spans="2:5" x14ac:dyDescent="0.25">
      <c r="B30">
        <v>28</v>
      </c>
      <c r="C30" t="s">
        <v>23</v>
      </c>
      <c r="D30" t="s">
        <v>23</v>
      </c>
      <c r="E30" t="s">
        <v>23</v>
      </c>
    </row>
    <row r="31" spans="2:5" x14ac:dyDescent="0.25">
      <c r="B31">
        <v>29</v>
      </c>
      <c r="C31" t="s">
        <v>23</v>
      </c>
      <c r="D31" t="s">
        <v>23</v>
      </c>
      <c r="E31" t="s">
        <v>23</v>
      </c>
    </row>
    <row r="32" spans="2:5" x14ac:dyDescent="0.25">
      <c r="B32">
        <v>30</v>
      </c>
      <c r="C32" t="s">
        <v>13</v>
      </c>
      <c r="D32" t="s">
        <v>12</v>
      </c>
      <c r="E32" t="s">
        <v>12</v>
      </c>
    </row>
    <row r="33" spans="2:5" x14ac:dyDescent="0.25">
      <c r="B33">
        <v>31</v>
      </c>
      <c r="C33" t="s">
        <v>23</v>
      </c>
      <c r="D33" t="s">
        <v>23</v>
      </c>
      <c r="E33" t="s">
        <v>23</v>
      </c>
    </row>
    <row r="34" spans="2:5" x14ac:dyDescent="0.25">
      <c r="B34">
        <v>32</v>
      </c>
      <c r="C34" t="s">
        <v>13</v>
      </c>
      <c r="D34" t="s">
        <v>23</v>
      </c>
      <c r="E34" t="s">
        <v>23</v>
      </c>
    </row>
    <row r="35" spans="2:5" x14ac:dyDescent="0.25">
      <c r="B35">
        <v>33</v>
      </c>
      <c r="C35" t="s">
        <v>12</v>
      </c>
      <c r="D35" t="s">
        <v>24</v>
      </c>
      <c r="E35" t="s">
        <v>24</v>
      </c>
    </row>
    <row r="36" spans="2:5" x14ac:dyDescent="0.25">
      <c r="B36">
        <v>34</v>
      </c>
      <c r="C36" t="s">
        <v>13</v>
      </c>
      <c r="D36" t="s">
        <v>23</v>
      </c>
      <c r="E36" t="s">
        <v>12</v>
      </c>
    </row>
    <row r="37" spans="2:5" x14ac:dyDescent="0.25">
      <c r="B37">
        <v>35</v>
      </c>
      <c r="C37" t="s">
        <v>23</v>
      </c>
      <c r="D37" t="s">
        <v>23</v>
      </c>
      <c r="E37" t="s">
        <v>23</v>
      </c>
    </row>
    <row r="38" spans="2:5" x14ac:dyDescent="0.25">
      <c r="B38">
        <v>36</v>
      </c>
      <c r="C38" t="s">
        <v>12</v>
      </c>
      <c r="D38" t="s">
        <v>23</v>
      </c>
      <c r="E38" t="s">
        <v>23</v>
      </c>
    </row>
    <row r="39" spans="2:5" x14ac:dyDescent="0.25">
      <c r="B39">
        <v>37</v>
      </c>
      <c r="C39" t="s">
        <v>23</v>
      </c>
      <c r="D39" t="s">
        <v>23</v>
      </c>
      <c r="E39" t="s">
        <v>23</v>
      </c>
    </row>
    <row r="40" spans="2:5" x14ac:dyDescent="0.25">
      <c r="B40">
        <v>38</v>
      </c>
      <c r="C40" t="s">
        <v>13</v>
      </c>
      <c r="D40" t="s">
        <v>23</v>
      </c>
      <c r="E40" t="s">
        <v>23</v>
      </c>
    </row>
    <row r="41" spans="2:5" x14ac:dyDescent="0.25">
      <c r="B41">
        <v>39</v>
      </c>
      <c r="C41" t="s">
        <v>23</v>
      </c>
      <c r="D41" t="s">
        <v>23</v>
      </c>
      <c r="E41" t="s">
        <v>23</v>
      </c>
    </row>
    <row r="42" spans="2:5" x14ac:dyDescent="0.25">
      <c r="B42">
        <v>40</v>
      </c>
      <c r="C42" t="s">
        <v>13</v>
      </c>
      <c r="D42" t="s">
        <v>12</v>
      </c>
      <c r="E42" t="s">
        <v>23</v>
      </c>
    </row>
    <row r="43" spans="2:5" x14ac:dyDescent="0.25">
      <c r="B43">
        <v>41</v>
      </c>
      <c r="C43" t="s">
        <v>12</v>
      </c>
      <c r="D43" t="s">
        <v>12</v>
      </c>
      <c r="E43" t="s">
        <v>12</v>
      </c>
    </row>
    <row r="44" spans="2:5" x14ac:dyDescent="0.25">
      <c r="B44">
        <v>42</v>
      </c>
      <c r="C44" t="s">
        <v>13</v>
      </c>
      <c r="D44" t="s">
        <v>23</v>
      </c>
      <c r="E44" t="s">
        <v>23</v>
      </c>
    </row>
    <row r="45" spans="2:5" x14ac:dyDescent="0.25">
      <c r="B45">
        <v>43</v>
      </c>
      <c r="C45" t="s">
        <v>12</v>
      </c>
      <c r="D45" t="s">
        <v>23</v>
      </c>
      <c r="E45" t="s">
        <v>23</v>
      </c>
    </row>
    <row r="46" spans="2:5" x14ac:dyDescent="0.25">
      <c r="B46">
        <v>44</v>
      </c>
      <c r="C46" t="s">
        <v>12</v>
      </c>
      <c r="D46" t="s">
        <v>23</v>
      </c>
      <c r="E46" t="s">
        <v>12</v>
      </c>
    </row>
    <row r="47" spans="2:5" x14ac:dyDescent="0.25">
      <c r="B47">
        <v>45</v>
      </c>
      <c r="C47" t="s">
        <v>23</v>
      </c>
      <c r="D47" t="s">
        <v>23</v>
      </c>
      <c r="E47" t="s">
        <v>23</v>
      </c>
    </row>
    <row r="48" spans="2:5" x14ac:dyDescent="0.25">
      <c r="B48">
        <v>46</v>
      </c>
      <c r="C48" t="s">
        <v>23</v>
      </c>
      <c r="D48" t="s">
        <v>23</v>
      </c>
      <c r="E48" t="s">
        <v>12</v>
      </c>
    </row>
    <row r="49" spans="2:5" x14ac:dyDescent="0.25">
      <c r="B49">
        <v>47</v>
      </c>
      <c r="C49" t="s">
        <v>12</v>
      </c>
      <c r="D49" t="s">
        <v>24</v>
      </c>
      <c r="E49" t="s">
        <v>24</v>
      </c>
    </row>
    <row r="50" spans="2:5" x14ac:dyDescent="0.25">
      <c r="B50">
        <v>48</v>
      </c>
      <c r="C50" t="s">
        <v>23</v>
      </c>
      <c r="D50" t="s">
        <v>12</v>
      </c>
      <c r="E50" t="s">
        <v>12</v>
      </c>
    </row>
    <row r="51" spans="2:5" x14ac:dyDescent="0.25">
      <c r="B51">
        <v>49</v>
      </c>
      <c r="C51" t="s">
        <v>23</v>
      </c>
      <c r="D51" t="s">
        <v>23</v>
      </c>
      <c r="E51" t="s">
        <v>12</v>
      </c>
    </row>
    <row r="52" spans="2:5" x14ac:dyDescent="0.25">
      <c r="B52">
        <v>50</v>
      </c>
      <c r="C52" t="s">
        <v>12</v>
      </c>
      <c r="D52" t="s">
        <v>24</v>
      </c>
      <c r="E52" t="s">
        <v>24</v>
      </c>
    </row>
    <row r="53" spans="2:5" x14ac:dyDescent="0.25">
      <c r="B53">
        <v>51</v>
      </c>
      <c r="C53" t="s">
        <v>12</v>
      </c>
      <c r="D53" t="s">
        <v>23</v>
      </c>
      <c r="E53" t="s">
        <v>23</v>
      </c>
    </row>
    <row r="54" spans="2:5" x14ac:dyDescent="0.25">
      <c r="B54">
        <v>52</v>
      </c>
      <c r="C54" t="s">
        <v>23</v>
      </c>
      <c r="D54" t="s">
        <v>23</v>
      </c>
      <c r="E54" t="s">
        <v>23</v>
      </c>
    </row>
    <row r="55" spans="2:5" x14ac:dyDescent="0.25">
      <c r="B55">
        <v>53</v>
      </c>
      <c r="C55" t="s">
        <v>12</v>
      </c>
      <c r="D55" t="s">
        <v>12</v>
      </c>
      <c r="E55" t="s">
        <v>12</v>
      </c>
    </row>
    <row r="56" spans="2:5" x14ac:dyDescent="0.25">
      <c r="B56">
        <v>54</v>
      </c>
      <c r="C56" t="s">
        <v>12</v>
      </c>
      <c r="D56" t="s">
        <v>12</v>
      </c>
      <c r="E56" t="s">
        <v>12</v>
      </c>
    </row>
    <row r="57" spans="2:5" x14ac:dyDescent="0.25">
      <c r="B57">
        <v>55</v>
      </c>
      <c r="C57" t="s">
        <v>12</v>
      </c>
      <c r="D57" t="s">
        <v>23</v>
      </c>
      <c r="E57" t="s">
        <v>12</v>
      </c>
    </row>
    <row r="58" spans="2:5" x14ac:dyDescent="0.25">
      <c r="B58">
        <v>56</v>
      </c>
      <c r="C58" t="s">
        <v>23</v>
      </c>
      <c r="D58" t="s">
        <v>23</v>
      </c>
      <c r="E58" t="s">
        <v>23</v>
      </c>
    </row>
    <row r="59" spans="2:5" x14ac:dyDescent="0.25">
      <c r="B59">
        <v>57</v>
      </c>
      <c r="C59" t="s">
        <v>12</v>
      </c>
      <c r="D59" t="s">
        <v>23</v>
      </c>
      <c r="E59" t="s">
        <v>12</v>
      </c>
    </row>
    <row r="60" spans="2:5" x14ac:dyDescent="0.25">
      <c r="B60">
        <v>58</v>
      </c>
      <c r="C60" t="s">
        <v>23</v>
      </c>
      <c r="D60" t="s">
        <v>23</v>
      </c>
      <c r="E60" t="s">
        <v>23</v>
      </c>
    </row>
    <row r="61" spans="2:5" x14ac:dyDescent="0.25">
      <c r="B61">
        <v>59</v>
      </c>
      <c r="C61" t="s">
        <v>23</v>
      </c>
      <c r="D61" t="s">
        <v>23</v>
      </c>
      <c r="E61" t="s">
        <v>23</v>
      </c>
    </row>
    <row r="62" spans="2:5" x14ac:dyDescent="0.25">
      <c r="B62">
        <v>60</v>
      </c>
      <c r="C62" t="s">
        <v>12</v>
      </c>
      <c r="D62" t="s">
        <v>23</v>
      </c>
      <c r="E62" t="s">
        <v>23</v>
      </c>
    </row>
    <row r="63" spans="2:5" x14ac:dyDescent="0.25">
      <c r="B63">
        <v>61</v>
      </c>
      <c r="C63" t="s">
        <v>23</v>
      </c>
      <c r="D63" t="s">
        <v>23</v>
      </c>
      <c r="E63" t="s">
        <v>12</v>
      </c>
    </row>
    <row r="64" spans="2:5" x14ac:dyDescent="0.25">
      <c r="B64">
        <v>62</v>
      </c>
      <c r="C64" t="s">
        <v>23</v>
      </c>
      <c r="D64" t="s">
        <v>23</v>
      </c>
      <c r="E64" t="s">
        <v>23</v>
      </c>
    </row>
    <row r="65" spans="2:5" x14ac:dyDescent="0.25">
      <c r="B65">
        <v>63</v>
      </c>
      <c r="C65" t="s">
        <v>23</v>
      </c>
      <c r="D65" t="s">
        <v>12</v>
      </c>
      <c r="E65" t="s">
        <v>12</v>
      </c>
    </row>
    <row r="66" spans="2:5" x14ac:dyDescent="0.25">
      <c r="B66">
        <v>64</v>
      </c>
      <c r="C66" t="s">
        <v>23</v>
      </c>
      <c r="D66" t="s">
        <v>23</v>
      </c>
      <c r="E66" t="s">
        <v>23</v>
      </c>
    </row>
    <row r="67" spans="2:5" x14ac:dyDescent="0.25">
      <c r="B67">
        <v>65</v>
      </c>
      <c r="C67" t="s">
        <v>12</v>
      </c>
      <c r="D67" t="s">
        <v>23</v>
      </c>
      <c r="E67" t="s">
        <v>23</v>
      </c>
    </row>
    <row r="68" spans="2:5" x14ac:dyDescent="0.25">
      <c r="B68">
        <v>66</v>
      </c>
      <c r="C68" t="s">
        <v>12</v>
      </c>
      <c r="D68" t="s">
        <v>12</v>
      </c>
      <c r="E68" t="s">
        <v>12</v>
      </c>
    </row>
    <row r="69" spans="2:5" x14ac:dyDescent="0.25">
      <c r="B69">
        <v>67</v>
      </c>
      <c r="C69" t="s">
        <v>12</v>
      </c>
      <c r="D69" t="s">
        <v>12</v>
      </c>
      <c r="E69" t="s">
        <v>12</v>
      </c>
    </row>
    <row r="70" spans="2:5" x14ac:dyDescent="0.25">
      <c r="B70">
        <v>68</v>
      </c>
      <c r="C70" t="s">
        <v>12</v>
      </c>
      <c r="D70" t="s">
        <v>12</v>
      </c>
      <c r="E70" t="s">
        <v>12</v>
      </c>
    </row>
    <row r="71" spans="2:5" x14ac:dyDescent="0.25">
      <c r="B71">
        <v>69</v>
      </c>
      <c r="C71" t="s">
        <v>12</v>
      </c>
      <c r="D71" t="s">
        <v>12</v>
      </c>
      <c r="E71" t="s">
        <v>12</v>
      </c>
    </row>
    <row r="72" spans="2:5" x14ac:dyDescent="0.25">
      <c r="B72">
        <v>70</v>
      </c>
      <c r="C72" t="s">
        <v>23</v>
      </c>
      <c r="D72" t="s">
        <v>23</v>
      </c>
      <c r="E72" t="s">
        <v>23</v>
      </c>
    </row>
    <row r="73" spans="2:5" x14ac:dyDescent="0.25">
      <c r="B73">
        <v>71</v>
      </c>
      <c r="C73" t="s">
        <v>23</v>
      </c>
      <c r="D73" t="s">
        <v>23</v>
      </c>
      <c r="E73" t="s">
        <v>23</v>
      </c>
    </row>
    <row r="74" spans="2:5" x14ac:dyDescent="0.25">
      <c r="B74">
        <v>72</v>
      </c>
      <c r="C74" t="s">
        <v>12</v>
      </c>
      <c r="D74" t="s">
        <v>23</v>
      </c>
      <c r="E74" t="s">
        <v>23</v>
      </c>
    </row>
    <row r="75" spans="2:5" x14ac:dyDescent="0.25">
      <c r="B75">
        <v>73</v>
      </c>
      <c r="C75" t="s">
        <v>12</v>
      </c>
      <c r="D75" t="s">
        <v>12</v>
      </c>
      <c r="E75" t="s">
        <v>12</v>
      </c>
    </row>
    <row r="76" spans="2:5" x14ac:dyDescent="0.25">
      <c r="B76">
        <v>74</v>
      </c>
      <c r="C76" t="s">
        <v>12</v>
      </c>
      <c r="D76" t="s">
        <v>24</v>
      </c>
      <c r="E76" t="s">
        <v>24</v>
      </c>
    </row>
    <row r="77" spans="2:5" x14ac:dyDescent="0.25">
      <c r="B77">
        <v>75</v>
      </c>
      <c r="C77" t="s">
        <v>12</v>
      </c>
      <c r="D77" t="s">
        <v>12</v>
      </c>
      <c r="E77" t="s">
        <v>12</v>
      </c>
    </row>
    <row r="78" spans="2:5" x14ac:dyDescent="0.25">
      <c r="B78">
        <v>76</v>
      </c>
      <c r="C78" t="s">
        <v>12</v>
      </c>
      <c r="D78" t="s">
        <v>12</v>
      </c>
      <c r="E78" t="s">
        <v>12</v>
      </c>
    </row>
    <row r="79" spans="2:5" x14ac:dyDescent="0.25">
      <c r="B79">
        <v>77</v>
      </c>
      <c r="C79" t="s">
        <v>23</v>
      </c>
      <c r="D79" t="s">
        <v>23</v>
      </c>
      <c r="E79" t="s">
        <v>12</v>
      </c>
    </row>
    <row r="80" spans="2:5" x14ac:dyDescent="0.25">
      <c r="B80">
        <v>78</v>
      </c>
      <c r="C80" t="s">
        <v>23</v>
      </c>
      <c r="D80" t="s">
        <v>23</v>
      </c>
      <c r="E80" t="s">
        <v>23</v>
      </c>
    </row>
    <row r="81" spans="2:5" x14ac:dyDescent="0.25">
      <c r="B81">
        <v>79</v>
      </c>
      <c r="C81" t="s">
        <v>12</v>
      </c>
      <c r="D81" t="s">
        <v>23</v>
      </c>
      <c r="E81" t="s">
        <v>23</v>
      </c>
    </row>
    <row r="82" spans="2:5" x14ac:dyDescent="0.25">
      <c r="B82">
        <v>80</v>
      </c>
      <c r="C82" t="s">
        <v>23</v>
      </c>
      <c r="D82" t="s">
        <v>23</v>
      </c>
      <c r="E82" t="s">
        <v>12</v>
      </c>
    </row>
    <row r="83" spans="2:5" x14ac:dyDescent="0.25">
      <c r="B83">
        <v>81</v>
      </c>
      <c r="C83" t="s">
        <v>23</v>
      </c>
      <c r="D83" t="s">
        <v>23</v>
      </c>
      <c r="E83" t="s">
        <v>12</v>
      </c>
    </row>
    <row r="84" spans="2:5" x14ac:dyDescent="0.25">
      <c r="B84">
        <v>82</v>
      </c>
      <c r="C84" t="s">
        <v>23</v>
      </c>
      <c r="D84" t="s">
        <v>23</v>
      </c>
      <c r="E84" t="s">
        <v>12</v>
      </c>
    </row>
    <row r="85" spans="2:5" x14ac:dyDescent="0.25">
      <c r="B85">
        <v>83</v>
      </c>
      <c r="C85" t="s">
        <v>12</v>
      </c>
      <c r="D85" t="s">
        <v>23</v>
      </c>
      <c r="E85" t="s">
        <v>12</v>
      </c>
    </row>
    <row r="86" spans="2:5" x14ac:dyDescent="0.25">
      <c r="B86">
        <v>84</v>
      </c>
      <c r="C86" t="s">
        <v>12</v>
      </c>
      <c r="D86" t="s">
        <v>23</v>
      </c>
      <c r="E86" t="s">
        <v>12</v>
      </c>
    </row>
    <row r="87" spans="2:5" x14ac:dyDescent="0.25">
      <c r="B87">
        <v>85</v>
      </c>
      <c r="C87" t="s">
        <v>12</v>
      </c>
      <c r="D87" t="s">
        <v>23</v>
      </c>
      <c r="E87" t="s">
        <v>23</v>
      </c>
    </row>
    <row r="88" spans="2:5" x14ac:dyDescent="0.25">
      <c r="B88">
        <v>86</v>
      </c>
      <c r="C88" t="s">
        <v>23</v>
      </c>
      <c r="D88" t="s">
        <v>12</v>
      </c>
      <c r="E88" t="s">
        <v>12</v>
      </c>
    </row>
    <row r="89" spans="2:5" x14ac:dyDescent="0.25">
      <c r="B89">
        <v>87</v>
      </c>
      <c r="C89" t="s">
        <v>12</v>
      </c>
      <c r="D89" t="s">
        <v>12</v>
      </c>
      <c r="E89" t="s">
        <v>12</v>
      </c>
    </row>
    <row r="90" spans="2:5" x14ac:dyDescent="0.25">
      <c r="B90">
        <v>88</v>
      </c>
      <c r="C90" t="s">
        <v>12</v>
      </c>
      <c r="D90" t="s">
        <v>23</v>
      </c>
      <c r="E90" t="s">
        <v>12</v>
      </c>
    </row>
    <row r="91" spans="2:5" x14ac:dyDescent="0.25">
      <c r="B91">
        <v>89</v>
      </c>
      <c r="C91" t="s">
        <v>12</v>
      </c>
      <c r="D91" t="s">
        <v>12</v>
      </c>
      <c r="E91" t="s">
        <v>12</v>
      </c>
    </row>
    <row r="92" spans="2:5" x14ac:dyDescent="0.25">
      <c r="B92">
        <v>90</v>
      </c>
      <c r="C92" t="s">
        <v>12</v>
      </c>
      <c r="D92" t="s">
        <v>12</v>
      </c>
      <c r="E92" t="s">
        <v>12</v>
      </c>
    </row>
    <row r="93" spans="2:5" x14ac:dyDescent="0.25">
      <c r="B93">
        <v>91</v>
      </c>
      <c r="C93" t="s">
        <v>23</v>
      </c>
      <c r="D93" t="s">
        <v>12</v>
      </c>
      <c r="E93" t="s">
        <v>12</v>
      </c>
    </row>
    <row r="94" spans="2:5" x14ac:dyDescent="0.25">
      <c r="B94">
        <v>92</v>
      </c>
      <c r="C94" t="s">
        <v>23</v>
      </c>
      <c r="D94" t="s">
        <v>23</v>
      </c>
      <c r="E94" t="s">
        <v>23</v>
      </c>
    </row>
    <row r="95" spans="2:5" x14ac:dyDescent="0.25">
      <c r="B95">
        <v>93</v>
      </c>
      <c r="C95" t="s">
        <v>12</v>
      </c>
      <c r="D95" t="s">
        <v>23</v>
      </c>
      <c r="E95" t="s">
        <v>12</v>
      </c>
    </row>
    <row r="96" spans="2:5" x14ac:dyDescent="0.25">
      <c r="B96">
        <v>94</v>
      </c>
      <c r="C96" t="s">
        <v>23</v>
      </c>
      <c r="D96" t="s">
        <v>23</v>
      </c>
      <c r="E96" t="s">
        <v>12</v>
      </c>
    </row>
    <row r="97" spans="2:5" x14ac:dyDescent="0.25">
      <c r="B97">
        <v>95</v>
      </c>
      <c r="C97" t="s">
        <v>23</v>
      </c>
      <c r="D97" t="s">
        <v>23</v>
      </c>
      <c r="E97" t="s">
        <v>23</v>
      </c>
    </row>
    <row r="98" spans="2:5" x14ac:dyDescent="0.25">
      <c r="B98">
        <v>96</v>
      </c>
      <c r="C98" t="s">
        <v>23</v>
      </c>
      <c r="D98" t="s">
        <v>12</v>
      </c>
      <c r="E98" t="s">
        <v>23</v>
      </c>
    </row>
    <row r="99" spans="2:5" x14ac:dyDescent="0.25">
      <c r="B99">
        <v>97</v>
      </c>
      <c r="C99" t="s">
        <v>23</v>
      </c>
      <c r="D99" t="s">
        <v>23</v>
      </c>
      <c r="E99" t="s">
        <v>12</v>
      </c>
    </row>
    <row r="100" spans="2:5" x14ac:dyDescent="0.25">
      <c r="B100">
        <v>98</v>
      </c>
      <c r="C100" t="s">
        <v>12</v>
      </c>
      <c r="D100" t="s">
        <v>23</v>
      </c>
      <c r="E100" t="s">
        <v>12</v>
      </c>
    </row>
    <row r="101" spans="2:5" x14ac:dyDescent="0.25">
      <c r="B101">
        <v>99</v>
      </c>
      <c r="C101" t="s">
        <v>12</v>
      </c>
      <c r="D101" t="s">
        <v>12</v>
      </c>
      <c r="E101" t="s">
        <v>23</v>
      </c>
    </row>
    <row r="102" spans="2:5" x14ac:dyDescent="0.25">
      <c r="B102">
        <v>100</v>
      </c>
      <c r="C102" t="s">
        <v>12</v>
      </c>
      <c r="D102" t="s">
        <v>23</v>
      </c>
      <c r="E102" t="s">
        <v>12</v>
      </c>
    </row>
    <row r="103" spans="2:5" x14ac:dyDescent="0.25">
      <c r="B103">
        <v>101</v>
      </c>
      <c r="C103" t="s">
        <v>23</v>
      </c>
      <c r="D103" t="s">
        <v>12</v>
      </c>
      <c r="E103" t="s">
        <v>12</v>
      </c>
    </row>
    <row r="104" spans="2:5" x14ac:dyDescent="0.25">
      <c r="B104">
        <v>102</v>
      </c>
      <c r="C104" t="s">
        <v>12</v>
      </c>
      <c r="D104" t="s">
        <v>23</v>
      </c>
      <c r="E104" t="s">
        <v>23</v>
      </c>
    </row>
    <row r="105" spans="2:5" x14ac:dyDescent="0.25">
      <c r="B105">
        <v>103</v>
      </c>
      <c r="C105" t="s">
        <v>12</v>
      </c>
      <c r="D105" t="s">
        <v>23</v>
      </c>
      <c r="E105" t="s">
        <v>12</v>
      </c>
    </row>
    <row r="106" spans="2:5" x14ac:dyDescent="0.25">
      <c r="B106">
        <v>104</v>
      </c>
      <c r="C106" t="s">
        <v>23</v>
      </c>
      <c r="D106" t="s">
        <v>23</v>
      </c>
      <c r="E106" t="s">
        <v>23</v>
      </c>
    </row>
    <row r="107" spans="2:5" x14ac:dyDescent="0.25">
      <c r="B107">
        <v>105</v>
      </c>
      <c r="C107" t="s">
        <v>12</v>
      </c>
      <c r="D107" t="s">
        <v>23</v>
      </c>
      <c r="E107" t="s">
        <v>12</v>
      </c>
    </row>
    <row r="108" spans="2:5" x14ac:dyDescent="0.25">
      <c r="B108">
        <v>106</v>
      </c>
      <c r="C108" t="s">
        <v>12</v>
      </c>
      <c r="D108" t="s">
        <v>23</v>
      </c>
      <c r="E108" t="s">
        <v>12</v>
      </c>
    </row>
    <row r="109" spans="2:5" x14ac:dyDescent="0.25">
      <c r="B109">
        <v>107</v>
      </c>
      <c r="C109" t="s">
        <v>13</v>
      </c>
      <c r="D109" t="s">
        <v>23</v>
      </c>
      <c r="E109" t="s">
        <v>12</v>
      </c>
    </row>
    <row r="110" spans="2:5" x14ac:dyDescent="0.25">
      <c r="B110">
        <v>108</v>
      </c>
      <c r="C110" t="s">
        <v>12</v>
      </c>
      <c r="D110" t="s">
        <v>12</v>
      </c>
      <c r="E110" t="s">
        <v>12</v>
      </c>
    </row>
    <row r="111" spans="2:5" x14ac:dyDescent="0.25">
      <c r="B111">
        <v>109</v>
      </c>
      <c r="C111" t="s">
        <v>12</v>
      </c>
      <c r="D111" t="s">
        <v>12</v>
      </c>
      <c r="E111" t="s">
        <v>12</v>
      </c>
    </row>
    <row r="112" spans="2:5" x14ac:dyDescent="0.25">
      <c r="B112">
        <v>110</v>
      </c>
      <c r="C112" t="s">
        <v>23</v>
      </c>
      <c r="D112" t="s">
        <v>23</v>
      </c>
      <c r="E112" t="s">
        <v>23</v>
      </c>
    </row>
    <row r="113" spans="2:5" x14ac:dyDescent="0.25">
      <c r="B113">
        <v>111</v>
      </c>
      <c r="C113" t="s">
        <v>23</v>
      </c>
      <c r="D113" t="s">
        <v>23</v>
      </c>
      <c r="E113" t="s">
        <v>12</v>
      </c>
    </row>
    <row r="114" spans="2:5" x14ac:dyDescent="0.25">
      <c r="B114">
        <v>112</v>
      </c>
      <c r="C114" t="s">
        <v>12</v>
      </c>
      <c r="D114" t="s">
        <v>23</v>
      </c>
      <c r="E114" t="s">
        <v>23</v>
      </c>
    </row>
    <row r="115" spans="2:5" x14ac:dyDescent="0.25">
      <c r="B115">
        <v>113</v>
      </c>
      <c r="C115" t="s">
        <v>23</v>
      </c>
      <c r="D115" t="s">
        <v>12</v>
      </c>
      <c r="E115" t="s">
        <v>12</v>
      </c>
    </row>
    <row r="116" spans="2:5" x14ac:dyDescent="0.25">
      <c r="B116">
        <v>114</v>
      </c>
      <c r="C116" t="s">
        <v>23</v>
      </c>
      <c r="D116" t="s">
        <v>12</v>
      </c>
      <c r="E116" t="s">
        <v>12</v>
      </c>
    </row>
    <row r="117" spans="2:5" x14ac:dyDescent="0.25">
      <c r="B117">
        <v>115</v>
      </c>
      <c r="C117" t="s">
        <v>12</v>
      </c>
      <c r="D117" t="s">
        <v>23</v>
      </c>
      <c r="E117" t="s">
        <v>12</v>
      </c>
    </row>
    <row r="118" spans="2:5" x14ac:dyDescent="0.25">
      <c r="B118">
        <v>116</v>
      </c>
      <c r="C118" t="s">
        <v>23</v>
      </c>
      <c r="D118" t="s">
        <v>23</v>
      </c>
      <c r="E118" t="s">
        <v>23</v>
      </c>
    </row>
    <row r="119" spans="2:5" x14ac:dyDescent="0.25">
      <c r="B119">
        <v>117</v>
      </c>
      <c r="C119" t="s">
        <v>23</v>
      </c>
      <c r="D119" t="s">
        <v>23</v>
      </c>
      <c r="E119" t="s">
        <v>12</v>
      </c>
    </row>
    <row r="120" spans="2:5" x14ac:dyDescent="0.25">
      <c r="B120">
        <v>118</v>
      </c>
      <c r="C120" t="s">
        <v>23</v>
      </c>
      <c r="D120" t="s">
        <v>23</v>
      </c>
      <c r="E120" t="s">
        <v>23</v>
      </c>
    </row>
    <row r="121" spans="2:5" x14ac:dyDescent="0.25">
      <c r="B121">
        <v>119</v>
      </c>
      <c r="C121" t="s">
        <v>23</v>
      </c>
      <c r="D121" t="s">
        <v>23</v>
      </c>
      <c r="E121" t="s">
        <v>23</v>
      </c>
    </row>
    <row r="122" spans="2:5" x14ac:dyDescent="0.25">
      <c r="B122">
        <v>120</v>
      </c>
      <c r="C122" t="s">
        <v>13</v>
      </c>
      <c r="D122" t="s">
        <v>12</v>
      </c>
      <c r="E122" t="s">
        <v>12</v>
      </c>
    </row>
    <row r="123" spans="2:5" x14ac:dyDescent="0.25">
      <c r="B123">
        <v>121</v>
      </c>
      <c r="C123" t="s">
        <v>23</v>
      </c>
      <c r="D123" t="s">
        <v>23</v>
      </c>
      <c r="E123" t="s">
        <v>12</v>
      </c>
    </row>
    <row r="124" spans="2:5" x14ac:dyDescent="0.25">
      <c r="B124">
        <v>122</v>
      </c>
      <c r="C124" t="s">
        <v>23</v>
      </c>
      <c r="D124" t="s">
        <v>23</v>
      </c>
      <c r="E124" t="s">
        <v>12</v>
      </c>
    </row>
    <row r="125" spans="2:5" x14ac:dyDescent="0.25">
      <c r="B125">
        <v>123</v>
      </c>
      <c r="C125" t="s">
        <v>23</v>
      </c>
      <c r="D125" t="s">
        <v>23</v>
      </c>
      <c r="E125" t="s">
        <v>23</v>
      </c>
    </row>
    <row r="126" spans="2:5" x14ac:dyDescent="0.25">
      <c r="B126">
        <v>124</v>
      </c>
      <c r="C126" t="s">
        <v>23</v>
      </c>
      <c r="D126" t="s">
        <v>23</v>
      </c>
      <c r="E126" t="s">
        <v>23</v>
      </c>
    </row>
    <row r="127" spans="2:5" x14ac:dyDescent="0.25">
      <c r="B127">
        <v>125</v>
      </c>
      <c r="C127" t="s">
        <v>12</v>
      </c>
      <c r="D127" t="s">
        <v>23</v>
      </c>
      <c r="E127" t="s">
        <v>23</v>
      </c>
    </row>
    <row r="128" spans="2:5" x14ac:dyDescent="0.25">
      <c r="B128">
        <v>126</v>
      </c>
      <c r="C128" t="s">
        <v>23</v>
      </c>
      <c r="D128" t="s">
        <v>23</v>
      </c>
      <c r="E128" t="s">
        <v>23</v>
      </c>
    </row>
    <row r="129" spans="2:5" x14ac:dyDescent="0.25">
      <c r="B129">
        <v>127</v>
      </c>
      <c r="C129" t="s">
        <v>23</v>
      </c>
      <c r="D129" t="s">
        <v>23</v>
      </c>
      <c r="E129" t="s">
        <v>12</v>
      </c>
    </row>
    <row r="130" spans="2:5" x14ac:dyDescent="0.25">
      <c r="B130">
        <v>128</v>
      </c>
      <c r="C130" t="s">
        <v>23</v>
      </c>
      <c r="D130" t="s">
        <v>23</v>
      </c>
      <c r="E130" t="s">
        <v>23</v>
      </c>
    </row>
    <row r="131" spans="2:5" x14ac:dyDescent="0.25">
      <c r="B131">
        <v>129</v>
      </c>
      <c r="C131" t="s">
        <v>12</v>
      </c>
      <c r="D131" t="s">
        <v>12</v>
      </c>
      <c r="E131" t="s">
        <v>12</v>
      </c>
    </row>
    <row r="132" spans="2:5" x14ac:dyDescent="0.25">
      <c r="B132">
        <v>130</v>
      </c>
      <c r="C132" t="s">
        <v>23</v>
      </c>
      <c r="D132" t="s">
        <v>23</v>
      </c>
      <c r="E132" t="s">
        <v>12</v>
      </c>
    </row>
    <row r="133" spans="2:5" x14ac:dyDescent="0.25">
      <c r="B133">
        <v>131</v>
      </c>
      <c r="C133" t="s">
        <v>23</v>
      </c>
      <c r="D133" t="s">
        <v>23</v>
      </c>
      <c r="E133" t="s">
        <v>12</v>
      </c>
    </row>
    <row r="134" spans="2:5" x14ac:dyDescent="0.25">
      <c r="B134">
        <v>132</v>
      </c>
      <c r="C134" t="s">
        <v>13</v>
      </c>
      <c r="D134" t="s">
        <v>23</v>
      </c>
      <c r="E134" t="s">
        <v>23</v>
      </c>
    </row>
    <row r="135" spans="2:5" x14ac:dyDescent="0.25">
      <c r="B135">
        <v>133</v>
      </c>
      <c r="C135" t="s">
        <v>23</v>
      </c>
      <c r="D135" t="s">
        <v>23</v>
      </c>
      <c r="E135" t="s">
        <v>23</v>
      </c>
    </row>
    <row r="136" spans="2:5" x14ac:dyDescent="0.25">
      <c r="B136">
        <v>134</v>
      </c>
      <c r="C136" t="s">
        <v>12</v>
      </c>
      <c r="D136" t="s">
        <v>12</v>
      </c>
      <c r="E136" t="s">
        <v>12</v>
      </c>
    </row>
    <row r="137" spans="2:5" x14ac:dyDescent="0.25">
      <c r="B137">
        <v>135</v>
      </c>
      <c r="C137" t="s">
        <v>23</v>
      </c>
      <c r="D137" t="s">
        <v>23</v>
      </c>
      <c r="E137" t="s">
        <v>23</v>
      </c>
    </row>
    <row r="138" spans="2:5" x14ac:dyDescent="0.25">
      <c r="B138">
        <v>136</v>
      </c>
      <c r="C138" t="s">
        <v>23</v>
      </c>
      <c r="D138" t="s">
        <v>23</v>
      </c>
      <c r="E138" t="s">
        <v>23</v>
      </c>
    </row>
    <row r="139" spans="2:5" x14ac:dyDescent="0.25">
      <c r="B139">
        <v>137</v>
      </c>
      <c r="C139" t="s">
        <v>13</v>
      </c>
      <c r="D139" t="s">
        <v>12</v>
      </c>
      <c r="E139" t="s">
        <v>12</v>
      </c>
    </row>
    <row r="140" spans="2:5" x14ac:dyDescent="0.25">
      <c r="B140">
        <v>138</v>
      </c>
      <c r="C140" t="s">
        <v>23</v>
      </c>
      <c r="D140" t="s">
        <v>23</v>
      </c>
      <c r="E140" t="s">
        <v>23</v>
      </c>
    </row>
    <row r="141" spans="2:5" x14ac:dyDescent="0.25">
      <c r="B141">
        <v>139</v>
      </c>
      <c r="C141" t="s">
        <v>12</v>
      </c>
      <c r="D141" t="s">
        <v>23</v>
      </c>
      <c r="E141" t="s">
        <v>12</v>
      </c>
    </row>
    <row r="142" spans="2:5" x14ac:dyDescent="0.25">
      <c r="B142">
        <v>140</v>
      </c>
      <c r="C142" t="s">
        <v>23</v>
      </c>
      <c r="D142" t="s">
        <v>23</v>
      </c>
      <c r="E142" t="s">
        <v>23</v>
      </c>
    </row>
    <row r="143" spans="2:5" x14ac:dyDescent="0.25">
      <c r="B143">
        <v>141</v>
      </c>
      <c r="C143" t="s">
        <v>12</v>
      </c>
      <c r="D143" t="s">
        <v>23</v>
      </c>
      <c r="E143" t="s">
        <v>23</v>
      </c>
    </row>
    <row r="144" spans="2:5" x14ac:dyDescent="0.25">
      <c r="B144">
        <v>142</v>
      </c>
      <c r="C144" t="s">
        <v>12</v>
      </c>
      <c r="D144" t="s">
        <v>23</v>
      </c>
      <c r="E144" t="s">
        <v>12</v>
      </c>
    </row>
    <row r="145" spans="2:5" x14ac:dyDescent="0.25">
      <c r="B145">
        <v>143</v>
      </c>
      <c r="C145" t="s">
        <v>23</v>
      </c>
      <c r="D145" t="s">
        <v>23</v>
      </c>
      <c r="E145" t="s">
        <v>23</v>
      </c>
    </row>
    <row r="146" spans="2:5" x14ac:dyDescent="0.25">
      <c r="B146">
        <v>144</v>
      </c>
      <c r="C146" t="s">
        <v>13</v>
      </c>
      <c r="D146" t="s">
        <v>23</v>
      </c>
      <c r="E146" t="s">
        <v>12</v>
      </c>
    </row>
    <row r="147" spans="2:5" x14ac:dyDescent="0.25">
      <c r="B147">
        <v>145</v>
      </c>
      <c r="C147" t="s">
        <v>23</v>
      </c>
      <c r="D147" t="s">
        <v>12</v>
      </c>
      <c r="E147" t="s">
        <v>12</v>
      </c>
    </row>
    <row r="148" spans="2:5" x14ac:dyDescent="0.25">
      <c r="B148">
        <v>146</v>
      </c>
      <c r="C148" t="s">
        <v>13</v>
      </c>
      <c r="D148" t="s">
        <v>23</v>
      </c>
      <c r="E148" t="s">
        <v>23</v>
      </c>
    </row>
    <row r="149" spans="2:5" x14ac:dyDescent="0.25">
      <c r="B149">
        <v>147</v>
      </c>
      <c r="C149" t="s">
        <v>23</v>
      </c>
      <c r="D149" t="s">
        <v>23</v>
      </c>
      <c r="E149" t="s">
        <v>23</v>
      </c>
    </row>
    <row r="150" spans="2:5" x14ac:dyDescent="0.25">
      <c r="B150">
        <v>148</v>
      </c>
      <c r="C150" t="s">
        <v>12</v>
      </c>
      <c r="D150" t="s">
        <v>12</v>
      </c>
      <c r="E150" t="s">
        <v>12</v>
      </c>
    </row>
    <row r="151" spans="2:5" x14ac:dyDescent="0.25">
      <c r="B151">
        <v>149</v>
      </c>
      <c r="C151" t="s">
        <v>23</v>
      </c>
      <c r="D151" t="s">
        <v>23</v>
      </c>
      <c r="E151" t="s">
        <v>12</v>
      </c>
    </row>
    <row r="152" spans="2:5" x14ac:dyDescent="0.25">
      <c r="B152">
        <v>150</v>
      </c>
      <c r="C152" t="s">
        <v>12</v>
      </c>
      <c r="D152" t="s">
        <v>12</v>
      </c>
      <c r="E152" t="s">
        <v>12</v>
      </c>
    </row>
    <row r="153" spans="2:5" x14ac:dyDescent="0.25">
      <c r="B153">
        <v>151</v>
      </c>
      <c r="C153" t="s">
        <v>12</v>
      </c>
      <c r="D153" t="s">
        <v>12</v>
      </c>
      <c r="E153" t="s">
        <v>12</v>
      </c>
    </row>
    <row r="154" spans="2:5" x14ac:dyDescent="0.25">
      <c r="B154">
        <v>152</v>
      </c>
      <c r="C154" t="s">
        <v>12</v>
      </c>
      <c r="D154" t="s">
        <v>23</v>
      </c>
      <c r="E154" t="s">
        <v>12</v>
      </c>
    </row>
    <row r="155" spans="2:5" x14ac:dyDescent="0.25">
      <c r="B155">
        <v>153</v>
      </c>
      <c r="C155" t="s">
        <v>23</v>
      </c>
      <c r="D155" t="s">
        <v>23</v>
      </c>
      <c r="E155" t="s">
        <v>23</v>
      </c>
    </row>
    <row r="156" spans="2:5" x14ac:dyDescent="0.25">
      <c r="B156">
        <v>154</v>
      </c>
      <c r="C156" t="s">
        <v>23</v>
      </c>
      <c r="D156" t="s">
        <v>23</v>
      </c>
      <c r="E156" t="s">
        <v>12</v>
      </c>
    </row>
    <row r="157" spans="2:5" x14ac:dyDescent="0.25">
      <c r="B157">
        <v>155</v>
      </c>
      <c r="C157" t="s">
        <v>13</v>
      </c>
      <c r="D157" t="s">
        <v>23</v>
      </c>
      <c r="E157" t="s">
        <v>12</v>
      </c>
    </row>
    <row r="158" spans="2:5" x14ac:dyDescent="0.25">
      <c r="B158">
        <v>156</v>
      </c>
      <c r="C158" t="s">
        <v>23</v>
      </c>
      <c r="D158" t="s">
        <v>23</v>
      </c>
      <c r="E158" t="s">
        <v>12</v>
      </c>
    </row>
    <row r="159" spans="2:5" x14ac:dyDescent="0.25">
      <c r="B159">
        <v>157</v>
      </c>
      <c r="C159" t="s">
        <v>13</v>
      </c>
      <c r="D159" t="s">
        <v>23</v>
      </c>
      <c r="E159" t="s">
        <v>23</v>
      </c>
    </row>
    <row r="160" spans="2:5" x14ac:dyDescent="0.25">
      <c r="B160">
        <v>158</v>
      </c>
      <c r="C160" t="s">
        <v>12</v>
      </c>
      <c r="D160" t="s">
        <v>23</v>
      </c>
      <c r="E160" t="s">
        <v>23</v>
      </c>
    </row>
    <row r="161" spans="2:5" x14ac:dyDescent="0.25">
      <c r="B161">
        <v>159</v>
      </c>
      <c r="C161" t="s">
        <v>23</v>
      </c>
      <c r="D161" t="s">
        <v>23</v>
      </c>
      <c r="E161" t="s">
        <v>12</v>
      </c>
    </row>
    <row r="162" spans="2:5" x14ac:dyDescent="0.25">
      <c r="B162">
        <v>160</v>
      </c>
      <c r="C162" t="s">
        <v>12</v>
      </c>
      <c r="D162" t="s">
        <v>23</v>
      </c>
      <c r="E162" t="s">
        <v>23</v>
      </c>
    </row>
    <row r="163" spans="2:5" x14ac:dyDescent="0.25">
      <c r="B163">
        <v>161</v>
      </c>
      <c r="C163" t="s">
        <v>12</v>
      </c>
      <c r="D163" t="s">
        <v>25</v>
      </c>
      <c r="E163" t="s">
        <v>25</v>
      </c>
    </row>
    <row r="164" spans="2:5" x14ac:dyDescent="0.25">
      <c r="B164">
        <v>162</v>
      </c>
      <c r="C164" t="s">
        <v>23</v>
      </c>
      <c r="D164" t="s">
        <v>23</v>
      </c>
      <c r="E164" t="s">
        <v>23</v>
      </c>
    </row>
    <row r="165" spans="2:5" x14ac:dyDescent="0.25">
      <c r="B165">
        <v>163</v>
      </c>
      <c r="C165" t="s">
        <v>23</v>
      </c>
      <c r="D165" t="s">
        <v>23</v>
      </c>
      <c r="E165" t="s">
        <v>23</v>
      </c>
    </row>
    <row r="166" spans="2:5" x14ac:dyDescent="0.25">
      <c r="B166">
        <v>164</v>
      </c>
      <c r="C166" t="s">
        <v>23</v>
      </c>
      <c r="D166" t="s">
        <v>23</v>
      </c>
      <c r="E166" t="s">
        <v>23</v>
      </c>
    </row>
  </sheetData>
  <autoFilter ref="B2:E16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63"/>
  <sheetViews>
    <sheetView topLeftCell="A115" zoomScale="70" zoomScaleNormal="70" workbookViewId="0">
      <selection activeCell="D157" sqref="D157"/>
    </sheetView>
  </sheetViews>
  <sheetFormatPr baseColWidth="10" defaultRowHeight="15" x14ac:dyDescent="0.25"/>
  <cols>
    <col min="1" max="1" width="35.7109375" bestFit="1" customWidth="1"/>
    <col min="2" max="2" width="39.28515625" bestFit="1" customWidth="1"/>
    <col min="3" max="3" width="53.140625" bestFit="1" customWidth="1"/>
    <col min="4" max="4" width="26.7109375" bestFit="1" customWidth="1"/>
  </cols>
  <sheetData>
    <row r="3" spans="1:4" ht="45" customHeight="1" x14ac:dyDescent="0.25">
      <c r="A3" s="6" t="s">
        <v>19</v>
      </c>
      <c r="B3" s="1" t="s">
        <v>16</v>
      </c>
      <c r="C3" s="1" t="s">
        <v>17</v>
      </c>
      <c r="D3" s="1" t="s">
        <v>18</v>
      </c>
    </row>
    <row r="4" spans="1:4" x14ac:dyDescent="0.25">
      <c r="A4" s="3">
        <v>1</v>
      </c>
      <c r="B4" s="5">
        <v>8.1</v>
      </c>
      <c r="C4" s="5">
        <v>401.06225614927905</v>
      </c>
      <c r="D4" s="2">
        <v>236426200</v>
      </c>
    </row>
    <row r="5" spans="1:4" x14ac:dyDescent="0.25">
      <c r="A5" s="3">
        <v>2</v>
      </c>
      <c r="B5" s="5">
        <v>0</v>
      </c>
      <c r="C5" s="5">
        <v>0</v>
      </c>
      <c r="D5" s="2">
        <v>0</v>
      </c>
    </row>
    <row r="6" spans="1:4" x14ac:dyDescent="0.25">
      <c r="A6" s="3">
        <v>3</v>
      </c>
      <c r="B6" s="5">
        <v>22.333333333333332</v>
      </c>
      <c r="C6" s="5">
        <v>2483.1222708596842</v>
      </c>
      <c r="D6" s="2">
        <v>1428090999</v>
      </c>
    </row>
    <row r="7" spans="1:4" x14ac:dyDescent="0.25">
      <c r="A7" s="3">
        <v>4</v>
      </c>
      <c r="B7" s="5">
        <v>36.866666666666667</v>
      </c>
      <c r="C7" s="5">
        <v>1356.5685733611233</v>
      </c>
      <c r="D7" s="2">
        <v>807427628</v>
      </c>
    </row>
    <row r="8" spans="1:4" x14ac:dyDescent="0.25">
      <c r="A8" s="3">
        <v>5</v>
      </c>
      <c r="B8" s="5">
        <v>31.133333333333333</v>
      </c>
      <c r="C8" s="5">
        <v>1085.5378640776698</v>
      </c>
      <c r="D8" s="2">
        <v>559052000</v>
      </c>
    </row>
    <row r="9" spans="1:4" x14ac:dyDescent="0.25">
      <c r="A9" s="3">
        <v>6</v>
      </c>
      <c r="B9" s="5">
        <v>28.9</v>
      </c>
      <c r="C9" s="5">
        <v>1011.8749729026007</v>
      </c>
      <c r="D9" s="2">
        <v>600498271.20000005</v>
      </c>
    </row>
    <row r="10" spans="1:4" x14ac:dyDescent="0.25">
      <c r="A10" s="3">
        <v>7</v>
      </c>
      <c r="B10" s="5">
        <v>0</v>
      </c>
      <c r="C10" s="5">
        <v>0</v>
      </c>
      <c r="D10" s="2">
        <v>0</v>
      </c>
    </row>
    <row r="11" spans="1:4" x14ac:dyDescent="0.25">
      <c r="A11" s="3">
        <v>8</v>
      </c>
      <c r="B11" s="5">
        <v>33.766666666666666</v>
      </c>
      <c r="C11" s="5">
        <v>846.39057737872338</v>
      </c>
      <c r="D11" s="2">
        <v>473276326.80000001</v>
      </c>
    </row>
    <row r="12" spans="1:4" x14ac:dyDescent="0.25">
      <c r="A12" s="3">
        <v>9</v>
      </c>
      <c r="B12" s="5">
        <v>0</v>
      </c>
      <c r="C12" s="5">
        <v>0</v>
      </c>
      <c r="D12" s="2">
        <v>0</v>
      </c>
    </row>
    <row r="13" spans="1:4" x14ac:dyDescent="0.25">
      <c r="A13" s="3">
        <v>10</v>
      </c>
      <c r="B13" s="5">
        <v>14.366666666666667</v>
      </c>
      <c r="C13" s="5">
        <v>1056.3680533423631</v>
      </c>
      <c r="D13" s="2">
        <v>650722720.85889566</v>
      </c>
    </row>
    <row r="14" spans="1:4" x14ac:dyDescent="0.25">
      <c r="A14" s="3">
        <v>11</v>
      </c>
      <c r="B14" s="5">
        <v>0</v>
      </c>
      <c r="C14" s="5">
        <v>0</v>
      </c>
      <c r="D14" s="2">
        <v>0</v>
      </c>
    </row>
    <row r="15" spans="1:4" x14ac:dyDescent="0.25">
      <c r="A15" s="3">
        <v>12</v>
      </c>
      <c r="B15" s="5">
        <v>33.766666666666666</v>
      </c>
      <c r="C15" s="5">
        <v>0</v>
      </c>
      <c r="D15" s="2">
        <v>0</v>
      </c>
    </row>
    <row r="16" spans="1:4" x14ac:dyDescent="0.25">
      <c r="A16" s="3">
        <v>13</v>
      </c>
      <c r="B16" s="5">
        <v>7.9</v>
      </c>
      <c r="C16" s="5">
        <v>1399.281721798134</v>
      </c>
      <c r="D16" s="2">
        <v>824876575</v>
      </c>
    </row>
    <row r="17" spans="1:4" x14ac:dyDescent="0.25">
      <c r="A17" s="3">
        <v>14</v>
      </c>
      <c r="B17" s="5">
        <v>0</v>
      </c>
      <c r="C17" s="5">
        <v>2804.242635173875</v>
      </c>
      <c r="D17" s="2">
        <v>1571266440</v>
      </c>
    </row>
    <row r="18" spans="1:4" x14ac:dyDescent="0.25">
      <c r="A18" s="3">
        <v>15</v>
      </c>
      <c r="B18" s="5">
        <v>84.066666666666663</v>
      </c>
      <c r="C18" s="5">
        <v>874.65540495911864</v>
      </c>
      <c r="D18" s="2">
        <v>494569331</v>
      </c>
    </row>
    <row r="19" spans="1:4" x14ac:dyDescent="0.25">
      <c r="A19" s="3">
        <v>16</v>
      </c>
      <c r="B19" s="5">
        <v>0</v>
      </c>
      <c r="C19" s="5">
        <v>0</v>
      </c>
      <c r="D19" s="2">
        <v>0</v>
      </c>
    </row>
    <row r="20" spans="1:4" x14ac:dyDescent="0.25">
      <c r="A20" s="3">
        <v>17</v>
      </c>
      <c r="B20" s="5">
        <v>0</v>
      </c>
      <c r="C20" s="5">
        <v>0</v>
      </c>
      <c r="D20" s="2">
        <v>0</v>
      </c>
    </row>
    <row r="21" spans="1:4" x14ac:dyDescent="0.25">
      <c r="A21" s="3">
        <v>18</v>
      </c>
      <c r="B21" s="5">
        <v>0</v>
      </c>
      <c r="C21" s="5">
        <v>0</v>
      </c>
      <c r="D21" s="2">
        <v>0</v>
      </c>
    </row>
    <row r="22" spans="1:4" x14ac:dyDescent="0.25">
      <c r="A22" s="3">
        <v>19</v>
      </c>
      <c r="B22" s="5">
        <v>6.6666666666666666E-2</v>
      </c>
      <c r="C22" s="5">
        <v>4.8701298701298699</v>
      </c>
      <c r="D22" s="2">
        <v>3000000</v>
      </c>
    </row>
    <row r="23" spans="1:4" x14ac:dyDescent="0.25">
      <c r="A23" s="3">
        <v>20</v>
      </c>
      <c r="B23" s="5">
        <v>2.1333333333333333</v>
      </c>
      <c r="C23" s="5">
        <v>0</v>
      </c>
      <c r="D23" s="2">
        <v>0</v>
      </c>
    </row>
    <row r="24" spans="1:4" x14ac:dyDescent="0.25">
      <c r="A24" s="3">
        <v>21</v>
      </c>
      <c r="B24" s="5">
        <v>0</v>
      </c>
      <c r="C24" s="5">
        <v>0</v>
      </c>
      <c r="D24" s="2">
        <v>0</v>
      </c>
    </row>
    <row r="25" spans="1:4" x14ac:dyDescent="0.25">
      <c r="A25" s="3">
        <v>22</v>
      </c>
      <c r="B25" s="5">
        <v>0</v>
      </c>
      <c r="C25" s="5">
        <v>0</v>
      </c>
      <c r="D25" s="2">
        <v>0</v>
      </c>
    </row>
    <row r="26" spans="1:4" x14ac:dyDescent="0.25">
      <c r="A26" s="3">
        <v>23</v>
      </c>
      <c r="B26" s="5">
        <v>0</v>
      </c>
      <c r="C26" s="5">
        <v>0</v>
      </c>
      <c r="D26" s="2">
        <v>0</v>
      </c>
    </row>
    <row r="27" spans="1:4" x14ac:dyDescent="0.25">
      <c r="A27" s="3">
        <v>24</v>
      </c>
      <c r="B27" s="5">
        <v>0</v>
      </c>
      <c r="C27" s="5">
        <v>0</v>
      </c>
      <c r="D27" s="2">
        <v>0</v>
      </c>
    </row>
    <row r="28" spans="1:4" x14ac:dyDescent="0.25">
      <c r="A28" s="3">
        <v>26</v>
      </c>
      <c r="B28" s="5">
        <v>21.166666666666664</v>
      </c>
      <c r="C28" s="5">
        <v>831.21289228159458</v>
      </c>
      <c r="D28" s="2">
        <v>490000000</v>
      </c>
    </row>
    <row r="29" spans="1:4" x14ac:dyDescent="0.25">
      <c r="A29" s="3">
        <v>27</v>
      </c>
      <c r="B29" s="5">
        <v>31.533333333333331</v>
      </c>
      <c r="C29" s="5">
        <v>205.19369296013571</v>
      </c>
      <c r="D29" s="2">
        <v>120961682</v>
      </c>
    </row>
    <row r="30" spans="1:4" x14ac:dyDescent="0.25">
      <c r="A30" s="3">
        <v>28</v>
      </c>
      <c r="B30" s="5">
        <v>8.0666666666666664</v>
      </c>
      <c r="C30" s="5">
        <v>286.55470737913487</v>
      </c>
      <c r="D30" s="2">
        <v>168924000</v>
      </c>
    </row>
    <row r="31" spans="1:4" x14ac:dyDescent="0.25">
      <c r="A31" s="3">
        <v>29</v>
      </c>
      <c r="B31" s="5">
        <v>15.933333333333332</v>
      </c>
      <c r="C31" s="5">
        <v>0</v>
      </c>
      <c r="D31" s="2">
        <v>0</v>
      </c>
    </row>
    <row r="32" spans="1:4" x14ac:dyDescent="0.25">
      <c r="A32" s="3">
        <v>30</v>
      </c>
      <c r="B32" s="5">
        <v>12.666666666666666</v>
      </c>
      <c r="C32" s="5">
        <v>254.95168854961832</v>
      </c>
      <c r="D32" s="2">
        <v>150294020.39999998</v>
      </c>
    </row>
    <row r="33" spans="1:4" x14ac:dyDescent="0.25">
      <c r="A33" s="3">
        <v>31</v>
      </c>
      <c r="B33" s="5">
        <v>39.799999999999997</v>
      </c>
      <c r="C33" s="5">
        <v>0</v>
      </c>
      <c r="D33" s="2">
        <v>0</v>
      </c>
    </row>
    <row r="34" spans="1:4" x14ac:dyDescent="0.25">
      <c r="A34" s="3">
        <v>32</v>
      </c>
      <c r="B34" s="5">
        <v>9.5333333333333332</v>
      </c>
      <c r="C34" s="5">
        <v>378.66343380789004</v>
      </c>
      <c r="D34" s="2">
        <v>220516800</v>
      </c>
    </row>
    <row r="35" spans="1:4" x14ac:dyDescent="0.25">
      <c r="A35" s="3">
        <v>34</v>
      </c>
      <c r="B35" s="5">
        <v>32.866666666666667</v>
      </c>
      <c r="C35" s="5">
        <v>1039.540778289941</v>
      </c>
      <c r="D35" s="2">
        <v>562308269.60000002</v>
      </c>
    </row>
    <row r="36" spans="1:4" x14ac:dyDescent="0.25">
      <c r="A36" s="3">
        <v>35</v>
      </c>
      <c r="B36" s="5">
        <v>4</v>
      </c>
      <c r="C36" s="5">
        <v>0</v>
      </c>
      <c r="D36" s="2">
        <v>0</v>
      </c>
    </row>
    <row r="37" spans="1:4" x14ac:dyDescent="0.25">
      <c r="A37" s="3">
        <v>36</v>
      </c>
      <c r="B37" s="5">
        <v>16.099999999999998</v>
      </c>
      <c r="C37" s="5">
        <v>2021.3705087768421</v>
      </c>
      <c r="D37" s="2">
        <v>1127424625.7</v>
      </c>
    </row>
    <row r="38" spans="1:4" x14ac:dyDescent="0.25">
      <c r="A38" s="3">
        <v>37</v>
      </c>
      <c r="B38" s="5">
        <v>0</v>
      </c>
      <c r="C38" s="5">
        <v>0</v>
      </c>
      <c r="D38" s="2">
        <v>0</v>
      </c>
    </row>
    <row r="39" spans="1:4" x14ac:dyDescent="0.25">
      <c r="A39" s="3">
        <v>38</v>
      </c>
      <c r="B39" s="5">
        <v>0</v>
      </c>
      <c r="C39" s="5">
        <v>0</v>
      </c>
      <c r="D39" s="2">
        <v>0</v>
      </c>
    </row>
    <row r="40" spans="1:4" x14ac:dyDescent="0.25">
      <c r="A40" s="3">
        <v>39</v>
      </c>
      <c r="B40" s="5"/>
      <c r="C40" s="5">
        <v>0</v>
      </c>
      <c r="D40" s="2"/>
    </row>
    <row r="41" spans="1:4" x14ac:dyDescent="0.25">
      <c r="A41" s="3">
        <v>40</v>
      </c>
      <c r="B41" s="5">
        <v>3.5</v>
      </c>
      <c r="C41" s="5">
        <v>840.75325048543687</v>
      </c>
      <c r="D41" s="2">
        <v>432987924</v>
      </c>
    </row>
    <row r="42" spans="1:4" x14ac:dyDescent="0.25">
      <c r="A42" s="3">
        <v>41</v>
      </c>
      <c r="B42" s="5">
        <v>16.433333333333334</v>
      </c>
      <c r="C42" s="5">
        <v>470.13868230022405</v>
      </c>
      <c r="D42" s="2">
        <v>246940452</v>
      </c>
    </row>
    <row r="43" spans="1:4" x14ac:dyDescent="0.25">
      <c r="A43" s="3">
        <v>42</v>
      </c>
      <c r="B43" s="5">
        <v>8.5333333333333332</v>
      </c>
      <c r="C43" s="5">
        <v>51.303055511631477</v>
      </c>
      <c r="D43" s="2">
        <v>30450000</v>
      </c>
    </row>
    <row r="44" spans="1:4" x14ac:dyDescent="0.25">
      <c r="A44" s="3">
        <v>43</v>
      </c>
      <c r="B44" s="5">
        <v>0</v>
      </c>
      <c r="C44" s="5">
        <v>0</v>
      </c>
      <c r="D44" s="2">
        <v>0</v>
      </c>
    </row>
    <row r="45" spans="1:4" x14ac:dyDescent="0.25">
      <c r="A45" s="3">
        <v>44</v>
      </c>
      <c r="B45" s="5">
        <v>9.3999999999999986</v>
      </c>
      <c r="C45" s="5">
        <v>357.63689494214213</v>
      </c>
      <c r="D45" s="2">
        <v>215353600</v>
      </c>
    </row>
    <row r="46" spans="1:4" x14ac:dyDescent="0.25">
      <c r="A46" s="3">
        <v>45</v>
      </c>
      <c r="B46" s="5">
        <v>0</v>
      </c>
      <c r="C46" s="5">
        <v>0</v>
      </c>
      <c r="D46" s="2">
        <v>0</v>
      </c>
    </row>
    <row r="47" spans="1:4" x14ac:dyDescent="0.25">
      <c r="A47" s="3">
        <v>46</v>
      </c>
      <c r="B47" s="5">
        <v>60.833333333333329</v>
      </c>
      <c r="C47" s="5">
        <v>3363.2241735857124</v>
      </c>
      <c r="D47" s="2">
        <v>1825765600</v>
      </c>
    </row>
    <row r="48" spans="1:4" x14ac:dyDescent="0.25">
      <c r="A48" s="3">
        <v>48</v>
      </c>
      <c r="B48" s="5">
        <v>8.3666666666666671</v>
      </c>
      <c r="C48" s="5">
        <v>764.72490076335873</v>
      </c>
      <c r="D48" s="2">
        <v>450805329</v>
      </c>
    </row>
    <row r="49" spans="1:4" x14ac:dyDescent="0.25">
      <c r="A49" s="3">
        <v>49</v>
      </c>
      <c r="B49" s="5">
        <v>24.233333333333334</v>
      </c>
      <c r="C49" s="5">
        <v>4856.9176974413031</v>
      </c>
      <c r="D49" s="2">
        <v>2903410510</v>
      </c>
    </row>
    <row r="50" spans="1:4" x14ac:dyDescent="0.25">
      <c r="A50" s="3">
        <v>51</v>
      </c>
      <c r="B50" s="5">
        <v>47.466666666666669</v>
      </c>
      <c r="C50" s="5">
        <v>12858.732469372299</v>
      </c>
      <c r="D50" s="2">
        <v>7387934985</v>
      </c>
    </row>
    <row r="51" spans="1:4" x14ac:dyDescent="0.25">
      <c r="A51" s="3">
        <v>52</v>
      </c>
      <c r="B51" s="5">
        <v>16.966666666666669</v>
      </c>
      <c r="C51" s="5">
        <v>282.46753246753246</v>
      </c>
      <c r="D51" s="2">
        <v>174000000</v>
      </c>
    </row>
    <row r="52" spans="1:4" x14ac:dyDescent="0.25">
      <c r="A52" s="3">
        <v>53</v>
      </c>
      <c r="B52" s="5">
        <v>23</v>
      </c>
      <c r="C52" s="5">
        <v>920.99910354668555</v>
      </c>
      <c r="D52" s="2">
        <v>556491380</v>
      </c>
    </row>
    <row r="53" spans="1:4" x14ac:dyDescent="0.25">
      <c r="A53" s="3">
        <v>54</v>
      </c>
      <c r="B53" s="5">
        <v>26.366666666666667</v>
      </c>
      <c r="C53" s="5">
        <v>2925.3369633196394</v>
      </c>
      <c r="D53" s="2">
        <v>1691089258</v>
      </c>
    </row>
    <row r="54" spans="1:4" x14ac:dyDescent="0.25">
      <c r="A54" s="3">
        <v>55</v>
      </c>
      <c r="B54" s="5">
        <v>18.8</v>
      </c>
      <c r="C54" s="5">
        <v>183.92664509169364</v>
      </c>
      <c r="D54" s="2">
        <v>103000000</v>
      </c>
    </row>
    <row r="55" spans="1:4" x14ac:dyDescent="0.25">
      <c r="A55" s="3">
        <v>56</v>
      </c>
      <c r="B55" s="5">
        <v>34.033333333333331</v>
      </c>
      <c r="C55" s="5">
        <v>8583.9991949420528</v>
      </c>
      <c r="D55" s="2">
        <v>4942358592</v>
      </c>
    </row>
    <row r="56" spans="1:4" x14ac:dyDescent="0.25">
      <c r="A56" s="3">
        <v>57</v>
      </c>
      <c r="B56" s="5">
        <v>29.866666666666667</v>
      </c>
      <c r="C56" s="5">
        <v>2849.0199808241041</v>
      </c>
      <c r="D56" s="2">
        <v>1631152042</v>
      </c>
    </row>
    <row r="57" spans="1:4" x14ac:dyDescent="0.25">
      <c r="A57" s="3">
        <v>58</v>
      </c>
      <c r="B57" s="5">
        <v>23.233333333333334</v>
      </c>
      <c r="C57" s="5">
        <v>678.21320456761055</v>
      </c>
      <c r="D57" s="2">
        <v>367000000</v>
      </c>
    </row>
    <row r="58" spans="1:4" x14ac:dyDescent="0.25">
      <c r="A58" s="3">
        <v>59</v>
      </c>
      <c r="B58" s="5">
        <v>44.566666666666663</v>
      </c>
      <c r="C58" s="5">
        <v>18215.064533964985</v>
      </c>
      <c r="D58" s="2">
        <v>9914690723.7999992</v>
      </c>
    </row>
    <row r="59" spans="1:4" x14ac:dyDescent="0.25">
      <c r="A59" s="3">
        <v>60</v>
      </c>
      <c r="B59" s="5">
        <v>42.133333333333326</v>
      </c>
      <c r="C59" s="5">
        <v>2470.3343409567769</v>
      </c>
      <c r="D59" s="2">
        <v>1337862900</v>
      </c>
    </row>
    <row r="60" spans="1:4" x14ac:dyDescent="0.25">
      <c r="A60" s="3">
        <v>61</v>
      </c>
      <c r="B60" s="5">
        <v>11.833333333333334</v>
      </c>
      <c r="C60" s="5">
        <v>0</v>
      </c>
      <c r="D60" s="2">
        <v>0</v>
      </c>
    </row>
    <row r="61" spans="1:4" x14ac:dyDescent="0.25">
      <c r="A61" s="3">
        <v>62</v>
      </c>
      <c r="B61" s="5">
        <v>4</v>
      </c>
      <c r="C61" s="5">
        <v>67.183034415584402</v>
      </c>
      <c r="D61" s="2">
        <v>41384749.199999996</v>
      </c>
    </row>
    <row r="62" spans="1:4" x14ac:dyDescent="0.25">
      <c r="A62" s="3">
        <v>63</v>
      </c>
      <c r="B62" s="5">
        <v>52.9</v>
      </c>
      <c r="C62" s="5">
        <v>107.14285714285714</v>
      </c>
      <c r="D62" s="2">
        <v>66000000</v>
      </c>
    </row>
    <row r="63" spans="1:4" x14ac:dyDescent="0.25">
      <c r="A63" s="3">
        <v>64</v>
      </c>
      <c r="B63" s="5">
        <v>15.233333333333334</v>
      </c>
      <c r="C63" s="5">
        <v>6475.2178518356959</v>
      </c>
      <c r="D63" s="2">
        <v>3894261048</v>
      </c>
    </row>
    <row r="64" spans="1:4" x14ac:dyDescent="0.25">
      <c r="A64" s="3">
        <v>65</v>
      </c>
      <c r="B64" s="5">
        <v>0</v>
      </c>
      <c r="C64" s="5">
        <v>0</v>
      </c>
      <c r="D64" s="2">
        <v>0</v>
      </c>
    </row>
    <row r="65" spans="1:4" x14ac:dyDescent="0.25">
      <c r="A65" s="3">
        <v>66</v>
      </c>
      <c r="B65" s="5">
        <v>48.033333333333331</v>
      </c>
      <c r="C65" s="5">
        <v>3148.9983654661573</v>
      </c>
      <c r="D65" s="2">
        <v>1701072127</v>
      </c>
    </row>
    <row r="66" spans="1:4" x14ac:dyDescent="0.25">
      <c r="A66" s="3">
        <v>67</v>
      </c>
      <c r="B66" s="5">
        <v>41.866666666666667</v>
      </c>
      <c r="C66" s="5">
        <v>1333.9664850020547</v>
      </c>
      <c r="D66" s="2">
        <v>755431750</v>
      </c>
    </row>
    <row r="67" spans="1:4" x14ac:dyDescent="0.25">
      <c r="A67" s="3">
        <v>68</v>
      </c>
      <c r="B67" s="5">
        <v>48.233333333333334</v>
      </c>
      <c r="C67" s="5">
        <v>1844.0874502443353</v>
      </c>
      <c r="D67" s="2">
        <v>1041105960</v>
      </c>
    </row>
    <row r="68" spans="1:4" x14ac:dyDescent="0.25">
      <c r="A68" s="3">
        <v>69</v>
      </c>
      <c r="B68" s="5">
        <v>21.433333333333334</v>
      </c>
      <c r="C68" s="5">
        <v>23847.22392300842</v>
      </c>
      <c r="D68" s="2">
        <v>13850884338</v>
      </c>
    </row>
    <row r="69" spans="1:4" x14ac:dyDescent="0.25">
      <c r="A69" s="3">
        <v>70</v>
      </c>
      <c r="B69" s="5">
        <v>20.266666666666666</v>
      </c>
      <c r="C69" s="5">
        <v>0</v>
      </c>
      <c r="D69" s="2">
        <v>0</v>
      </c>
    </row>
    <row r="70" spans="1:4" x14ac:dyDescent="0.25">
      <c r="A70" s="3">
        <v>71</v>
      </c>
      <c r="B70" s="5">
        <v>3.4</v>
      </c>
      <c r="C70" s="5">
        <v>0</v>
      </c>
      <c r="D70" s="2">
        <v>0</v>
      </c>
    </row>
    <row r="71" spans="1:4" x14ac:dyDescent="0.25">
      <c r="A71" s="3">
        <v>72</v>
      </c>
      <c r="B71" s="5">
        <v>50.5</v>
      </c>
      <c r="C71" s="5">
        <v>25573.14041764021</v>
      </c>
      <c r="D71" s="2">
        <v>7512702143</v>
      </c>
    </row>
    <row r="72" spans="1:4" x14ac:dyDescent="0.25">
      <c r="A72" s="3">
        <v>73</v>
      </c>
      <c r="B72" s="5">
        <v>51</v>
      </c>
      <c r="C72" s="5">
        <v>7901.6723622687659</v>
      </c>
      <c r="D72" s="2">
        <v>4642976838</v>
      </c>
    </row>
    <row r="73" spans="1:4" x14ac:dyDescent="0.25">
      <c r="A73" s="3">
        <v>75</v>
      </c>
      <c r="B73" s="5">
        <v>22.833333333333332</v>
      </c>
      <c r="C73" s="5">
        <v>2297.8992265979641</v>
      </c>
      <c r="D73" s="2">
        <v>1254855936.1111112</v>
      </c>
    </row>
    <row r="74" spans="1:4" x14ac:dyDescent="0.25">
      <c r="A74" s="3">
        <v>76</v>
      </c>
      <c r="B74" s="5">
        <v>38.300000000000004</v>
      </c>
      <c r="C74" s="5">
        <v>7004.5758287693989</v>
      </c>
      <c r="D74" s="2">
        <v>4036806836</v>
      </c>
    </row>
    <row r="75" spans="1:4" x14ac:dyDescent="0.25">
      <c r="A75" s="3">
        <v>77</v>
      </c>
      <c r="B75" s="5">
        <v>16.566666666666666</v>
      </c>
      <c r="C75" s="5">
        <v>418.21155943293343</v>
      </c>
      <c r="D75" s="2">
        <v>256000000</v>
      </c>
    </row>
    <row r="76" spans="1:4" x14ac:dyDescent="0.25">
      <c r="A76" s="3">
        <v>78</v>
      </c>
      <c r="B76" s="5">
        <v>26.5</v>
      </c>
      <c r="C76" s="5">
        <v>719.95764955002642</v>
      </c>
      <c r="D76" s="2">
        <v>408000000</v>
      </c>
    </row>
    <row r="77" spans="1:4" x14ac:dyDescent="0.25">
      <c r="A77" s="3">
        <v>79</v>
      </c>
      <c r="B77" s="5">
        <v>33.1</v>
      </c>
      <c r="C77" s="5">
        <v>2453.11615039355</v>
      </c>
      <c r="D77" s="2">
        <v>1467465488.5</v>
      </c>
    </row>
    <row r="78" spans="1:4" x14ac:dyDescent="0.25">
      <c r="A78" s="3">
        <v>80</v>
      </c>
      <c r="B78" s="5">
        <v>16.799999999999997</v>
      </c>
      <c r="C78" s="5">
        <v>2464.542481764207</v>
      </c>
      <c r="D78" s="2">
        <v>1452847793</v>
      </c>
    </row>
    <row r="79" spans="1:4" x14ac:dyDescent="0.25">
      <c r="A79" s="3">
        <v>81</v>
      </c>
      <c r="B79" s="5">
        <v>28.466666666666669</v>
      </c>
      <c r="C79" s="5">
        <v>596.53887539517314</v>
      </c>
      <c r="D79" s="2">
        <v>361982200</v>
      </c>
    </row>
    <row r="80" spans="1:4" x14ac:dyDescent="0.25">
      <c r="A80" s="3">
        <v>82</v>
      </c>
      <c r="B80" s="5">
        <v>16.433333333333334</v>
      </c>
      <c r="C80" s="5">
        <v>2339.6701343351597</v>
      </c>
      <c r="D80" s="2">
        <v>1363790432</v>
      </c>
    </row>
    <row r="81" spans="1:4" x14ac:dyDescent="0.25">
      <c r="A81" s="3">
        <v>83</v>
      </c>
      <c r="B81" s="5">
        <v>91.666666666666657</v>
      </c>
      <c r="C81" s="5">
        <v>2935.8066329449775</v>
      </c>
      <c r="D81" s="2">
        <v>1630468682</v>
      </c>
    </row>
    <row r="82" spans="1:4" x14ac:dyDescent="0.25">
      <c r="A82" s="3">
        <v>84</v>
      </c>
      <c r="B82" s="5">
        <v>47.566666666666663</v>
      </c>
      <c r="C82" s="5">
        <v>2651.1962229987994</v>
      </c>
      <c r="D82" s="2">
        <v>1589943374</v>
      </c>
    </row>
    <row r="83" spans="1:4" x14ac:dyDescent="0.25">
      <c r="A83" s="3">
        <v>85</v>
      </c>
      <c r="B83" s="5">
        <v>28.499999999999996</v>
      </c>
      <c r="C83" s="5">
        <v>2005.4226532821465</v>
      </c>
      <c r="D83" s="2">
        <v>1210504985.3199999</v>
      </c>
    </row>
    <row r="84" spans="1:4" x14ac:dyDescent="0.25">
      <c r="A84" s="3">
        <v>86</v>
      </c>
      <c r="B84" s="5">
        <v>12</v>
      </c>
      <c r="C84" s="5">
        <v>0</v>
      </c>
      <c r="D84" s="2">
        <v>0</v>
      </c>
    </row>
    <row r="85" spans="1:4" x14ac:dyDescent="0.25">
      <c r="A85" s="3">
        <v>87</v>
      </c>
      <c r="B85" s="5">
        <v>29.466666666666665</v>
      </c>
      <c r="C85" s="5">
        <v>1332.1782687633759</v>
      </c>
      <c r="D85" s="2">
        <v>748314750</v>
      </c>
    </row>
    <row r="86" spans="1:4" x14ac:dyDescent="0.25">
      <c r="A86" s="3">
        <v>88</v>
      </c>
      <c r="B86" s="5">
        <v>33.900000000000006</v>
      </c>
      <c r="C86" s="5">
        <v>2289.0863212449667</v>
      </c>
      <c r="D86" s="2">
        <v>1285643418</v>
      </c>
    </row>
    <row r="87" spans="1:4" x14ac:dyDescent="0.25">
      <c r="A87" s="3">
        <v>89</v>
      </c>
      <c r="B87" s="5">
        <v>28.966666666666661</v>
      </c>
      <c r="C87" s="5">
        <v>4267.0100395481995</v>
      </c>
      <c r="D87" s="2">
        <v>2483228795.4649463</v>
      </c>
    </row>
    <row r="88" spans="1:4" x14ac:dyDescent="0.25">
      <c r="A88" s="3">
        <v>90</v>
      </c>
      <c r="B88" s="5">
        <v>32.299999999999997</v>
      </c>
      <c r="C88" s="5">
        <v>5465.3919933705674</v>
      </c>
      <c r="D88" s="2">
        <v>3208239275</v>
      </c>
    </row>
    <row r="89" spans="1:4" x14ac:dyDescent="0.25">
      <c r="A89" s="3">
        <v>91</v>
      </c>
      <c r="B89" s="5">
        <v>63.2</v>
      </c>
      <c r="C89" s="5">
        <v>427.5429424943988</v>
      </c>
      <c r="D89" s="2">
        <v>228992000</v>
      </c>
    </row>
    <row r="90" spans="1:4" x14ac:dyDescent="0.25">
      <c r="A90" s="3">
        <v>92</v>
      </c>
      <c r="B90" s="5">
        <v>27.900000000000002</v>
      </c>
      <c r="C90" s="5">
        <v>2923.5646708383501</v>
      </c>
      <c r="D90" s="2">
        <v>1661063582.8440001</v>
      </c>
    </row>
    <row r="91" spans="1:4" x14ac:dyDescent="0.25">
      <c r="A91" s="3">
        <v>93</v>
      </c>
      <c r="B91" s="5">
        <v>15.133333333333333</v>
      </c>
      <c r="C91" s="5">
        <v>542.72677290902482</v>
      </c>
      <c r="D91" s="2">
        <v>325543000</v>
      </c>
    </row>
    <row r="92" spans="1:4" x14ac:dyDescent="0.25">
      <c r="A92" s="3">
        <v>94</v>
      </c>
      <c r="B92" s="5">
        <v>28.666666666666664</v>
      </c>
      <c r="C92" s="5">
        <v>2023.8109587544918</v>
      </c>
      <c r="D92" s="2">
        <v>1142371534</v>
      </c>
    </row>
    <row r="93" spans="1:4" x14ac:dyDescent="0.25">
      <c r="A93" s="3">
        <v>95</v>
      </c>
      <c r="B93" s="5">
        <v>22.566666666666666</v>
      </c>
      <c r="C93" s="5">
        <v>904.17689369155016</v>
      </c>
      <c r="D93" s="2">
        <v>543492960</v>
      </c>
    </row>
    <row r="94" spans="1:4" x14ac:dyDescent="0.25">
      <c r="A94" s="3">
        <v>96</v>
      </c>
      <c r="B94" s="5">
        <v>25.7</v>
      </c>
      <c r="C94" s="5">
        <v>1412.3874963310511</v>
      </c>
      <c r="D94" s="2">
        <v>791644004</v>
      </c>
    </row>
    <row r="95" spans="1:4" x14ac:dyDescent="0.25">
      <c r="A95" s="3">
        <v>97</v>
      </c>
      <c r="B95" s="5">
        <v>38.166666666666664</v>
      </c>
      <c r="C95" s="5">
        <v>510.53080737053608</v>
      </c>
      <c r="D95" s="2">
        <v>289285873.16455698</v>
      </c>
    </row>
    <row r="96" spans="1:4" x14ac:dyDescent="0.25">
      <c r="A96" s="3">
        <v>98</v>
      </c>
      <c r="B96" s="5"/>
      <c r="C96" s="5"/>
      <c r="D96" s="2"/>
    </row>
    <row r="97" spans="1:4" x14ac:dyDescent="0.25">
      <c r="A97" s="3">
        <v>99</v>
      </c>
      <c r="B97" s="5">
        <v>26.7</v>
      </c>
      <c r="C97" s="5">
        <v>7026.3147663375466</v>
      </c>
      <c r="D97" s="2">
        <v>4163916695.3999996</v>
      </c>
    </row>
    <row r="98" spans="1:4" x14ac:dyDescent="0.25">
      <c r="A98" s="3">
        <v>100</v>
      </c>
      <c r="B98" s="5">
        <v>72.7</v>
      </c>
      <c r="C98" s="5">
        <v>1389.6557470428672</v>
      </c>
      <c r="D98" s="2">
        <v>771823607</v>
      </c>
    </row>
    <row r="99" spans="1:4" x14ac:dyDescent="0.25">
      <c r="A99" s="3">
        <v>101</v>
      </c>
      <c r="B99" s="5">
        <v>6.1</v>
      </c>
      <c r="C99" s="5">
        <v>1497.103477523325</v>
      </c>
      <c r="D99" s="2">
        <v>882542500</v>
      </c>
    </row>
    <row r="100" spans="1:4" x14ac:dyDescent="0.25">
      <c r="A100" s="3">
        <v>102</v>
      </c>
      <c r="B100" s="5">
        <v>42.800000000000004</v>
      </c>
      <c r="C100" s="5">
        <v>994.13193295732458</v>
      </c>
      <c r="D100" s="2">
        <v>592043769.5999999</v>
      </c>
    </row>
    <row r="101" spans="1:4" x14ac:dyDescent="0.25">
      <c r="A101" s="3">
        <v>103</v>
      </c>
      <c r="B101" s="5">
        <v>16.366666666666667</v>
      </c>
      <c r="C101" s="5">
        <v>433.11549165443779</v>
      </c>
      <c r="D101" s="2">
        <v>229880000</v>
      </c>
    </row>
    <row r="102" spans="1:4" x14ac:dyDescent="0.25">
      <c r="A102" s="3">
        <v>104</v>
      </c>
      <c r="B102" s="5">
        <v>20.266666666666666</v>
      </c>
      <c r="C102" s="5">
        <v>0</v>
      </c>
      <c r="D102" s="2">
        <v>0</v>
      </c>
    </row>
    <row r="103" spans="1:4" x14ac:dyDescent="0.25">
      <c r="A103" s="3">
        <v>105</v>
      </c>
      <c r="B103" s="5"/>
      <c r="C103" s="5"/>
      <c r="D103" s="2"/>
    </row>
    <row r="104" spans="1:4" x14ac:dyDescent="0.25">
      <c r="A104" s="3">
        <v>106</v>
      </c>
      <c r="B104" s="5">
        <v>58.199999999999996</v>
      </c>
      <c r="C104" s="5">
        <v>2527.6584880560599</v>
      </c>
      <c r="D104" s="2">
        <v>1365131939</v>
      </c>
    </row>
    <row r="105" spans="1:4" x14ac:dyDescent="0.25">
      <c r="A105" s="3">
        <v>107</v>
      </c>
      <c r="B105" s="5">
        <v>8.2333333333333325</v>
      </c>
      <c r="C105" s="5">
        <v>3518.9883986429177</v>
      </c>
      <c r="D105" s="2">
        <v>2074443661</v>
      </c>
    </row>
    <row r="106" spans="1:4" x14ac:dyDescent="0.25">
      <c r="A106" s="3">
        <v>108</v>
      </c>
      <c r="B106" s="5">
        <v>17.633333333333333</v>
      </c>
      <c r="C106" s="5">
        <v>10302.192055429161</v>
      </c>
      <c r="D106" s="2">
        <v>5982223300</v>
      </c>
    </row>
    <row r="107" spans="1:4" x14ac:dyDescent="0.25">
      <c r="A107" s="3">
        <v>109</v>
      </c>
      <c r="B107" s="5">
        <v>31.166666666666664</v>
      </c>
      <c r="C107" s="5">
        <v>4686.8102994808169</v>
      </c>
      <c r="D107" s="2">
        <v>2599241770</v>
      </c>
    </row>
    <row r="108" spans="1:4" x14ac:dyDescent="0.25">
      <c r="A108" s="3">
        <v>110</v>
      </c>
      <c r="B108" s="5">
        <v>46.199999999999996</v>
      </c>
      <c r="C108" s="5">
        <v>0</v>
      </c>
      <c r="D108" s="2">
        <v>0</v>
      </c>
    </row>
    <row r="109" spans="1:4" x14ac:dyDescent="0.25">
      <c r="A109" s="3">
        <v>111</v>
      </c>
      <c r="B109" s="5">
        <v>17.233333333333334</v>
      </c>
      <c r="C109" s="5">
        <v>224.04779686333083</v>
      </c>
      <c r="D109" s="2">
        <v>120000000</v>
      </c>
    </row>
    <row r="110" spans="1:4" x14ac:dyDescent="0.25">
      <c r="A110" s="3">
        <v>112</v>
      </c>
      <c r="B110" s="5">
        <v>30.799999999999997</v>
      </c>
      <c r="C110" s="5">
        <v>512.06052885977522</v>
      </c>
      <c r="D110" s="2">
        <v>298399650</v>
      </c>
    </row>
    <row r="111" spans="1:4" x14ac:dyDescent="0.25">
      <c r="A111" s="3">
        <v>113</v>
      </c>
      <c r="B111" s="5">
        <v>23.3</v>
      </c>
      <c r="C111" s="5">
        <v>2117.6842171693497</v>
      </c>
      <c r="D111" s="2">
        <v>1191013793</v>
      </c>
    </row>
    <row r="112" spans="1:4" x14ac:dyDescent="0.25">
      <c r="A112" s="3">
        <v>114</v>
      </c>
      <c r="B112" s="5">
        <v>24.666666666666664</v>
      </c>
      <c r="C112" s="5">
        <v>211.75224986765485</v>
      </c>
      <c r="D112" s="2">
        <v>120000000</v>
      </c>
    </row>
    <row r="113" spans="1:4" x14ac:dyDescent="0.25">
      <c r="A113" s="3">
        <v>115</v>
      </c>
      <c r="B113" s="5">
        <v>22.766666666666666</v>
      </c>
      <c r="C113" s="5">
        <v>5318.118721691153</v>
      </c>
      <c r="D113" s="2">
        <v>3069762705</v>
      </c>
    </row>
    <row r="114" spans="1:4" x14ac:dyDescent="0.25">
      <c r="A114" s="3">
        <v>116</v>
      </c>
      <c r="B114" s="5">
        <v>17.766666666666666</v>
      </c>
      <c r="C114" s="5">
        <v>340.90909090909093</v>
      </c>
      <c r="D114" s="2">
        <v>210000000</v>
      </c>
    </row>
    <row r="115" spans="1:4" x14ac:dyDescent="0.25">
      <c r="A115" s="3">
        <v>117</v>
      </c>
      <c r="B115" s="5">
        <v>22.733333333333334</v>
      </c>
      <c r="C115" s="5">
        <v>730.42091720779217</v>
      </c>
      <c r="D115" s="2">
        <v>449939285</v>
      </c>
    </row>
    <row r="116" spans="1:4" x14ac:dyDescent="0.25">
      <c r="A116" s="3">
        <v>118</v>
      </c>
      <c r="B116" s="5">
        <v>13.166666666666666</v>
      </c>
      <c r="C116" s="5">
        <v>719.58904319799478</v>
      </c>
      <c r="D116" s="2">
        <v>392116396.49947363</v>
      </c>
    </row>
    <row r="117" spans="1:4" x14ac:dyDescent="0.25">
      <c r="A117" s="3">
        <v>119</v>
      </c>
      <c r="B117" s="5">
        <v>22.2</v>
      </c>
      <c r="C117" s="5">
        <v>2941.6251060220525</v>
      </c>
      <c r="D117" s="2">
        <v>1734088000</v>
      </c>
    </row>
    <row r="118" spans="1:4" x14ac:dyDescent="0.25">
      <c r="A118" s="3">
        <v>120</v>
      </c>
      <c r="B118" s="5">
        <v>68.599999999999994</v>
      </c>
      <c r="C118" s="5">
        <v>10282.246962095938</v>
      </c>
      <c r="D118" s="2">
        <v>5704783893</v>
      </c>
    </row>
    <row r="119" spans="1:4" x14ac:dyDescent="0.25">
      <c r="A119" s="3">
        <v>121</v>
      </c>
      <c r="B119" s="5">
        <v>17.233333333333334</v>
      </c>
      <c r="C119" s="5">
        <v>1711.7037876395343</v>
      </c>
      <c r="D119" s="2">
        <v>955401061.80602002</v>
      </c>
    </row>
    <row r="120" spans="1:4" x14ac:dyDescent="0.25">
      <c r="A120" s="3">
        <v>122</v>
      </c>
      <c r="B120" s="5">
        <v>35.766666666666666</v>
      </c>
      <c r="C120" s="5">
        <v>0</v>
      </c>
      <c r="D120" s="2">
        <v>0</v>
      </c>
    </row>
    <row r="121" spans="1:4" x14ac:dyDescent="0.25">
      <c r="A121" s="3">
        <v>123</v>
      </c>
      <c r="B121" s="5">
        <v>43.93333333333333</v>
      </c>
      <c r="C121" s="5">
        <v>923.32498332468697</v>
      </c>
      <c r="D121" s="2">
        <v>540672000</v>
      </c>
    </row>
    <row r="122" spans="1:4" x14ac:dyDescent="0.25">
      <c r="A122" s="3">
        <v>124</v>
      </c>
      <c r="B122" s="5">
        <v>49.4</v>
      </c>
      <c r="C122" s="5">
        <v>2027.7281090557253</v>
      </c>
      <c r="D122" s="2">
        <v>1147208860</v>
      </c>
    </row>
    <row r="123" spans="1:4" x14ac:dyDescent="0.25">
      <c r="A123" s="3">
        <v>125</v>
      </c>
      <c r="B123" s="5">
        <v>43.3</v>
      </c>
      <c r="C123" s="5">
        <v>6270.5819955354245</v>
      </c>
      <c r="D123" s="2">
        <v>3333597099</v>
      </c>
    </row>
    <row r="124" spans="1:4" x14ac:dyDescent="0.25">
      <c r="A124" s="3">
        <v>126</v>
      </c>
      <c r="B124" s="5">
        <v>21.166666666666664</v>
      </c>
      <c r="C124" s="5">
        <v>1350.4549126207662</v>
      </c>
      <c r="D124" s="2">
        <v>780000000</v>
      </c>
    </row>
    <row r="125" spans="1:4" x14ac:dyDescent="0.25">
      <c r="A125" s="3">
        <v>127</v>
      </c>
      <c r="B125" s="5">
        <v>9.6666666666666661</v>
      </c>
      <c r="C125" s="5">
        <v>956.77289126213589</v>
      </c>
      <c r="D125" s="2">
        <v>492738039</v>
      </c>
    </row>
    <row r="126" spans="1:4" x14ac:dyDescent="0.25">
      <c r="A126" s="3">
        <v>128</v>
      </c>
      <c r="B126" s="5">
        <v>30.366666666666667</v>
      </c>
      <c r="C126" s="5">
        <v>0</v>
      </c>
      <c r="D126" s="2">
        <v>0</v>
      </c>
    </row>
    <row r="127" spans="1:4" x14ac:dyDescent="0.25">
      <c r="A127" s="3">
        <v>129</v>
      </c>
      <c r="B127" s="5">
        <v>42.43333333333333</v>
      </c>
      <c r="C127" s="5">
        <v>2070.8763722577687</v>
      </c>
      <c r="D127" s="2">
        <v>1144094992</v>
      </c>
    </row>
    <row r="128" spans="1:4" x14ac:dyDescent="0.25">
      <c r="A128" s="3">
        <v>130</v>
      </c>
      <c r="B128" s="5">
        <v>50.699999999999996</v>
      </c>
      <c r="C128" s="5">
        <v>3398.6020501951925</v>
      </c>
      <c r="D128" s="2">
        <v>1920000000</v>
      </c>
    </row>
    <row r="129" spans="1:4" x14ac:dyDescent="0.25">
      <c r="A129" s="3">
        <v>131</v>
      </c>
      <c r="B129" s="5">
        <v>44.733333333333334</v>
      </c>
      <c r="C129" s="5">
        <v>3365.3139863177844</v>
      </c>
      <c r="D129" s="2">
        <v>1945329844</v>
      </c>
    </row>
    <row r="130" spans="1:4" x14ac:dyDescent="0.25">
      <c r="A130" s="3">
        <v>132</v>
      </c>
      <c r="B130" s="5">
        <v>0</v>
      </c>
      <c r="C130" s="5">
        <v>0</v>
      </c>
      <c r="D130" s="2">
        <v>0</v>
      </c>
    </row>
    <row r="131" spans="1:4" x14ac:dyDescent="0.25">
      <c r="A131" s="3">
        <v>133</v>
      </c>
      <c r="B131" s="5">
        <v>28.4</v>
      </c>
      <c r="C131" s="5">
        <v>579.92631043256995</v>
      </c>
      <c r="D131" s="2">
        <v>341866560</v>
      </c>
    </row>
    <row r="132" spans="1:4" x14ac:dyDescent="0.25">
      <c r="A132" s="3">
        <v>134</v>
      </c>
      <c r="B132" s="5">
        <v>42.666666666666657</v>
      </c>
      <c r="C132" s="5">
        <v>433.30431514309731</v>
      </c>
      <c r="D132" s="2">
        <v>242370000</v>
      </c>
    </row>
    <row r="133" spans="1:4" x14ac:dyDescent="0.25">
      <c r="A133" s="3">
        <v>135</v>
      </c>
      <c r="B133" s="5">
        <v>43.1</v>
      </c>
      <c r="C133" s="5">
        <v>0</v>
      </c>
      <c r="D133" s="2">
        <v>0</v>
      </c>
    </row>
    <row r="134" spans="1:4" x14ac:dyDescent="0.25">
      <c r="A134" s="3">
        <v>136</v>
      </c>
      <c r="B134" s="5">
        <v>32.333333333333329</v>
      </c>
      <c r="C134" s="5">
        <v>0</v>
      </c>
      <c r="D134" s="2">
        <v>0</v>
      </c>
    </row>
    <row r="135" spans="1:4" x14ac:dyDescent="0.25">
      <c r="A135" s="3">
        <v>137</v>
      </c>
      <c r="B135" s="5">
        <v>19.833333333333332</v>
      </c>
      <c r="C135" s="5">
        <v>4817.4501683367316</v>
      </c>
      <c r="D135" s="2">
        <v>2636101400</v>
      </c>
    </row>
    <row r="136" spans="1:4" x14ac:dyDescent="0.25">
      <c r="A136" s="3">
        <v>138</v>
      </c>
      <c r="B136" s="5">
        <v>59.933333333333337</v>
      </c>
      <c r="C136" s="5">
        <v>0</v>
      </c>
      <c r="D136" s="2">
        <v>0</v>
      </c>
    </row>
    <row r="137" spans="1:4" x14ac:dyDescent="0.25">
      <c r="A137" s="3">
        <v>139</v>
      </c>
      <c r="B137" s="5">
        <v>14.666666666666666</v>
      </c>
      <c r="C137" s="5">
        <v>530.89818245985532</v>
      </c>
      <c r="D137" s="2">
        <v>300860000</v>
      </c>
    </row>
    <row r="138" spans="1:4" x14ac:dyDescent="0.25">
      <c r="A138" s="3">
        <v>140</v>
      </c>
      <c r="B138" s="5">
        <v>30.799999999999997</v>
      </c>
      <c r="C138" s="5">
        <v>0</v>
      </c>
      <c r="D138" s="2">
        <v>0</v>
      </c>
    </row>
    <row r="139" spans="1:4" x14ac:dyDescent="0.25">
      <c r="A139" s="3">
        <v>141</v>
      </c>
      <c r="B139" s="5">
        <v>62.93333333333333</v>
      </c>
      <c r="C139" s="5">
        <v>12678.021922772925</v>
      </c>
      <c r="D139" s="2">
        <v>7191292737.7406387</v>
      </c>
    </row>
    <row r="140" spans="1:4" x14ac:dyDescent="0.25">
      <c r="A140" s="3">
        <v>142</v>
      </c>
      <c r="B140" s="5">
        <v>31.7</v>
      </c>
      <c r="C140" s="5">
        <v>1037.3677969907594</v>
      </c>
      <c r="D140" s="2">
        <v>600555055</v>
      </c>
    </row>
    <row r="141" spans="1:4" x14ac:dyDescent="0.25">
      <c r="A141" s="3">
        <v>143</v>
      </c>
      <c r="B141" s="5">
        <v>0</v>
      </c>
      <c r="C141" s="5">
        <v>0</v>
      </c>
      <c r="D141" s="2">
        <v>0</v>
      </c>
    </row>
    <row r="142" spans="1:4" x14ac:dyDescent="0.25">
      <c r="A142" s="3">
        <v>144</v>
      </c>
      <c r="B142" s="5">
        <v>19.7</v>
      </c>
      <c r="C142" s="5">
        <v>496.44439402751613</v>
      </c>
      <c r="D142" s="2">
        <v>297687249.5</v>
      </c>
    </row>
    <row r="143" spans="1:4" x14ac:dyDescent="0.25">
      <c r="A143" s="3">
        <v>145</v>
      </c>
      <c r="B143" s="5">
        <v>15.233333333333333</v>
      </c>
      <c r="C143" s="5">
        <v>641.40037231640281</v>
      </c>
      <c r="D143" s="2">
        <v>388000000</v>
      </c>
    </row>
    <row r="144" spans="1:4" x14ac:dyDescent="0.25">
      <c r="A144" s="3">
        <v>146</v>
      </c>
      <c r="B144" s="5">
        <v>0</v>
      </c>
      <c r="C144" s="5">
        <v>0</v>
      </c>
      <c r="D144" s="2">
        <v>0</v>
      </c>
    </row>
    <row r="145" spans="1:4" x14ac:dyDescent="0.25">
      <c r="A145" s="3">
        <v>147</v>
      </c>
      <c r="B145" s="5">
        <v>20.233333333333334</v>
      </c>
      <c r="C145" s="5">
        <v>2181.8243245080957</v>
      </c>
      <c r="D145" s="2">
        <v>1184821104.5</v>
      </c>
    </row>
    <row r="146" spans="1:4" x14ac:dyDescent="0.25">
      <c r="A146" s="3">
        <v>148</v>
      </c>
      <c r="B146" s="5">
        <v>17.033333333333331</v>
      </c>
      <c r="C146" s="5">
        <v>2076.6055597272657</v>
      </c>
      <c r="D146" s="2">
        <v>1218809577</v>
      </c>
    </row>
    <row r="147" spans="1:4" x14ac:dyDescent="0.25">
      <c r="A147" s="3">
        <v>149</v>
      </c>
      <c r="B147" s="5">
        <v>35.56666666666667</v>
      </c>
      <c r="C147" s="5">
        <v>1820.9151222585101</v>
      </c>
      <c r="D147" s="2">
        <v>1046338839.2</v>
      </c>
    </row>
    <row r="148" spans="1:4" x14ac:dyDescent="0.25">
      <c r="A148" s="3">
        <v>150</v>
      </c>
      <c r="B148" s="5">
        <v>16.2</v>
      </c>
      <c r="C148" s="5">
        <v>819.38943134358169</v>
      </c>
      <c r="D148" s="2">
        <v>478619896</v>
      </c>
    </row>
    <row r="149" spans="1:4" x14ac:dyDescent="0.25">
      <c r="A149" s="3">
        <v>151</v>
      </c>
      <c r="B149" s="5">
        <v>18.233333333333334</v>
      </c>
      <c r="C149" s="5">
        <v>1297.058694520776</v>
      </c>
      <c r="D149" s="2">
        <v>743049246</v>
      </c>
    </row>
    <row r="150" spans="1:4" x14ac:dyDescent="0.25">
      <c r="A150" s="3">
        <v>152</v>
      </c>
      <c r="B150" s="5">
        <v>24.033333333333335</v>
      </c>
      <c r="C150" s="5">
        <v>10041.398706401616</v>
      </c>
      <c r="D150" s="2">
        <v>5505908804.1602011</v>
      </c>
    </row>
    <row r="151" spans="1:4" x14ac:dyDescent="0.25">
      <c r="A151" s="3">
        <v>153</v>
      </c>
      <c r="B151" s="5">
        <v>20.333333333333332</v>
      </c>
      <c r="C151" s="5">
        <v>0</v>
      </c>
      <c r="D151" s="2">
        <v>0</v>
      </c>
    </row>
    <row r="152" spans="1:4" x14ac:dyDescent="0.25">
      <c r="A152" s="3">
        <v>154</v>
      </c>
      <c r="B152" s="5">
        <v>36.6</v>
      </c>
      <c r="C152" s="5">
        <v>1887.0968629469558</v>
      </c>
      <c r="D152" s="2">
        <v>1083420000</v>
      </c>
    </row>
    <row r="153" spans="1:4" x14ac:dyDescent="0.25">
      <c r="A153" s="3">
        <v>155</v>
      </c>
      <c r="B153" s="5">
        <v>0</v>
      </c>
      <c r="C153" s="5">
        <v>0</v>
      </c>
      <c r="D153" s="2">
        <v>0</v>
      </c>
    </row>
    <row r="154" spans="1:4" x14ac:dyDescent="0.25">
      <c r="A154" s="3">
        <v>156</v>
      </c>
      <c r="B154" s="5">
        <v>16</v>
      </c>
      <c r="C154" s="5">
        <v>371.36556403731976</v>
      </c>
      <c r="D154" s="2">
        <v>218920000</v>
      </c>
    </row>
    <row r="155" spans="1:4" x14ac:dyDescent="0.25">
      <c r="A155" s="3">
        <v>157</v>
      </c>
      <c r="B155" s="5">
        <v>0</v>
      </c>
      <c r="C155" s="5">
        <v>0</v>
      </c>
      <c r="D155" s="2">
        <v>0</v>
      </c>
    </row>
    <row r="156" spans="1:4" x14ac:dyDescent="0.25">
      <c r="A156" s="3">
        <v>158</v>
      </c>
      <c r="B156" s="5">
        <v>44.5</v>
      </c>
      <c r="C156" s="5">
        <v>18184.87755051937</v>
      </c>
      <c r="D156" s="2">
        <v>10364230776.700001</v>
      </c>
    </row>
    <row r="157" spans="1:4" x14ac:dyDescent="0.25">
      <c r="A157" s="3">
        <v>159</v>
      </c>
      <c r="B157" s="5">
        <v>42.4</v>
      </c>
      <c r="C157" s="5">
        <v>28905</v>
      </c>
      <c r="D157" s="2">
        <v>9434562961.7999992</v>
      </c>
    </row>
    <row r="158" spans="1:4" x14ac:dyDescent="0.25">
      <c r="A158" s="3">
        <v>160</v>
      </c>
      <c r="B158" s="5">
        <v>29.5</v>
      </c>
      <c r="C158" s="5">
        <v>10770.504273703407</v>
      </c>
      <c r="D158" s="2">
        <v>6134229067</v>
      </c>
    </row>
    <row r="159" spans="1:4" x14ac:dyDescent="0.25">
      <c r="A159" s="3">
        <v>162</v>
      </c>
      <c r="B159" s="5">
        <v>12.166666666666666</v>
      </c>
      <c r="C159" s="5">
        <v>24.350649350649352</v>
      </c>
      <c r="D159" s="2">
        <v>15000000</v>
      </c>
    </row>
    <row r="160" spans="1:4" x14ac:dyDescent="0.25">
      <c r="A160" s="3">
        <v>163</v>
      </c>
      <c r="B160" s="5">
        <v>25.5</v>
      </c>
      <c r="C160" s="5">
        <v>0</v>
      </c>
      <c r="D160" s="2">
        <v>0</v>
      </c>
    </row>
    <row r="161" spans="1:4" x14ac:dyDescent="0.25">
      <c r="A161" s="3">
        <v>164</v>
      </c>
      <c r="B161" s="5">
        <v>10.933333333333334</v>
      </c>
      <c r="C161" s="5">
        <v>619.22131576993002</v>
      </c>
      <c r="D161" s="2">
        <v>357562714</v>
      </c>
    </row>
    <row r="162" spans="1:4" x14ac:dyDescent="0.25">
      <c r="A162" s="3" t="s">
        <v>27</v>
      </c>
      <c r="B162" s="5"/>
      <c r="C162" s="5"/>
      <c r="D162" s="2"/>
    </row>
    <row r="163" spans="1:4" x14ac:dyDescent="0.25">
      <c r="A163" s="3" t="s">
        <v>15</v>
      </c>
      <c r="B163" s="5">
        <v>3795.0333333333319</v>
      </c>
      <c r="C163" s="5">
        <v>375362.43801059114</v>
      </c>
      <c r="D163" s="2">
        <v>199941831906.86987</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41"/>
  <sheetViews>
    <sheetView tabSelected="1" zoomScale="85" zoomScaleNormal="85" workbookViewId="0">
      <pane xSplit="1" ySplit="1" topLeftCell="B2" activePane="bottomRight" state="frozen"/>
      <selection pane="topRight" activeCell="B1" sqref="B1"/>
      <selection pane="bottomLeft" activeCell="A4" sqref="A4"/>
      <selection pane="bottomRight" activeCell="C8" sqref="C8"/>
    </sheetView>
  </sheetViews>
  <sheetFormatPr baseColWidth="10" defaultRowHeight="15" x14ac:dyDescent="0.25"/>
  <cols>
    <col min="1" max="1" width="11.42578125" style="17"/>
    <col min="2" max="2" width="23.85546875" style="28" customWidth="1"/>
    <col min="3" max="3" width="57.28515625" style="29" customWidth="1"/>
    <col min="4" max="4" width="19.28515625" style="17" customWidth="1"/>
    <col min="5" max="5" width="16.7109375" style="17" customWidth="1"/>
    <col min="6" max="6" width="20.85546875" style="16" customWidth="1"/>
    <col min="7" max="7" width="26.140625" style="17" customWidth="1"/>
    <col min="8" max="8" width="20.140625" style="18" customWidth="1"/>
    <col min="9" max="9" width="18.28515625" style="18" customWidth="1"/>
    <col min="10" max="10" width="20" style="17" customWidth="1"/>
    <col min="11" max="11" width="11.42578125" style="17" customWidth="1"/>
    <col min="12" max="12" width="24.42578125" style="17" customWidth="1"/>
    <col min="13" max="13" width="19.140625" style="24" customWidth="1"/>
    <col min="14" max="14" width="15.5703125" style="20" customWidth="1"/>
    <col min="15" max="15" width="18.42578125" style="21" customWidth="1"/>
    <col min="16" max="16" width="17.5703125" style="21" customWidth="1"/>
    <col min="17" max="17" width="8.28515625" style="17" customWidth="1"/>
    <col min="18" max="18" width="19.85546875" style="17" customWidth="1"/>
    <col min="19" max="19" width="24.42578125" style="17" customWidth="1"/>
    <col min="20" max="20" width="24.42578125" style="41" customWidth="1"/>
    <col min="21" max="21" width="85.42578125" style="29" customWidth="1"/>
    <col min="22" max="16384" width="11.42578125" style="17"/>
  </cols>
  <sheetData>
    <row r="1" spans="1:21" s="36" customFormat="1" ht="75" x14ac:dyDescent="0.25">
      <c r="A1" s="30" t="s">
        <v>0</v>
      </c>
      <c r="B1" s="35" t="s">
        <v>863</v>
      </c>
      <c r="C1" s="30" t="s">
        <v>1</v>
      </c>
      <c r="D1" s="30" t="s">
        <v>29</v>
      </c>
      <c r="E1" s="30" t="s">
        <v>34</v>
      </c>
      <c r="F1" s="31" t="s">
        <v>2</v>
      </c>
      <c r="G1" s="30" t="s">
        <v>33</v>
      </c>
      <c r="H1" s="30" t="s">
        <v>3</v>
      </c>
      <c r="I1" s="30" t="s">
        <v>4</v>
      </c>
      <c r="J1" s="32" t="s">
        <v>6</v>
      </c>
      <c r="K1" s="30" t="s">
        <v>7</v>
      </c>
      <c r="L1" s="32" t="s">
        <v>8</v>
      </c>
      <c r="M1" s="33" t="s">
        <v>10</v>
      </c>
      <c r="N1" s="34" t="s">
        <v>5</v>
      </c>
      <c r="O1" s="38" t="s">
        <v>30</v>
      </c>
      <c r="P1" s="39" t="s">
        <v>31</v>
      </c>
      <c r="Q1" s="30" t="s">
        <v>32</v>
      </c>
      <c r="R1" s="30" t="s">
        <v>35</v>
      </c>
      <c r="S1" s="30" t="s">
        <v>35</v>
      </c>
      <c r="T1" s="40" t="s">
        <v>9</v>
      </c>
      <c r="U1" s="37" t="s">
        <v>11</v>
      </c>
    </row>
    <row r="2" spans="1:21" s="23" customFormat="1" ht="30" x14ac:dyDescent="0.25">
      <c r="A2" s="47">
        <v>1</v>
      </c>
      <c r="B2" s="42" t="s">
        <v>894</v>
      </c>
      <c r="C2" s="48" t="s">
        <v>895</v>
      </c>
      <c r="D2" s="47"/>
      <c r="E2" s="42">
        <v>1</v>
      </c>
      <c r="F2" s="49">
        <v>123</v>
      </c>
      <c r="G2" s="42" t="s">
        <v>36</v>
      </c>
      <c r="H2" s="42" t="s">
        <v>38</v>
      </c>
      <c r="I2" s="26"/>
      <c r="J2" s="50"/>
      <c r="K2" s="47"/>
      <c r="L2" s="50"/>
      <c r="M2" s="51"/>
      <c r="N2" s="52"/>
      <c r="O2" s="53"/>
      <c r="P2" s="54"/>
      <c r="Q2" s="42"/>
      <c r="R2" s="50"/>
      <c r="S2" s="50"/>
      <c r="T2" s="55">
        <v>0</v>
      </c>
      <c r="U2" s="56" t="s">
        <v>870</v>
      </c>
    </row>
    <row r="3" spans="1:21" s="23" customFormat="1" ht="30" x14ac:dyDescent="0.25">
      <c r="A3" s="47">
        <v>1</v>
      </c>
      <c r="B3" s="42" t="s">
        <v>894</v>
      </c>
      <c r="C3" s="48" t="s">
        <v>895</v>
      </c>
      <c r="D3" s="42"/>
      <c r="E3" s="42">
        <v>2</v>
      </c>
      <c r="F3" s="49">
        <v>134</v>
      </c>
      <c r="G3" s="42" t="s">
        <v>36</v>
      </c>
      <c r="H3" s="42" t="s">
        <v>38</v>
      </c>
      <c r="I3" s="26"/>
      <c r="J3" s="57"/>
      <c r="K3" s="47"/>
      <c r="L3" s="57"/>
      <c r="M3" s="51"/>
      <c r="N3" s="52"/>
      <c r="O3" s="53"/>
      <c r="P3" s="54"/>
      <c r="Q3" s="42"/>
      <c r="R3" s="57"/>
      <c r="S3" s="50"/>
      <c r="T3" s="55">
        <v>0</v>
      </c>
      <c r="U3" s="56" t="s">
        <v>870</v>
      </c>
    </row>
    <row r="4" spans="1:21" s="23" customFormat="1" ht="30" x14ac:dyDescent="0.25">
      <c r="A4" s="47">
        <v>1</v>
      </c>
      <c r="B4" s="42" t="s">
        <v>894</v>
      </c>
      <c r="C4" s="48" t="s">
        <v>895</v>
      </c>
      <c r="D4" s="42"/>
      <c r="E4" s="42">
        <v>3</v>
      </c>
      <c r="F4" s="49">
        <v>150</v>
      </c>
      <c r="G4" s="42" t="s">
        <v>36</v>
      </c>
      <c r="H4" s="42" t="s">
        <v>38</v>
      </c>
      <c r="I4" s="26"/>
      <c r="J4" s="57"/>
      <c r="K4" s="47"/>
      <c r="L4" s="57"/>
      <c r="M4" s="51"/>
      <c r="N4" s="52"/>
      <c r="O4" s="53"/>
      <c r="P4" s="54"/>
      <c r="Q4" s="42"/>
      <c r="R4" s="57"/>
      <c r="S4" s="50"/>
      <c r="T4" s="55">
        <v>0</v>
      </c>
      <c r="U4" s="56" t="s">
        <v>870</v>
      </c>
    </row>
    <row r="5" spans="1:21" s="23" customFormat="1" ht="30" x14ac:dyDescent="0.25">
      <c r="A5" s="47">
        <v>1</v>
      </c>
      <c r="B5" s="42" t="s">
        <v>894</v>
      </c>
      <c r="C5" s="48" t="s">
        <v>895</v>
      </c>
      <c r="D5" s="42"/>
      <c r="E5" s="42">
        <v>4</v>
      </c>
      <c r="F5" s="49">
        <v>162</v>
      </c>
      <c r="G5" s="42" t="s">
        <v>36</v>
      </c>
      <c r="H5" s="42" t="s">
        <v>38</v>
      </c>
      <c r="I5" s="26"/>
      <c r="J5" s="57"/>
      <c r="K5" s="47"/>
      <c r="L5" s="57"/>
      <c r="M5" s="51"/>
      <c r="N5" s="52"/>
      <c r="O5" s="53"/>
      <c r="P5" s="54"/>
      <c r="Q5" s="42"/>
      <c r="R5" s="57"/>
      <c r="S5" s="57"/>
      <c r="T5" s="55">
        <v>0</v>
      </c>
      <c r="U5" s="56" t="s">
        <v>870</v>
      </c>
    </row>
    <row r="6" spans="1:21" s="23" customFormat="1" ht="30" x14ac:dyDescent="0.25">
      <c r="A6" s="47">
        <v>1</v>
      </c>
      <c r="B6" s="42" t="s">
        <v>894</v>
      </c>
      <c r="C6" s="48" t="s">
        <v>895</v>
      </c>
      <c r="D6" s="42"/>
      <c r="E6" s="42">
        <v>5</v>
      </c>
      <c r="F6" s="49">
        <v>163</v>
      </c>
      <c r="G6" s="42" t="s">
        <v>36</v>
      </c>
      <c r="H6" s="42" t="s">
        <v>38</v>
      </c>
      <c r="I6" s="26"/>
      <c r="J6" s="57"/>
      <c r="K6" s="47"/>
      <c r="L6" s="57"/>
      <c r="M6" s="51"/>
      <c r="N6" s="52"/>
      <c r="O6" s="53"/>
      <c r="P6" s="54"/>
      <c r="Q6" s="42"/>
      <c r="R6" s="57"/>
      <c r="S6" s="57"/>
      <c r="T6" s="55">
        <v>0</v>
      </c>
      <c r="U6" s="56" t="s">
        <v>870</v>
      </c>
    </row>
    <row r="7" spans="1:21" s="23" customFormat="1" ht="75" x14ac:dyDescent="0.25">
      <c r="A7" s="47">
        <v>2</v>
      </c>
      <c r="B7" s="42" t="s">
        <v>896</v>
      </c>
      <c r="C7" s="48" t="s">
        <v>897</v>
      </c>
      <c r="D7" s="42"/>
      <c r="E7" s="42">
        <v>1</v>
      </c>
      <c r="F7" s="49">
        <v>359</v>
      </c>
      <c r="G7" s="42" t="s">
        <v>36</v>
      </c>
      <c r="H7" s="42" t="s">
        <v>38</v>
      </c>
      <c r="I7" s="26"/>
      <c r="J7" s="50"/>
      <c r="K7" s="47"/>
      <c r="L7" s="50"/>
      <c r="M7" s="51"/>
      <c r="N7" s="52"/>
      <c r="O7" s="53"/>
      <c r="P7" s="54"/>
      <c r="Q7" s="42"/>
      <c r="R7" s="42"/>
      <c r="S7" s="42"/>
      <c r="T7" s="55">
        <v>0</v>
      </c>
      <c r="U7" s="56" t="s">
        <v>128</v>
      </c>
    </row>
    <row r="8" spans="1:21" s="23" customFormat="1" ht="75" x14ac:dyDescent="0.25">
      <c r="A8" s="47">
        <v>2</v>
      </c>
      <c r="B8" s="42" t="s">
        <v>896</v>
      </c>
      <c r="C8" s="48" t="s">
        <v>897</v>
      </c>
      <c r="D8" s="42"/>
      <c r="E8" s="42">
        <v>2</v>
      </c>
      <c r="F8" s="49">
        <v>146</v>
      </c>
      <c r="G8" s="42" t="s">
        <v>36</v>
      </c>
      <c r="H8" s="42" t="s">
        <v>38</v>
      </c>
      <c r="I8" s="26"/>
      <c r="J8" s="57"/>
      <c r="K8" s="47"/>
      <c r="L8" s="57"/>
      <c r="M8" s="51"/>
      <c r="N8" s="52"/>
      <c r="O8" s="53"/>
      <c r="P8" s="54"/>
      <c r="Q8" s="42"/>
      <c r="R8" s="42"/>
      <c r="S8" s="42"/>
      <c r="T8" s="55">
        <v>0</v>
      </c>
      <c r="U8" s="56" t="s">
        <v>128</v>
      </c>
    </row>
    <row r="9" spans="1:21" s="23" customFormat="1" ht="120" x14ac:dyDescent="0.25">
      <c r="A9" s="47">
        <v>2</v>
      </c>
      <c r="B9" s="42" t="s">
        <v>896</v>
      </c>
      <c r="C9" s="48" t="s">
        <v>897</v>
      </c>
      <c r="D9" s="42"/>
      <c r="E9" s="42">
        <v>3</v>
      </c>
      <c r="F9" s="49" t="s">
        <v>104</v>
      </c>
      <c r="G9" s="42" t="s">
        <v>105</v>
      </c>
      <c r="H9" s="42" t="s">
        <v>38</v>
      </c>
      <c r="I9" s="26"/>
      <c r="J9" s="57">
        <v>42016</v>
      </c>
      <c r="K9" s="47">
        <v>2015</v>
      </c>
      <c r="L9" s="57">
        <v>42358</v>
      </c>
      <c r="M9" s="51">
        <v>120000000</v>
      </c>
      <c r="N9" s="52"/>
      <c r="O9" s="53">
        <v>0</v>
      </c>
      <c r="P9" s="54">
        <v>0</v>
      </c>
      <c r="Q9" s="42"/>
      <c r="R9" s="42"/>
      <c r="S9" s="42"/>
      <c r="T9" s="55">
        <v>0</v>
      </c>
      <c r="U9" s="56" t="s">
        <v>828</v>
      </c>
    </row>
    <row r="10" spans="1:21" s="23" customFormat="1" ht="120" x14ac:dyDescent="0.25">
      <c r="A10" s="47">
        <v>2</v>
      </c>
      <c r="B10" s="42" t="s">
        <v>896</v>
      </c>
      <c r="C10" s="48" t="s">
        <v>897</v>
      </c>
      <c r="D10" s="42"/>
      <c r="E10" s="42">
        <v>4</v>
      </c>
      <c r="F10" s="49">
        <v>10</v>
      </c>
      <c r="G10" s="42" t="s">
        <v>106</v>
      </c>
      <c r="H10" s="42" t="s">
        <v>38</v>
      </c>
      <c r="I10" s="26"/>
      <c r="J10" s="57">
        <v>40921</v>
      </c>
      <c r="K10" s="47">
        <v>2012</v>
      </c>
      <c r="L10" s="57">
        <v>41250</v>
      </c>
      <c r="M10" s="51">
        <v>104978730</v>
      </c>
      <c r="N10" s="52"/>
      <c r="O10" s="53">
        <v>0</v>
      </c>
      <c r="P10" s="54">
        <v>0</v>
      </c>
      <c r="Q10" s="42"/>
      <c r="R10" s="42"/>
      <c r="S10" s="42"/>
      <c r="T10" s="55">
        <v>0</v>
      </c>
      <c r="U10" s="56" t="s">
        <v>828</v>
      </c>
    </row>
    <row r="11" spans="1:21" s="23" customFormat="1" ht="135" x14ac:dyDescent="0.25">
      <c r="A11" s="47">
        <v>2</v>
      </c>
      <c r="B11" s="42" t="s">
        <v>896</v>
      </c>
      <c r="C11" s="48" t="s">
        <v>897</v>
      </c>
      <c r="D11" s="42"/>
      <c r="E11" s="42">
        <v>5</v>
      </c>
      <c r="F11" s="49">
        <v>13</v>
      </c>
      <c r="G11" s="42" t="s">
        <v>106</v>
      </c>
      <c r="H11" s="42" t="s">
        <v>38</v>
      </c>
      <c r="I11" s="26"/>
      <c r="J11" s="57">
        <v>41309</v>
      </c>
      <c r="K11" s="47">
        <v>2013</v>
      </c>
      <c r="L11" s="57">
        <v>41614</v>
      </c>
      <c r="M11" s="51">
        <v>89298650</v>
      </c>
      <c r="N11" s="52"/>
      <c r="O11" s="53">
        <v>0</v>
      </c>
      <c r="P11" s="54">
        <v>0</v>
      </c>
      <c r="Q11" s="42"/>
      <c r="R11" s="42"/>
      <c r="S11" s="42"/>
      <c r="T11" s="55">
        <v>0</v>
      </c>
      <c r="U11" s="48" t="s">
        <v>129</v>
      </c>
    </row>
    <row r="12" spans="1:21" s="23" customFormat="1" ht="135" x14ac:dyDescent="0.25">
      <c r="A12" s="47">
        <v>2</v>
      </c>
      <c r="B12" s="42" t="s">
        <v>896</v>
      </c>
      <c r="C12" s="48" t="s">
        <v>897</v>
      </c>
      <c r="D12" s="42"/>
      <c r="E12" s="42">
        <v>6</v>
      </c>
      <c r="F12" s="49" t="s">
        <v>107</v>
      </c>
      <c r="G12" s="42" t="s">
        <v>105</v>
      </c>
      <c r="H12" s="42" t="s">
        <v>38</v>
      </c>
      <c r="I12" s="26"/>
      <c r="J12" s="57">
        <v>41655</v>
      </c>
      <c r="K12" s="47">
        <v>2014</v>
      </c>
      <c r="L12" s="57">
        <v>42003</v>
      </c>
      <c r="M12" s="51">
        <v>84784320</v>
      </c>
      <c r="N12" s="52"/>
      <c r="O12" s="53">
        <v>0</v>
      </c>
      <c r="P12" s="54">
        <v>0</v>
      </c>
      <c r="Q12" s="42"/>
      <c r="R12" s="42"/>
      <c r="S12" s="42"/>
      <c r="T12" s="55">
        <v>0</v>
      </c>
      <c r="U12" s="48" t="s">
        <v>130</v>
      </c>
    </row>
    <row r="13" spans="1:21" s="23" customFormat="1" ht="135" x14ac:dyDescent="0.25">
      <c r="A13" s="47">
        <v>2</v>
      </c>
      <c r="B13" s="42" t="s">
        <v>896</v>
      </c>
      <c r="C13" s="48" t="s">
        <v>897</v>
      </c>
      <c r="D13" s="42"/>
      <c r="E13" s="42">
        <v>7</v>
      </c>
      <c r="F13" s="49" t="s">
        <v>108</v>
      </c>
      <c r="G13" s="42" t="s">
        <v>109</v>
      </c>
      <c r="H13" s="42" t="s">
        <v>38</v>
      </c>
      <c r="I13" s="42"/>
      <c r="J13" s="57">
        <v>42443</v>
      </c>
      <c r="K13" s="42">
        <v>2016</v>
      </c>
      <c r="L13" s="57">
        <v>42597</v>
      </c>
      <c r="M13" s="58">
        <v>53000930</v>
      </c>
      <c r="N13" s="52"/>
      <c r="O13" s="53">
        <v>0</v>
      </c>
      <c r="P13" s="54">
        <v>0</v>
      </c>
      <c r="Q13" s="42"/>
      <c r="R13" s="42"/>
      <c r="S13" s="42"/>
      <c r="T13" s="55">
        <v>0</v>
      </c>
      <c r="U13" s="48" t="s">
        <v>131</v>
      </c>
    </row>
    <row r="14" spans="1:21" s="23" customFormat="1" ht="45" x14ac:dyDescent="0.25">
      <c r="A14" s="47">
        <v>2</v>
      </c>
      <c r="B14" s="42" t="s">
        <v>896</v>
      </c>
      <c r="C14" s="48" t="s">
        <v>897</v>
      </c>
      <c r="D14" s="42"/>
      <c r="E14" s="42">
        <v>8</v>
      </c>
      <c r="F14" s="49">
        <v>188</v>
      </c>
      <c r="G14" s="42" t="s">
        <v>36</v>
      </c>
      <c r="H14" s="42" t="s">
        <v>38</v>
      </c>
      <c r="I14" s="42"/>
      <c r="J14" s="57">
        <v>42742</v>
      </c>
      <c r="K14" s="42">
        <v>2017</v>
      </c>
      <c r="L14" s="42"/>
      <c r="M14" s="58"/>
      <c r="N14" s="52"/>
      <c r="O14" s="53">
        <v>0</v>
      </c>
      <c r="P14" s="54">
        <v>0</v>
      </c>
      <c r="Q14" s="42"/>
      <c r="R14" s="42"/>
      <c r="S14" s="42"/>
      <c r="T14" s="55">
        <v>0</v>
      </c>
      <c r="U14" s="48" t="s">
        <v>132</v>
      </c>
    </row>
    <row r="15" spans="1:21" s="23" customFormat="1" ht="195" x14ac:dyDescent="0.25">
      <c r="A15" s="47">
        <v>3</v>
      </c>
      <c r="B15" s="42" t="s">
        <v>898</v>
      </c>
      <c r="C15" s="48" t="s">
        <v>899</v>
      </c>
      <c r="D15" s="42"/>
      <c r="E15" s="42">
        <v>1</v>
      </c>
      <c r="F15" s="49" t="s">
        <v>112</v>
      </c>
      <c r="G15" s="42" t="s">
        <v>48</v>
      </c>
      <c r="H15" s="42" t="s">
        <v>38</v>
      </c>
      <c r="I15" s="26"/>
      <c r="J15" s="50"/>
      <c r="K15" s="47"/>
      <c r="L15" s="50"/>
      <c r="M15" s="51"/>
      <c r="N15" s="52"/>
      <c r="O15" s="53"/>
      <c r="P15" s="54"/>
      <c r="Q15" s="42"/>
      <c r="R15" s="42"/>
      <c r="S15" s="42"/>
      <c r="T15" s="55">
        <v>0</v>
      </c>
      <c r="U15" s="56" t="s">
        <v>645</v>
      </c>
    </row>
    <row r="16" spans="1:21" s="23" customFormat="1" ht="195" x14ac:dyDescent="0.25">
      <c r="A16" s="47">
        <v>3</v>
      </c>
      <c r="B16" s="42" t="s">
        <v>898</v>
      </c>
      <c r="C16" s="48" t="s">
        <v>899</v>
      </c>
      <c r="D16" s="42"/>
      <c r="E16" s="42">
        <v>2</v>
      </c>
      <c r="F16" s="49" t="s">
        <v>112</v>
      </c>
      <c r="G16" s="42" t="s">
        <v>49</v>
      </c>
      <c r="H16" s="42" t="s">
        <v>38</v>
      </c>
      <c r="I16" s="26"/>
      <c r="J16" s="42"/>
      <c r="K16" s="47"/>
      <c r="L16" s="42"/>
      <c r="M16" s="51"/>
      <c r="N16" s="52"/>
      <c r="O16" s="53"/>
      <c r="P16" s="54"/>
      <c r="Q16" s="42"/>
      <c r="R16" s="42"/>
      <c r="S16" s="42"/>
      <c r="T16" s="55">
        <v>0</v>
      </c>
      <c r="U16" s="56" t="s">
        <v>645</v>
      </c>
    </row>
    <row r="17" spans="1:21" s="23" customFormat="1" ht="195" x14ac:dyDescent="0.25">
      <c r="A17" s="47">
        <v>3</v>
      </c>
      <c r="B17" s="42" t="s">
        <v>898</v>
      </c>
      <c r="C17" s="48" t="s">
        <v>899</v>
      </c>
      <c r="D17" s="42"/>
      <c r="E17" s="42">
        <v>3</v>
      </c>
      <c r="F17" s="49" t="s">
        <v>112</v>
      </c>
      <c r="G17" s="42" t="s">
        <v>50</v>
      </c>
      <c r="H17" s="42" t="s">
        <v>38</v>
      </c>
      <c r="I17" s="26"/>
      <c r="J17" s="42"/>
      <c r="K17" s="47"/>
      <c r="L17" s="42"/>
      <c r="M17" s="51"/>
      <c r="N17" s="52"/>
      <c r="O17" s="53"/>
      <c r="P17" s="54"/>
      <c r="Q17" s="42"/>
      <c r="R17" s="42"/>
      <c r="S17" s="42"/>
      <c r="T17" s="55">
        <v>0</v>
      </c>
      <c r="U17" s="56" t="s">
        <v>645</v>
      </c>
    </row>
    <row r="18" spans="1:21" s="23" customFormat="1" x14ac:dyDescent="0.25">
      <c r="A18" s="47">
        <v>4</v>
      </c>
      <c r="B18" s="42" t="s">
        <v>900</v>
      </c>
      <c r="C18" s="48" t="s">
        <v>901</v>
      </c>
      <c r="D18" s="42"/>
      <c r="E18" s="42">
        <v>1</v>
      </c>
      <c r="F18" s="49">
        <v>406</v>
      </c>
      <c r="G18" s="42" t="s">
        <v>36</v>
      </c>
      <c r="H18" s="42" t="s">
        <v>37</v>
      </c>
      <c r="I18" s="26">
        <v>1</v>
      </c>
      <c r="J18" s="57">
        <v>42667</v>
      </c>
      <c r="K18" s="47">
        <v>2016</v>
      </c>
      <c r="L18" s="57">
        <v>42735</v>
      </c>
      <c r="M18" s="51">
        <v>110000000</v>
      </c>
      <c r="N18" s="52">
        <v>1</v>
      </c>
      <c r="O18" s="53">
        <v>110000000</v>
      </c>
      <c r="P18" s="54">
        <v>159.54630831598871</v>
      </c>
      <c r="Q18" s="59" t="s">
        <v>37</v>
      </c>
      <c r="R18" s="57">
        <v>42705</v>
      </c>
      <c r="S18" s="57">
        <v>42735</v>
      </c>
      <c r="T18" s="55">
        <v>1</v>
      </c>
      <c r="U18" s="48" t="s">
        <v>42</v>
      </c>
    </row>
    <row r="19" spans="1:21" s="23" customFormat="1" ht="90" x14ac:dyDescent="0.25">
      <c r="A19" s="47">
        <v>4</v>
      </c>
      <c r="B19" s="42" t="s">
        <v>900</v>
      </c>
      <c r="C19" s="48" t="s">
        <v>901</v>
      </c>
      <c r="D19" s="42"/>
      <c r="E19" s="42">
        <v>2</v>
      </c>
      <c r="F19" s="49">
        <v>22</v>
      </c>
      <c r="G19" s="42" t="s">
        <v>616</v>
      </c>
      <c r="H19" s="42" t="s">
        <v>37</v>
      </c>
      <c r="I19" s="26">
        <v>1</v>
      </c>
      <c r="J19" s="57">
        <v>42531</v>
      </c>
      <c r="K19" s="42">
        <v>2016</v>
      </c>
      <c r="L19" s="57"/>
      <c r="M19" s="58">
        <v>5000000</v>
      </c>
      <c r="N19" s="52">
        <v>1</v>
      </c>
      <c r="O19" s="53">
        <v>5000000</v>
      </c>
      <c r="P19" s="54">
        <v>7.2521049234540325</v>
      </c>
      <c r="Q19" s="42"/>
      <c r="R19" s="42"/>
      <c r="S19" s="42"/>
      <c r="T19" s="55">
        <v>0</v>
      </c>
      <c r="U19" s="48" t="s">
        <v>829</v>
      </c>
    </row>
    <row r="20" spans="1:21" s="23" customFormat="1" x14ac:dyDescent="0.25">
      <c r="A20" s="47">
        <v>4</v>
      </c>
      <c r="B20" s="42" t="s">
        <v>900</v>
      </c>
      <c r="C20" s="48" t="s">
        <v>901</v>
      </c>
      <c r="D20" s="42"/>
      <c r="E20" s="42">
        <v>3</v>
      </c>
      <c r="F20" s="49">
        <v>861</v>
      </c>
      <c r="G20" s="42" t="s">
        <v>36</v>
      </c>
      <c r="H20" s="42" t="s">
        <v>37</v>
      </c>
      <c r="I20" s="26">
        <v>1</v>
      </c>
      <c r="J20" s="57">
        <v>42368</v>
      </c>
      <c r="K20" s="42">
        <v>2015</v>
      </c>
      <c r="L20" s="57">
        <v>42704</v>
      </c>
      <c r="M20" s="58">
        <v>215889575</v>
      </c>
      <c r="N20" s="52">
        <v>1</v>
      </c>
      <c r="O20" s="53">
        <v>215889575</v>
      </c>
      <c r="P20" s="54">
        <v>335.05016683479477</v>
      </c>
      <c r="Q20" s="59" t="s">
        <v>37</v>
      </c>
      <c r="R20" s="57">
        <v>42368</v>
      </c>
      <c r="S20" s="57">
        <v>42704</v>
      </c>
      <c r="T20" s="55">
        <v>11.2</v>
      </c>
      <c r="U20" s="56" t="s">
        <v>42</v>
      </c>
    </row>
    <row r="21" spans="1:21" s="23" customFormat="1" ht="75" x14ac:dyDescent="0.25">
      <c r="A21" s="47">
        <v>5</v>
      </c>
      <c r="B21" s="42" t="s">
        <v>902</v>
      </c>
      <c r="C21" s="48" t="s">
        <v>903</v>
      </c>
      <c r="D21" s="47"/>
      <c r="E21" s="42">
        <v>1</v>
      </c>
      <c r="F21" s="49">
        <v>122248</v>
      </c>
      <c r="G21" s="42" t="s">
        <v>260</v>
      </c>
      <c r="H21" s="42" t="s">
        <v>38</v>
      </c>
      <c r="I21" s="26"/>
      <c r="J21" s="50"/>
      <c r="K21" s="47"/>
      <c r="L21" s="50"/>
      <c r="M21" s="51"/>
      <c r="N21" s="60"/>
      <c r="O21" s="53"/>
      <c r="P21" s="54"/>
      <c r="Q21" s="42"/>
      <c r="R21" s="57"/>
      <c r="S21" s="57"/>
      <c r="T21" s="55">
        <v>0</v>
      </c>
      <c r="U21" s="56" t="s">
        <v>128</v>
      </c>
    </row>
    <row r="22" spans="1:21" s="23" customFormat="1" ht="30" x14ac:dyDescent="0.25">
      <c r="A22" s="47">
        <v>5</v>
      </c>
      <c r="B22" s="42" t="s">
        <v>902</v>
      </c>
      <c r="C22" s="48" t="s">
        <v>903</v>
      </c>
      <c r="D22" s="42"/>
      <c r="E22" s="42">
        <v>2</v>
      </c>
      <c r="F22" s="49">
        <v>867</v>
      </c>
      <c r="G22" s="42" t="s">
        <v>36</v>
      </c>
      <c r="H22" s="42" t="s">
        <v>37</v>
      </c>
      <c r="I22" s="26">
        <v>1</v>
      </c>
      <c r="J22" s="57">
        <v>41432</v>
      </c>
      <c r="K22" s="47">
        <v>2013</v>
      </c>
      <c r="L22" s="57">
        <v>41623</v>
      </c>
      <c r="M22" s="51">
        <v>158065875</v>
      </c>
      <c r="N22" s="52">
        <v>1</v>
      </c>
      <c r="O22" s="53">
        <v>158065875</v>
      </c>
      <c r="P22" s="54">
        <v>268.1354961832061</v>
      </c>
      <c r="Q22" s="59" t="s">
        <v>40</v>
      </c>
      <c r="R22" s="57">
        <v>41432</v>
      </c>
      <c r="S22" s="57">
        <v>41623</v>
      </c>
      <c r="T22" s="55">
        <v>6.3666666666666663</v>
      </c>
      <c r="U22" s="56" t="s">
        <v>42</v>
      </c>
    </row>
    <row r="23" spans="1:21" s="23" customFormat="1" ht="30" x14ac:dyDescent="0.25">
      <c r="A23" s="47">
        <v>5</v>
      </c>
      <c r="B23" s="42" t="s">
        <v>902</v>
      </c>
      <c r="C23" s="48" t="s">
        <v>903</v>
      </c>
      <c r="D23" s="42"/>
      <c r="E23" s="42">
        <v>3</v>
      </c>
      <c r="F23" s="49">
        <v>1580</v>
      </c>
      <c r="G23" s="42" t="s">
        <v>36</v>
      </c>
      <c r="H23" s="42" t="s">
        <v>37</v>
      </c>
      <c r="I23" s="26">
        <v>1</v>
      </c>
      <c r="J23" s="57">
        <v>41152</v>
      </c>
      <c r="K23" s="47">
        <v>2012</v>
      </c>
      <c r="L23" s="57">
        <v>41273</v>
      </c>
      <c r="M23" s="51">
        <v>67240800</v>
      </c>
      <c r="N23" s="52">
        <v>1</v>
      </c>
      <c r="O23" s="53">
        <v>67240800</v>
      </c>
      <c r="P23" s="54">
        <v>118.65325569084172</v>
      </c>
      <c r="Q23" s="42" t="s">
        <v>40</v>
      </c>
      <c r="R23" s="57">
        <v>41152</v>
      </c>
      <c r="S23" s="57">
        <v>41273</v>
      </c>
      <c r="T23" s="55">
        <v>4.0333333333333332</v>
      </c>
      <c r="U23" s="48" t="s">
        <v>42</v>
      </c>
    </row>
    <row r="24" spans="1:21" s="23" customFormat="1" ht="60" x14ac:dyDescent="0.25">
      <c r="A24" s="47">
        <v>5</v>
      </c>
      <c r="B24" s="42" t="s">
        <v>902</v>
      </c>
      <c r="C24" s="48" t="s">
        <v>903</v>
      </c>
      <c r="D24" s="42"/>
      <c r="E24" s="42">
        <v>4</v>
      </c>
      <c r="F24" s="49" t="s">
        <v>112</v>
      </c>
      <c r="G24" s="42" t="s">
        <v>614</v>
      </c>
      <c r="H24" s="42" t="s">
        <v>37</v>
      </c>
      <c r="I24" s="26"/>
      <c r="J24" s="57"/>
      <c r="K24" s="47"/>
      <c r="L24" s="57"/>
      <c r="M24" s="51"/>
      <c r="N24" s="52"/>
      <c r="O24" s="53"/>
      <c r="P24" s="54"/>
      <c r="Q24" s="42"/>
      <c r="R24" s="42"/>
      <c r="S24" s="42"/>
      <c r="T24" s="55">
        <v>0</v>
      </c>
      <c r="U24" s="56" t="s">
        <v>617</v>
      </c>
    </row>
    <row r="25" spans="1:21" s="23" customFormat="1" ht="60" x14ac:dyDescent="0.25">
      <c r="A25" s="47">
        <v>5</v>
      </c>
      <c r="B25" s="42" t="s">
        <v>902</v>
      </c>
      <c r="C25" s="48" t="s">
        <v>903</v>
      </c>
      <c r="D25" s="42"/>
      <c r="E25" s="42">
        <v>5</v>
      </c>
      <c r="F25" s="49" t="s">
        <v>112</v>
      </c>
      <c r="G25" s="42" t="s">
        <v>615</v>
      </c>
      <c r="H25" s="42" t="s">
        <v>37</v>
      </c>
      <c r="I25" s="26"/>
      <c r="J25" s="57"/>
      <c r="K25" s="47"/>
      <c r="L25" s="57"/>
      <c r="M25" s="51"/>
      <c r="N25" s="52"/>
      <c r="O25" s="53"/>
      <c r="P25" s="54"/>
      <c r="Q25" s="42"/>
      <c r="R25" s="42"/>
      <c r="S25" s="42"/>
      <c r="T25" s="55">
        <v>0</v>
      </c>
      <c r="U25" s="48" t="s">
        <v>618</v>
      </c>
    </row>
    <row r="26" spans="1:21" s="23" customFormat="1" ht="45" x14ac:dyDescent="0.25">
      <c r="A26" s="61">
        <v>6</v>
      </c>
      <c r="B26" s="42" t="s">
        <v>904</v>
      </c>
      <c r="C26" s="48" t="s">
        <v>905</v>
      </c>
      <c r="D26" s="61"/>
      <c r="E26" s="62">
        <v>1</v>
      </c>
      <c r="F26" s="62" t="s">
        <v>739</v>
      </c>
      <c r="G26" s="62" t="s">
        <v>740</v>
      </c>
      <c r="H26" s="62" t="s">
        <v>38</v>
      </c>
      <c r="I26" s="63"/>
      <c r="J26" s="63"/>
      <c r="K26" s="61"/>
      <c r="L26" s="63"/>
      <c r="M26" s="64"/>
      <c r="N26" s="65"/>
      <c r="O26" s="53"/>
      <c r="P26" s="54"/>
      <c r="Q26" s="62"/>
      <c r="R26" s="66"/>
      <c r="S26" s="63"/>
      <c r="T26" s="55">
        <v>0</v>
      </c>
      <c r="U26" s="67" t="s">
        <v>741</v>
      </c>
    </row>
    <row r="27" spans="1:21" s="23" customFormat="1" ht="45" x14ac:dyDescent="0.25">
      <c r="A27" s="61">
        <v>6</v>
      </c>
      <c r="B27" s="42" t="s">
        <v>904</v>
      </c>
      <c r="C27" s="48" t="s">
        <v>905</v>
      </c>
      <c r="D27" s="62"/>
      <c r="E27" s="62">
        <v>2</v>
      </c>
      <c r="F27" s="62" t="s">
        <v>742</v>
      </c>
      <c r="G27" s="62" t="s">
        <v>740</v>
      </c>
      <c r="H27" s="62" t="s">
        <v>38</v>
      </c>
      <c r="I27" s="68"/>
      <c r="J27" s="66"/>
      <c r="K27" s="61"/>
      <c r="L27" s="66"/>
      <c r="M27" s="64"/>
      <c r="N27" s="69"/>
      <c r="O27" s="53"/>
      <c r="P27" s="54"/>
      <c r="Q27" s="62"/>
      <c r="R27" s="66"/>
      <c r="S27" s="66"/>
      <c r="T27" s="55">
        <v>0</v>
      </c>
      <c r="U27" s="67" t="s">
        <v>741</v>
      </c>
    </row>
    <row r="28" spans="1:21" s="23" customFormat="1" ht="45" x14ac:dyDescent="0.25">
      <c r="A28" s="47">
        <v>7</v>
      </c>
      <c r="B28" s="42" t="s">
        <v>906</v>
      </c>
      <c r="C28" s="48" t="s">
        <v>907</v>
      </c>
      <c r="D28" s="47"/>
      <c r="E28" s="42">
        <v>1</v>
      </c>
      <c r="F28" s="49">
        <v>23</v>
      </c>
      <c r="G28" s="42" t="s">
        <v>228</v>
      </c>
      <c r="H28" s="42" t="s">
        <v>37</v>
      </c>
      <c r="I28" s="26">
        <v>1</v>
      </c>
      <c r="J28" s="50">
        <v>41316</v>
      </c>
      <c r="K28" s="47">
        <v>2013</v>
      </c>
      <c r="L28" s="50">
        <v>41796</v>
      </c>
      <c r="M28" s="51">
        <v>218920000</v>
      </c>
      <c r="N28" s="60">
        <v>1</v>
      </c>
      <c r="O28" s="53">
        <v>218920000</v>
      </c>
      <c r="P28" s="54">
        <v>371.36556403731976</v>
      </c>
      <c r="Q28" s="42" t="s">
        <v>40</v>
      </c>
      <c r="R28" s="50">
        <v>41316</v>
      </c>
      <c r="S28" s="50">
        <v>41796</v>
      </c>
      <c r="T28" s="55">
        <v>16</v>
      </c>
      <c r="U28" s="48" t="s">
        <v>265</v>
      </c>
    </row>
    <row r="29" spans="1:21" s="23" customFormat="1" ht="45" x14ac:dyDescent="0.25">
      <c r="A29" s="47">
        <v>7</v>
      </c>
      <c r="B29" s="42" t="s">
        <v>906</v>
      </c>
      <c r="C29" s="48" t="s">
        <v>907</v>
      </c>
      <c r="D29" s="42"/>
      <c r="E29" s="42">
        <v>2</v>
      </c>
      <c r="F29" s="49">
        <v>8</v>
      </c>
      <c r="G29" s="42" t="s">
        <v>229</v>
      </c>
      <c r="H29" s="42" t="s">
        <v>37</v>
      </c>
      <c r="I29" s="26">
        <v>1</v>
      </c>
      <c r="J29" s="57">
        <v>41883</v>
      </c>
      <c r="K29" s="47">
        <v>2014</v>
      </c>
      <c r="L29" s="57">
        <v>42247</v>
      </c>
      <c r="M29" s="51">
        <v>10000000</v>
      </c>
      <c r="N29" s="52">
        <v>1</v>
      </c>
      <c r="O29" s="53">
        <v>10000000</v>
      </c>
      <c r="P29" s="54">
        <v>16.233766233766232</v>
      </c>
      <c r="Q29" s="42" t="s">
        <v>40</v>
      </c>
      <c r="R29" s="57">
        <v>41883</v>
      </c>
      <c r="S29" s="57">
        <v>42247</v>
      </c>
      <c r="T29" s="55">
        <v>12.133333333333333</v>
      </c>
      <c r="U29" s="48" t="s">
        <v>265</v>
      </c>
    </row>
    <row r="30" spans="1:21" s="23" customFormat="1" ht="45" x14ac:dyDescent="0.25">
      <c r="A30" s="47">
        <v>7</v>
      </c>
      <c r="B30" s="42" t="s">
        <v>906</v>
      </c>
      <c r="C30" s="48" t="s">
        <v>907</v>
      </c>
      <c r="D30" s="42"/>
      <c r="E30" s="42">
        <v>3</v>
      </c>
      <c r="F30" s="49" t="s">
        <v>230</v>
      </c>
      <c r="G30" s="42" t="s">
        <v>36</v>
      </c>
      <c r="H30" s="42" t="s">
        <v>38</v>
      </c>
      <c r="I30" s="26"/>
      <c r="J30" s="57"/>
      <c r="K30" s="47"/>
      <c r="L30" s="57"/>
      <c r="M30" s="51"/>
      <c r="N30" s="52"/>
      <c r="O30" s="53"/>
      <c r="P30" s="54"/>
      <c r="Q30" s="42"/>
      <c r="R30" s="57"/>
      <c r="S30" s="57"/>
      <c r="T30" s="55">
        <v>0</v>
      </c>
      <c r="U30" s="48" t="s">
        <v>266</v>
      </c>
    </row>
    <row r="31" spans="1:21" s="23" customFormat="1" ht="45" x14ac:dyDescent="0.25">
      <c r="A31" s="47">
        <v>7</v>
      </c>
      <c r="B31" s="42" t="s">
        <v>906</v>
      </c>
      <c r="C31" s="48" t="s">
        <v>907</v>
      </c>
      <c r="D31" s="42"/>
      <c r="E31" s="42">
        <v>4</v>
      </c>
      <c r="F31" s="49" t="s">
        <v>231</v>
      </c>
      <c r="G31" s="42" t="s">
        <v>36</v>
      </c>
      <c r="H31" s="42" t="s">
        <v>38</v>
      </c>
      <c r="I31" s="26"/>
      <c r="J31" s="57"/>
      <c r="K31" s="47"/>
      <c r="L31" s="57"/>
      <c r="M31" s="51"/>
      <c r="N31" s="52"/>
      <c r="O31" s="53"/>
      <c r="P31" s="54"/>
      <c r="Q31" s="42"/>
      <c r="R31" s="57"/>
      <c r="S31" s="57"/>
      <c r="T31" s="55">
        <v>0</v>
      </c>
      <c r="U31" s="48" t="s">
        <v>266</v>
      </c>
    </row>
    <row r="32" spans="1:21" s="23" customFormat="1" ht="45" x14ac:dyDescent="0.25">
      <c r="A32" s="47">
        <v>7</v>
      </c>
      <c r="B32" s="42" t="s">
        <v>906</v>
      </c>
      <c r="C32" s="48" t="s">
        <v>907</v>
      </c>
      <c r="D32" s="42"/>
      <c r="E32" s="42">
        <v>5</v>
      </c>
      <c r="F32" s="49" t="s">
        <v>232</v>
      </c>
      <c r="G32" s="42" t="s">
        <v>36</v>
      </c>
      <c r="H32" s="42" t="s">
        <v>38</v>
      </c>
      <c r="I32" s="26"/>
      <c r="J32" s="57"/>
      <c r="K32" s="47"/>
      <c r="L32" s="42"/>
      <c r="M32" s="51"/>
      <c r="N32" s="52"/>
      <c r="O32" s="53"/>
      <c r="P32" s="54"/>
      <c r="Q32" s="42"/>
      <c r="R32" s="57"/>
      <c r="S32" s="42"/>
      <c r="T32" s="55">
        <v>0</v>
      </c>
      <c r="U32" s="48" t="s">
        <v>266</v>
      </c>
    </row>
    <row r="33" spans="1:21" s="23" customFormat="1" ht="45" x14ac:dyDescent="0.25">
      <c r="A33" s="47">
        <v>7</v>
      </c>
      <c r="B33" s="42" t="s">
        <v>906</v>
      </c>
      <c r="C33" s="48" t="s">
        <v>907</v>
      </c>
      <c r="D33" s="42"/>
      <c r="E33" s="42">
        <v>6</v>
      </c>
      <c r="F33" s="49" t="s">
        <v>233</v>
      </c>
      <c r="G33" s="42" t="s">
        <v>36</v>
      </c>
      <c r="H33" s="42" t="s">
        <v>38</v>
      </c>
      <c r="I33" s="26"/>
      <c r="J33" s="57"/>
      <c r="K33" s="47"/>
      <c r="L33" s="42"/>
      <c r="M33" s="51"/>
      <c r="N33" s="52"/>
      <c r="O33" s="53"/>
      <c r="P33" s="54"/>
      <c r="Q33" s="42"/>
      <c r="R33" s="57"/>
      <c r="S33" s="42"/>
      <c r="T33" s="55">
        <v>0</v>
      </c>
      <c r="U33" s="48" t="s">
        <v>266</v>
      </c>
    </row>
    <row r="34" spans="1:21" s="23" customFormat="1" ht="30" x14ac:dyDescent="0.25">
      <c r="A34" s="42">
        <v>8</v>
      </c>
      <c r="B34" s="42" t="s">
        <v>908</v>
      </c>
      <c r="C34" s="48" t="s">
        <v>909</v>
      </c>
      <c r="D34" s="42"/>
      <c r="E34" s="42">
        <v>1</v>
      </c>
      <c r="F34" s="49" t="s">
        <v>577</v>
      </c>
      <c r="G34" s="42" t="s">
        <v>651</v>
      </c>
      <c r="H34" s="42" t="s">
        <v>37</v>
      </c>
      <c r="I34" s="26">
        <v>1</v>
      </c>
      <c r="J34" s="57">
        <v>42366</v>
      </c>
      <c r="K34" s="42">
        <v>2015</v>
      </c>
      <c r="L34" s="57">
        <v>42704</v>
      </c>
      <c r="M34" s="58">
        <v>838529100</v>
      </c>
      <c r="N34" s="52">
        <v>1</v>
      </c>
      <c r="O34" s="53">
        <v>838529100</v>
      </c>
      <c r="P34" s="54">
        <v>1301.3565608753006</v>
      </c>
      <c r="Q34" s="42" t="s">
        <v>40</v>
      </c>
      <c r="R34" s="57">
        <v>42367</v>
      </c>
      <c r="S34" s="57">
        <v>42704</v>
      </c>
      <c r="T34" s="55">
        <v>11.233333333333333</v>
      </c>
      <c r="U34" s="48" t="s">
        <v>42</v>
      </c>
    </row>
    <row r="35" spans="1:21" s="23" customFormat="1" ht="30" x14ac:dyDescent="0.25">
      <c r="A35" s="42">
        <v>8</v>
      </c>
      <c r="B35" s="42" t="s">
        <v>908</v>
      </c>
      <c r="C35" s="48" t="s">
        <v>909</v>
      </c>
      <c r="D35" s="42"/>
      <c r="E35" s="42">
        <v>2</v>
      </c>
      <c r="F35" s="49" t="s">
        <v>578</v>
      </c>
      <c r="G35" s="42" t="s">
        <v>651</v>
      </c>
      <c r="H35" s="42" t="s">
        <v>37</v>
      </c>
      <c r="I35" s="26">
        <v>1</v>
      </c>
      <c r="J35" s="57">
        <v>42173</v>
      </c>
      <c r="K35" s="42">
        <v>2015</v>
      </c>
      <c r="L35" s="57">
        <v>42353</v>
      </c>
      <c r="M35" s="58">
        <v>730027527</v>
      </c>
      <c r="N35" s="52">
        <v>1</v>
      </c>
      <c r="O35" s="53">
        <v>730027527</v>
      </c>
      <c r="P35" s="54">
        <v>1132.9673733219524</v>
      </c>
      <c r="Q35" s="42" t="s">
        <v>40</v>
      </c>
      <c r="R35" s="57">
        <v>42177</v>
      </c>
      <c r="S35" s="57">
        <v>42353</v>
      </c>
      <c r="T35" s="55">
        <v>5.8666666666666663</v>
      </c>
      <c r="U35" s="48" t="s">
        <v>42</v>
      </c>
    </row>
    <row r="36" spans="1:21" s="23" customFormat="1" x14ac:dyDescent="0.25">
      <c r="A36" s="42">
        <v>8</v>
      </c>
      <c r="B36" s="42" t="s">
        <v>908</v>
      </c>
      <c r="C36" s="48" t="s">
        <v>909</v>
      </c>
      <c r="D36" s="42"/>
      <c r="E36" s="42">
        <v>3</v>
      </c>
      <c r="F36" s="49" t="s">
        <v>711</v>
      </c>
      <c r="G36" s="42" t="s">
        <v>579</v>
      </c>
      <c r="H36" s="42" t="s">
        <v>37</v>
      </c>
      <c r="I36" s="26">
        <v>1</v>
      </c>
      <c r="J36" s="57">
        <v>42032</v>
      </c>
      <c r="K36" s="42">
        <v>2015</v>
      </c>
      <c r="L36" s="57">
        <v>42338</v>
      </c>
      <c r="M36" s="58">
        <v>9000000</v>
      </c>
      <c r="N36" s="52">
        <v>1</v>
      </c>
      <c r="O36" s="53">
        <v>9000000</v>
      </c>
      <c r="P36" s="54">
        <v>13.967564211996585</v>
      </c>
      <c r="Q36" s="42" t="s">
        <v>40</v>
      </c>
      <c r="R36" s="57">
        <v>42036</v>
      </c>
      <c r="S36" s="57">
        <v>42338</v>
      </c>
      <c r="T36" s="55">
        <v>10.066666666666666</v>
      </c>
      <c r="U36" s="48" t="s">
        <v>42</v>
      </c>
    </row>
    <row r="37" spans="1:21" s="23" customFormat="1" x14ac:dyDescent="0.25">
      <c r="A37" s="42">
        <v>8</v>
      </c>
      <c r="B37" s="42" t="s">
        <v>908</v>
      </c>
      <c r="C37" s="48" t="s">
        <v>909</v>
      </c>
      <c r="D37" s="42"/>
      <c r="E37" s="42">
        <v>4</v>
      </c>
      <c r="F37" s="49" t="s">
        <v>638</v>
      </c>
      <c r="G37" s="42" t="s">
        <v>36</v>
      </c>
      <c r="H37" s="42" t="s">
        <v>39</v>
      </c>
      <c r="I37" s="43">
        <v>0.6</v>
      </c>
      <c r="J37" s="57">
        <v>41663</v>
      </c>
      <c r="K37" s="42">
        <v>2014</v>
      </c>
      <c r="L37" s="57">
        <v>42004</v>
      </c>
      <c r="M37" s="58">
        <v>500000000</v>
      </c>
      <c r="N37" s="52">
        <v>1</v>
      </c>
      <c r="O37" s="53">
        <v>300000000</v>
      </c>
      <c r="P37" s="54">
        <v>487.01298701298703</v>
      </c>
      <c r="Q37" s="42" t="s">
        <v>40</v>
      </c>
      <c r="R37" s="57">
        <v>41663</v>
      </c>
      <c r="S37" s="57">
        <v>42004</v>
      </c>
      <c r="T37" s="55">
        <v>11.366666666666667</v>
      </c>
      <c r="U37" s="48" t="s">
        <v>42</v>
      </c>
    </row>
    <row r="38" spans="1:21" s="23" customFormat="1" ht="60" x14ac:dyDescent="0.25">
      <c r="A38" s="42">
        <v>8</v>
      </c>
      <c r="B38" s="42" t="s">
        <v>908</v>
      </c>
      <c r="C38" s="48" t="s">
        <v>909</v>
      </c>
      <c r="D38" s="42"/>
      <c r="E38" s="42">
        <v>5</v>
      </c>
      <c r="F38" s="49" t="s">
        <v>580</v>
      </c>
      <c r="G38" s="42" t="s">
        <v>581</v>
      </c>
      <c r="H38" s="42" t="s">
        <v>38</v>
      </c>
      <c r="I38" s="42"/>
      <c r="J38" s="57">
        <v>41467</v>
      </c>
      <c r="K38" s="42">
        <v>2013</v>
      </c>
      <c r="L38" s="57">
        <v>41624</v>
      </c>
      <c r="M38" s="58">
        <v>122032000</v>
      </c>
      <c r="N38" s="52">
        <v>1</v>
      </c>
      <c r="O38" s="53">
        <v>0</v>
      </c>
      <c r="P38" s="54">
        <v>0</v>
      </c>
      <c r="Q38" s="42"/>
      <c r="R38" s="57"/>
      <c r="S38" s="57"/>
      <c r="T38" s="55">
        <v>0</v>
      </c>
      <c r="U38" s="48" t="s">
        <v>855</v>
      </c>
    </row>
    <row r="39" spans="1:21" s="23" customFormat="1" x14ac:dyDescent="0.25">
      <c r="A39" s="42">
        <v>8</v>
      </c>
      <c r="B39" s="42" t="s">
        <v>908</v>
      </c>
      <c r="C39" s="48" t="s">
        <v>909</v>
      </c>
      <c r="D39" s="42"/>
      <c r="E39" s="42">
        <v>6</v>
      </c>
      <c r="F39" s="49" t="s">
        <v>712</v>
      </c>
      <c r="G39" s="42" t="s">
        <v>579</v>
      </c>
      <c r="H39" s="42" t="s">
        <v>37</v>
      </c>
      <c r="I39" s="26">
        <v>1</v>
      </c>
      <c r="J39" s="57">
        <v>41310</v>
      </c>
      <c r="K39" s="42">
        <v>2013</v>
      </c>
      <c r="L39" s="57">
        <v>41608</v>
      </c>
      <c r="M39" s="58">
        <v>7000000</v>
      </c>
      <c r="N39" s="52">
        <v>1</v>
      </c>
      <c r="O39" s="53">
        <v>7000000</v>
      </c>
      <c r="P39" s="54">
        <v>11.874469889737066</v>
      </c>
      <c r="Q39" s="42" t="s">
        <v>40</v>
      </c>
      <c r="R39" s="57">
        <v>41310</v>
      </c>
      <c r="S39" s="57">
        <v>41608</v>
      </c>
      <c r="T39" s="55">
        <v>9.9333333333333336</v>
      </c>
      <c r="U39" s="48" t="s">
        <v>42</v>
      </c>
    </row>
    <row r="40" spans="1:21" s="23" customFormat="1" x14ac:dyDescent="0.25">
      <c r="A40" s="42">
        <v>8</v>
      </c>
      <c r="B40" s="42" t="s">
        <v>908</v>
      </c>
      <c r="C40" s="48" t="s">
        <v>909</v>
      </c>
      <c r="D40" s="42"/>
      <c r="E40" s="42">
        <v>7</v>
      </c>
      <c r="F40" s="49" t="s">
        <v>713</v>
      </c>
      <c r="G40" s="42" t="s">
        <v>579</v>
      </c>
      <c r="H40" s="42" t="s">
        <v>37</v>
      </c>
      <c r="I40" s="26">
        <v>1</v>
      </c>
      <c r="J40" s="57">
        <v>40966</v>
      </c>
      <c r="K40" s="42">
        <v>2012</v>
      </c>
      <c r="L40" s="57">
        <v>41274</v>
      </c>
      <c r="M40" s="58">
        <v>10000000</v>
      </c>
      <c r="N40" s="52">
        <v>1</v>
      </c>
      <c r="O40" s="53">
        <v>10000000</v>
      </c>
      <c r="P40" s="54">
        <v>17.646020822304571</v>
      </c>
      <c r="Q40" s="42" t="s">
        <v>40</v>
      </c>
      <c r="R40" s="57">
        <v>40969</v>
      </c>
      <c r="S40" s="57">
        <v>41274</v>
      </c>
      <c r="T40" s="55">
        <v>10.166666666666666</v>
      </c>
      <c r="U40" s="48" t="s">
        <v>42</v>
      </c>
    </row>
    <row r="41" spans="1:21" s="23" customFormat="1" ht="45" x14ac:dyDescent="0.25">
      <c r="A41" s="42">
        <v>9</v>
      </c>
      <c r="B41" s="42" t="s">
        <v>910</v>
      </c>
      <c r="C41" s="48" t="s">
        <v>911</v>
      </c>
      <c r="D41" s="42"/>
      <c r="E41" s="42">
        <v>1</v>
      </c>
      <c r="F41" s="49" t="s">
        <v>542</v>
      </c>
      <c r="G41" s="42" t="s">
        <v>543</v>
      </c>
      <c r="H41" s="42" t="s">
        <v>37</v>
      </c>
      <c r="I41" s="43"/>
      <c r="J41" s="42"/>
      <c r="K41" s="42"/>
      <c r="L41" s="42"/>
      <c r="M41" s="58"/>
      <c r="N41" s="52"/>
      <c r="O41" s="53"/>
      <c r="P41" s="54"/>
      <c r="Q41" s="42"/>
      <c r="R41" s="42"/>
      <c r="S41" s="42"/>
      <c r="T41" s="55">
        <v>0</v>
      </c>
      <c r="U41" s="48" t="s">
        <v>556</v>
      </c>
    </row>
    <row r="42" spans="1:21" s="23" customFormat="1" ht="60" x14ac:dyDescent="0.25">
      <c r="A42" s="42">
        <v>9</v>
      </c>
      <c r="B42" s="42" t="s">
        <v>910</v>
      </c>
      <c r="C42" s="48" t="s">
        <v>911</v>
      </c>
      <c r="D42" s="42"/>
      <c r="E42" s="42">
        <v>2</v>
      </c>
      <c r="F42" s="49" t="s">
        <v>544</v>
      </c>
      <c r="G42" s="42" t="s">
        <v>545</v>
      </c>
      <c r="H42" s="42" t="s">
        <v>38</v>
      </c>
      <c r="I42" s="42"/>
      <c r="J42" s="42"/>
      <c r="K42" s="42"/>
      <c r="L42" s="42"/>
      <c r="M42" s="58"/>
      <c r="N42" s="52"/>
      <c r="O42" s="53"/>
      <c r="P42" s="54"/>
      <c r="Q42" s="42"/>
      <c r="R42" s="42"/>
      <c r="S42" s="42"/>
      <c r="T42" s="55">
        <v>0</v>
      </c>
      <c r="U42" s="48" t="s">
        <v>860</v>
      </c>
    </row>
    <row r="43" spans="1:21" s="23" customFormat="1" ht="60" x14ac:dyDescent="0.25">
      <c r="A43" s="42">
        <v>9</v>
      </c>
      <c r="B43" s="42" t="s">
        <v>910</v>
      </c>
      <c r="C43" s="48" t="s">
        <v>911</v>
      </c>
      <c r="D43" s="42"/>
      <c r="E43" s="42">
        <v>3</v>
      </c>
      <c r="F43" s="49" t="s">
        <v>546</v>
      </c>
      <c r="G43" s="42" t="s">
        <v>547</v>
      </c>
      <c r="H43" s="42" t="s">
        <v>38</v>
      </c>
      <c r="I43" s="42"/>
      <c r="J43" s="42"/>
      <c r="K43" s="42"/>
      <c r="L43" s="42"/>
      <c r="M43" s="58"/>
      <c r="N43" s="52"/>
      <c r="O43" s="53"/>
      <c r="P43" s="54"/>
      <c r="Q43" s="42"/>
      <c r="R43" s="42"/>
      <c r="S43" s="42"/>
      <c r="T43" s="55">
        <v>0</v>
      </c>
      <c r="U43" s="48" t="s">
        <v>557</v>
      </c>
    </row>
    <row r="44" spans="1:21" s="23" customFormat="1" ht="75" x14ac:dyDescent="0.25">
      <c r="A44" s="42">
        <v>9</v>
      </c>
      <c r="B44" s="42" t="s">
        <v>910</v>
      </c>
      <c r="C44" s="48" t="s">
        <v>911</v>
      </c>
      <c r="D44" s="42"/>
      <c r="E44" s="42">
        <v>4</v>
      </c>
      <c r="F44" s="49" t="s">
        <v>518</v>
      </c>
      <c r="G44" s="42" t="s">
        <v>548</v>
      </c>
      <c r="H44" s="42" t="s">
        <v>38</v>
      </c>
      <c r="I44" s="42"/>
      <c r="J44" s="42"/>
      <c r="K44" s="42"/>
      <c r="L44" s="42"/>
      <c r="M44" s="58"/>
      <c r="N44" s="52"/>
      <c r="O44" s="53"/>
      <c r="P44" s="54"/>
      <c r="Q44" s="42"/>
      <c r="R44" s="42"/>
      <c r="S44" s="42"/>
      <c r="T44" s="55">
        <v>0</v>
      </c>
      <c r="U44" s="48" t="s">
        <v>558</v>
      </c>
    </row>
    <row r="45" spans="1:21" s="23" customFormat="1" ht="60" x14ac:dyDescent="0.25">
      <c r="A45" s="47">
        <v>10</v>
      </c>
      <c r="B45" s="42" t="s">
        <v>912</v>
      </c>
      <c r="C45" s="48" t="s">
        <v>913</v>
      </c>
      <c r="D45" s="42"/>
      <c r="E45" s="42">
        <v>1</v>
      </c>
      <c r="F45" s="49">
        <v>4</v>
      </c>
      <c r="G45" s="42" t="s">
        <v>97</v>
      </c>
      <c r="H45" s="42" t="s">
        <v>38</v>
      </c>
      <c r="I45" s="26"/>
      <c r="J45" s="50">
        <v>40969</v>
      </c>
      <c r="K45" s="47">
        <v>2012</v>
      </c>
      <c r="L45" s="50">
        <v>41243</v>
      </c>
      <c r="M45" s="51">
        <v>53700000</v>
      </c>
      <c r="N45" s="60">
        <v>1</v>
      </c>
      <c r="O45" s="53">
        <v>0</v>
      </c>
      <c r="P45" s="54">
        <v>0</v>
      </c>
      <c r="Q45" s="42"/>
      <c r="R45" s="50"/>
      <c r="S45" s="50"/>
      <c r="T45" s="55">
        <v>0</v>
      </c>
      <c r="U45" s="70" t="s">
        <v>101</v>
      </c>
    </row>
    <row r="46" spans="1:21" s="23" customFormat="1" ht="60" x14ac:dyDescent="0.25">
      <c r="A46" s="47">
        <v>10</v>
      </c>
      <c r="B46" s="42" t="s">
        <v>912</v>
      </c>
      <c r="C46" s="48" t="s">
        <v>913</v>
      </c>
      <c r="D46" s="42"/>
      <c r="E46" s="42">
        <v>2</v>
      </c>
      <c r="F46" s="49">
        <v>213</v>
      </c>
      <c r="G46" s="42" t="s">
        <v>98</v>
      </c>
      <c r="H46" s="42" t="s">
        <v>38</v>
      </c>
      <c r="I46" s="26"/>
      <c r="J46" s="57"/>
      <c r="K46" s="47"/>
      <c r="L46" s="57"/>
      <c r="M46" s="51"/>
      <c r="N46" s="60"/>
      <c r="O46" s="53"/>
      <c r="P46" s="54"/>
      <c r="Q46" s="42"/>
      <c r="R46" s="57"/>
      <c r="S46" s="57"/>
      <c r="T46" s="55">
        <v>0</v>
      </c>
      <c r="U46" s="70" t="s">
        <v>102</v>
      </c>
    </row>
    <row r="47" spans="1:21" s="23" customFormat="1" ht="45" x14ac:dyDescent="0.25">
      <c r="A47" s="47">
        <v>10</v>
      </c>
      <c r="B47" s="42" t="s">
        <v>912</v>
      </c>
      <c r="C47" s="48" t="s">
        <v>913</v>
      </c>
      <c r="D47" s="42"/>
      <c r="E47" s="42">
        <v>3</v>
      </c>
      <c r="F47" s="49">
        <v>1</v>
      </c>
      <c r="G47" s="42" t="s">
        <v>97</v>
      </c>
      <c r="H47" s="42" t="s">
        <v>37</v>
      </c>
      <c r="I47" s="26">
        <v>1</v>
      </c>
      <c r="J47" s="57">
        <v>41306</v>
      </c>
      <c r="K47" s="47">
        <v>2013</v>
      </c>
      <c r="L47" s="57">
        <v>41638</v>
      </c>
      <c r="M47" s="51">
        <v>65500000</v>
      </c>
      <c r="N47" s="60">
        <v>1</v>
      </c>
      <c r="O47" s="53">
        <v>65500000</v>
      </c>
      <c r="P47" s="54">
        <v>111.11111111111111</v>
      </c>
      <c r="Q47" s="42" t="s">
        <v>40</v>
      </c>
      <c r="R47" s="57">
        <v>41306</v>
      </c>
      <c r="S47" s="57">
        <v>41638</v>
      </c>
      <c r="T47" s="55">
        <v>11.066666666666666</v>
      </c>
      <c r="U47" s="48" t="s">
        <v>42</v>
      </c>
    </row>
    <row r="48" spans="1:21" s="23" customFormat="1" ht="60" x14ac:dyDescent="0.25">
      <c r="A48" s="47">
        <v>10</v>
      </c>
      <c r="B48" s="42" t="s">
        <v>912</v>
      </c>
      <c r="C48" s="48" t="s">
        <v>913</v>
      </c>
      <c r="D48" s="42"/>
      <c r="E48" s="42">
        <v>4</v>
      </c>
      <c r="F48" s="49">
        <v>1</v>
      </c>
      <c r="G48" s="42" t="s">
        <v>97</v>
      </c>
      <c r="H48" s="42" t="s">
        <v>38</v>
      </c>
      <c r="I48" s="26"/>
      <c r="J48" s="57"/>
      <c r="K48" s="47"/>
      <c r="L48" s="57"/>
      <c r="M48" s="51"/>
      <c r="N48" s="60"/>
      <c r="O48" s="53"/>
      <c r="P48" s="54"/>
      <c r="Q48" s="42"/>
      <c r="R48" s="57"/>
      <c r="S48" s="57"/>
      <c r="T48" s="55">
        <v>0</v>
      </c>
      <c r="U48" s="48" t="s">
        <v>102</v>
      </c>
    </row>
    <row r="49" spans="1:21" s="23" customFormat="1" ht="105" x14ac:dyDescent="0.25">
      <c r="A49" s="42">
        <v>11</v>
      </c>
      <c r="B49" s="42" t="s">
        <v>914</v>
      </c>
      <c r="C49" s="48" t="s">
        <v>915</v>
      </c>
      <c r="D49" s="42"/>
      <c r="E49" s="42">
        <v>1</v>
      </c>
      <c r="F49" s="49" t="s">
        <v>373</v>
      </c>
      <c r="G49" s="42" t="s">
        <v>374</v>
      </c>
      <c r="H49" s="42" t="s">
        <v>38</v>
      </c>
      <c r="I49" s="42"/>
      <c r="J49" s="57">
        <v>40840</v>
      </c>
      <c r="K49" s="42">
        <v>2011</v>
      </c>
      <c r="L49" s="57">
        <v>41502</v>
      </c>
      <c r="M49" s="58">
        <v>891134991</v>
      </c>
      <c r="N49" s="52"/>
      <c r="O49" s="53">
        <v>0</v>
      </c>
      <c r="P49" s="54">
        <v>0</v>
      </c>
      <c r="Q49" s="42"/>
      <c r="R49" s="57"/>
      <c r="S49" s="57"/>
      <c r="T49" s="55">
        <v>0</v>
      </c>
      <c r="U49" s="48" t="s">
        <v>391</v>
      </c>
    </row>
    <row r="50" spans="1:21" s="23" customFormat="1" x14ac:dyDescent="0.25">
      <c r="A50" s="42">
        <v>11</v>
      </c>
      <c r="B50" s="42" t="s">
        <v>914</v>
      </c>
      <c r="C50" s="48" t="s">
        <v>915</v>
      </c>
      <c r="D50" s="42"/>
      <c r="E50" s="42">
        <v>2</v>
      </c>
      <c r="F50" s="49" t="s">
        <v>375</v>
      </c>
      <c r="G50" s="42" t="s">
        <v>36</v>
      </c>
      <c r="H50" s="42" t="s">
        <v>37</v>
      </c>
      <c r="I50" s="26">
        <v>1</v>
      </c>
      <c r="J50" s="57">
        <v>41144</v>
      </c>
      <c r="K50" s="42">
        <v>2012</v>
      </c>
      <c r="L50" s="57">
        <v>41274</v>
      </c>
      <c r="M50" s="58">
        <v>584253520</v>
      </c>
      <c r="N50" s="52">
        <v>1</v>
      </c>
      <c r="O50" s="53">
        <v>584253520</v>
      </c>
      <c r="P50" s="54">
        <v>1030.974977942474</v>
      </c>
      <c r="Q50" s="42" t="s">
        <v>40</v>
      </c>
      <c r="R50" s="57">
        <v>41144</v>
      </c>
      <c r="S50" s="57">
        <v>41274</v>
      </c>
      <c r="T50" s="55">
        <v>4.333333333333333</v>
      </c>
      <c r="U50" s="48" t="s">
        <v>42</v>
      </c>
    </row>
    <row r="51" spans="1:21" s="23" customFormat="1" x14ac:dyDescent="0.25">
      <c r="A51" s="42">
        <v>11</v>
      </c>
      <c r="B51" s="42" t="s">
        <v>914</v>
      </c>
      <c r="C51" s="48" t="s">
        <v>915</v>
      </c>
      <c r="D51" s="42"/>
      <c r="E51" s="42">
        <v>3</v>
      </c>
      <c r="F51" s="49" t="s">
        <v>376</v>
      </c>
      <c r="G51" s="42" t="s">
        <v>36</v>
      </c>
      <c r="H51" s="42" t="s">
        <v>37</v>
      </c>
      <c r="I51" s="26">
        <v>1</v>
      </c>
      <c r="J51" s="57">
        <v>41444</v>
      </c>
      <c r="K51" s="42">
        <v>2013</v>
      </c>
      <c r="L51" s="57">
        <v>41627</v>
      </c>
      <c r="M51" s="58">
        <v>675990000</v>
      </c>
      <c r="N51" s="52">
        <v>1</v>
      </c>
      <c r="O51" s="53">
        <v>675990000</v>
      </c>
      <c r="P51" s="54">
        <v>1146.7175572519084</v>
      </c>
      <c r="Q51" s="42" t="s">
        <v>40</v>
      </c>
      <c r="R51" s="57">
        <v>41444</v>
      </c>
      <c r="S51" s="57">
        <v>41627</v>
      </c>
      <c r="T51" s="55">
        <v>6.1</v>
      </c>
      <c r="U51" s="48" t="s">
        <v>42</v>
      </c>
    </row>
    <row r="52" spans="1:21" s="23" customFormat="1" ht="30" x14ac:dyDescent="0.25">
      <c r="A52" s="42">
        <v>11</v>
      </c>
      <c r="B52" s="42" t="s">
        <v>914</v>
      </c>
      <c r="C52" s="48" t="s">
        <v>915</v>
      </c>
      <c r="D52" s="42"/>
      <c r="E52" s="42">
        <v>4</v>
      </c>
      <c r="F52" s="49" t="s">
        <v>377</v>
      </c>
      <c r="G52" s="42" t="s">
        <v>378</v>
      </c>
      <c r="H52" s="42" t="s">
        <v>37</v>
      </c>
      <c r="I52" s="26">
        <v>1</v>
      </c>
      <c r="J52" s="57">
        <v>41458</v>
      </c>
      <c r="K52" s="42">
        <v>2013</v>
      </c>
      <c r="L52" s="57">
        <v>41632</v>
      </c>
      <c r="M52" s="58">
        <v>317024884</v>
      </c>
      <c r="N52" s="52">
        <v>1</v>
      </c>
      <c r="O52" s="53">
        <v>317024884</v>
      </c>
      <c r="P52" s="54">
        <v>537.78606276505514</v>
      </c>
      <c r="Q52" s="42" t="s">
        <v>40</v>
      </c>
      <c r="R52" s="57">
        <v>41458</v>
      </c>
      <c r="S52" s="57">
        <v>41632</v>
      </c>
      <c r="T52" s="55">
        <v>5.8</v>
      </c>
      <c r="U52" s="48" t="s">
        <v>42</v>
      </c>
    </row>
    <row r="53" spans="1:21" s="23" customFormat="1" ht="60" x14ac:dyDescent="0.25">
      <c r="A53" s="42">
        <v>11</v>
      </c>
      <c r="B53" s="42" t="s">
        <v>914</v>
      </c>
      <c r="C53" s="48" t="s">
        <v>915</v>
      </c>
      <c r="D53" s="42" t="s">
        <v>379</v>
      </c>
      <c r="E53" s="42">
        <v>5</v>
      </c>
      <c r="F53" s="49" t="s">
        <v>380</v>
      </c>
      <c r="G53" s="42" t="s">
        <v>36</v>
      </c>
      <c r="H53" s="42" t="s">
        <v>37</v>
      </c>
      <c r="I53" s="26">
        <v>1</v>
      </c>
      <c r="J53" s="57">
        <v>42207</v>
      </c>
      <c r="K53" s="42">
        <v>2015</v>
      </c>
      <c r="L53" s="57">
        <v>42353</v>
      </c>
      <c r="M53" s="58">
        <v>1208246050</v>
      </c>
      <c r="N53" s="52">
        <v>0.5</v>
      </c>
      <c r="O53" s="53">
        <v>604123025</v>
      </c>
      <c r="P53" s="54">
        <v>937.56968262590203</v>
      </c>
      <c r="Q53" s="42" t="s">
        <v>40</v>
      </c>
      <c r="R53" s="57">
        <v>42207</v>
      </c>
      <c r="S53" s="57">
        <v>42353</v>
      </c>
      <c r="T53" s="55">
        <v>4.8666666666666663</v>
      </c>
      <c r="U53" s="48" t="s">
        <v>42</v>
      </c>
    </row>
    <row r="54" spans="1:21" s="23" customFormat="1" ht="60" x14ac:dyDescent="0.25">
      <c r="A54" s="42">
        <v>11</v>
      </c>
      <c r="B54" s="42" t="s">
        <v>914</v>
      </c>
      <c r="C54" s="48" t="s">
        <v>915</v>
      </c>
      <c r="D54" s="42" t="s">
        <v>379</v>
      </c>
      <c r="E54" s="42">
        <v>6</v>
      </c>
      <c r="F54" s="49" t="s">
        <v>381</v>
      </c>
      <c r="G54" s="42" t="s">
        <v>36</v>
      </c>
      <c r="H54" s="42" t="s">
        <v>37</v>
      </c>
      <c r="I54" s="26">
        <v>1</v>
      </c>
      <c r="J54" s="57">
        <v>42451</v>
      </c>
      <c r="K54" s="42">
        <v>2016</v>
      </c>
      <c r="L54" s="57">
        <v>42684</v>
      </c>
      <c r="M54" s="58">
        <v>551858721</v>
      </c>
      <c r="N54" s="52">
        <v>0.5</v>
      </c>
      <c r="O54" s="53">
        <v>275929360.5</v>
      </c>
      <c r="P54" s="54">
        <v>400.2137347615145</v>
      </c>
      <c r="Q54" s="42" t="s">
        <v>40</v>
      </c>
      <c r="R54" s="57">
        <v>42451</v>
      </c>
      <c r="S54" s="57">
        <v>42684</v>
      </c>
      <c r="T54" s="55">
        <v>7.7666666666666666</v>
      </c>
      <c r="U54" s="48" t="s">
        <v>42</v>
      </c>
    </row>
    <row r="55" spans="1:21" s="23" customFormat="1" ht="30" x14ac:dyDescent="0.25">
      <c r="A55" s="47">
        <v>12</v>
      </c>
      <c r="B55" s="42" t="s">
        <v>916</v>
      </c>
      <c r="C55" s="48" t="s">
        <v>917</v>
      </c>
      <c r="D55" s="42"/>
      <c r="E55" s="42">
        <v>1</v>
      </c>
      <c r="F55" s="49" t="s">
        <v>112</v>
      </c>
      <c r="G55" s="42" t="s">
        <v>566</v>
      </c>
      <c r="H55" s="42" t="s">
        <v>37</v>
      </c>
      <c r="I55" s="26">
        <v>1</v>
      </c>
      <c r="J55" s="57">
        <v>42522</v>
      </c>
      <c r="K55" s="42">
        <v>2016</v>
      </c>
      <c r="L55" s="57">
        <v>42704</v>
      </c>
      <c r="M55" s="58">
        <v>70000000</v>
      </c>
      <c r="N55" s="52">
        <v>1</v>
      </c>
      <c r="O55" s="53">
        <v>70000000</v>
      </c>
      <c r="P55" s="54">
        <v>101.52946892835645</v>
      </c>
      <c r="Q55" s="42" t="s">
        <v>40</v>
      </c>
      <c r="R55" s="57">
        <v>42522</v>
      </c>
      <c r="S55" s="57">
        <v>42704</v>
      </c>
      <c r="T55" s="55">
        <v>6.0666666666666664</v>
      </c>
      <c r="U55" s="48" t="s">
        <v>42</v>
      </c>
    </row>
    <row r="56" spans="1:21" s="23" customFormat="1" ht="30" x14ac:dyDescent="0.25">
      <c r="A56" s="47">
        <v>12</v>
      </c>
      <c r="B56" s="42" t="s">
        <v>916</v>
      </c>
      <c r="C56" s="48" t="s">
        <v>917</v>
      </c>
      <c r="D56" s="42"/>
      <c r="E56" s="42">
        <v>2</v>
      </c>
      <c r="F56" s="49" t="s">
        <v>112</v>
      </c>
      <c r="G56" s="42" t="s">
        <v>566</v>
      </c>
      <c r="H56" s="42" t="s">
        <v>37</v>
      </c>
      <c r="I56" s="26">
        <v>1</v>
      </c>
      <c r="J56" s="57">
        <v>42772</v>
      </c>
      <c r="K56" s="42">
        <v>2017</v>
      </c>
      <c r="L56" s="57">
        <v>42944</v>
      </c>
      <c r="M56" s="58">
        <v>70000000</v>
      </c>
      <c r="N56" s="52">
        <v>1</v>
      </c>
      <c r="O56" s="53">
        <v>70000000</v>
      </c>
      <c r="P56" s="54">
        <v>94.887334845204862</v>
      </c>
      <c r="Q56" s="42" t="s">
        <v>40</v>
      </c>
      <c r="R56" s="57">
        <v>42772</v>
      </c>
      <c r="S56" s="57">
        <v>42944</v>
      </c>
      <c r="T56" s="55">
        <v>5.7333333333333334</v>
      </c>
      <c r="U56" s="48" t="s">
        <v>42</v>
      </c>
    </row>
    <row r="57" spans="1:21" s="23" customFormat="1" ht="30" x14ac:dyDescent="0.25">
      <c r="A57" s="47">
        <v>14</v>
      </c>
      <c r="B57" s="42" t="s">
        <v>918</v>
      </c>
      <c r="C57" s="48" t="s">
        <v>919</v>
      </c>
      <c r="D57" s="42"/>
      <c r="E57" s="42">
        <v>1</v>
      </c>
      <c r="F57" s="49">
        <v>416</v>
      </c>
      <c r="G57" s="42" t="s">
        <v>36</v>
      </c>
      <c r="H57" s="42" t="s">
        <v>37</v>
      </c>
      <c r="I57" s="26">
        <v>1</v>
      </c>
      <c r="J57" s="50">
        <v>41627</v>
      </c>
      <c r="K57" s="47">
        <v>2013</v>
      </c>
      <c r="L57" s="50">
        <v>41912</v>
      </c>
      <c r="M57" s="51">
        <v>217039200</v>
      </c>
      <c r="N57" s="60">
        <v>1</v>
      </c>
      <c r="O57" s="53">
        <v>217039200</v>
      </c>
      <c r="P57" s="54">
        <v>368.17506361323154</v>
      </c>
      <c r="Q57" s="42" t="s">
        <v>40</v>
      </c>
      <c r="R57" s="50">
        <v>41627</v>
      </c>
      <c r="S57" s="50">
        <v>41912</v>
      </c>
      <c r="T57" s="55">
        <v>9.5</v>
      </c>
      <c r="U57" s="48" t="s">
        <v>42</v>
      </c>
    </row>
    <row r="58" spans="1:21" s="23" customFormat="1" ht="45" x14ac:dyDescent="0.25">
      <c r="A58" s="47">
        <v>14</v>
      </c>
      <c r="B58" s="42" t="s">
        <v>918</v>
      </c>
      <c r="C58" s="48" t="s">
        <v>919</v>
      </c>
      <c r="D58" s="42"/>
      <c r="E58" s="42">
        <v>2</v>
      </c>
      <c r="F58" s="49">
        <v>1912</v>
      </c>
      <c r="G58" s="42" t="s">
        <v>135</v>
      </c>
      <c r="H58" s="42" t="s">
        <v>37</v>
      </c>
      <c r="I58" s="26">
        <v>1</v>
      </c>
      <c r="J58" s="57">
        <v>41532</v>
      </c>
      <c r="K58" s="47">
        <v>2013</v>
      </c>
      <c r="L58" s="57">
        <v>41623</v>
      </c>
      <c r="M58" s="51">
        <v>167388368</v>
      </c>
      <c r="N58" s="52">
        <v>1</v>
      </c>
      <c r="O58" s="53">
        <v>167388368</v>
      </c>
      <c r="P58" s="54">
        <v>283.94973367260388</v>
      </c>
      <c r="Q58" s="42" t="s">
        <v>40</v>
      </c>
      <c r="R58" s="57">
        <v>41532</v>
      </c>
      <c r="S58" s="57">
        <v>41623</v>
      </c>
      <c r="T58" s="55">
        <v>3.0333333333333332</v>
      </c>
      <c r="U58" s="48" t="s">
        <v>42</v>
      </c>
    </row>
    <row r="59" spans="1:21" s="23" customFormat="1" ht="45" x14ac:dyDescent="0.25">
      <c r="A59" s="47">
        <v>14</v>
      </c>
      <c r="B59" s="42" t="s">
        <v>918</v>
      </c>
      <c r="C59" s="48" t="s">
        <v>919</v>
      </c>
      <c r="D59" s="42"/>
      <c r="E59" s="42">
        <v>3</v>
      </c>
      <c r="F59" s="49">
        <v>693</v>
      </c>
      <c r="G59" s="42" t="s">
        <v>135</v>
      </c>
      <c r="H59" s="42" t="s">
        <v>38</v>
      </c>
      <c r="I59" s="26"/>
      <c r="J59" s="57">
        <v>41075</v>
      </c>
      <c r="K59" s="47">
        <v>2012</v>
      </c>
      <c r="L59" s="57">
        <v>41258</v>
      </c>
      <c r="M59" s="51">
        <v>127819102</v>
      </c>
      <c r="N59" s="52">
        <v>1</v>
      </c>
      <c r="O59" s="53">
        <v>0</v>
      </c>
      <c r="P59" s="54">
        <v>0</v>
      </c>
      <c r="Q59" s="42"/>
      <c r="R59" s="42"/>
      <c r="S59" s="42"/>
      <c r="T59" s="55">
        <v>0</v>
      </c>
      <c r="U59" s="48" t="s">
        <v>147</v>
      </c>
    </row>
    <row r="60" spans="1:21" s="23" customFormat="1" ht="45" x14ac:dyDescent="0.25">
      <c r="A60" s="47">
        <v>14</v>
      </c>
      <c r="B60" s="42" t="s">
        <v>918</v>
      </c>
      <c r="C60" s="48" t="s">
        <v>919</v>
      </c>
      <c r="D60" s="42"/>
      <c r="E60" s="42">
        <v>4</v>
      </c>
      <c r="F60" s="49">
        <v>756</v>
      </c>
      <c r="G60" s="42" t="s">
        <v>135</v>
      </c>
      <c r="H60" s="42" t="s">
        <v>37</v>
      </c>
      <c r="I60" s="26">
        <v>1</v>
      </c>
      <c r="J60" s="57">
        <v>41652</v>
      </c>
      <c r="K60" s="47">
        <v>2014</v>
      </c>
      <c r="L60" s="57">
        <v>41988</v>
      </c>
      <c r="M60" s="51">
        <v>59823460</v>
      </c>
      <c r="N60" s="52">
        <v>1</v>
      </c>
      <c r="O60" s="53">
        <v>59823460</v>
      </c>
      <c r="P60" s="54">
        <v>97.11600649350649</v>
      </c>
      <c r="Q60" s="42" t="s">
        <v>40</v>
      </c>
      <c r="R60" s="57">
        <v>41652</v>
      </c>
      <c r="S60" s="57">
        <v>41988</v>
      </c>
      <c r="T60" s="55">
        <v>11.2</v>
      </c>
      <c r="U60" s="48" t="s">
        <v>42</v>
      </c>
    </row>
    <row r="61" spans="1:21" s="23" customFormat="1" ht="30" x14ac:dyDescent="0.25">
      <c r="A61" s="47">
        <v>14</v>
      </c>
      <c r="B61" s="42" t="s">
        <v>918</v>
      </c>
      <c r="C61" s="48" t="s">
        <v>919</v>
      </c>
      <c r="D61" s="42"/>
      <c r="E61" s="42">
        <v>5</v>
      </c>
      <c r="F61" s="49">
        <v>327</v>
      </c>
      <c r="G61" s="42" t="s">
        <v>36</v>
      </c>
      <c r="H61" s="42" t="s">
        <v>37</v>
      </c>
      <c r="I61" s="26">
        <v>1</v>
      </c>
      <c r="J61" s="57">
        <v>42167</v>
      </c>
      <c r="K61" s="47">
        <v>2015</v>
      </c>
      <c r="L61" s="57">
        <v>42353</v>
      </c>
      <c r="M61" s="51">
        <v>44320000</v>
      </c>
      <c r="N61" s="52">
        <v>1</v>
      </c>
      <c r="O61" s="53">
        <v>44320000</v>
      </c>
      <c r="P61" s="54">
        <v>68.782493986187632</v>
      </c>
      <c r="Q61" s="42" t="s">
        <v>40</v>
      </c>
      <c r="R61" s="57">
        <v>42167</v>
      </c>
      <c r="S61" s="57">
        <v>42353</v>
      </c>
      <c r="T61" s="55">
        <v>6.2</v>
      </c>
      <c r="U61" s="48" t="s">
        <v>42</v>
      </c>
    </row>
    <row r="62" spans="1:21" s="23" customFormat="1" ht="30" x14ac:dyDescent="0.25">
      <c r="A62" s="47">
        <v>14</v>
      </c>
      <c r="B62" s="42" t="s">
        <v>918</v>
      </c>
      <c r="C62" s="48" t="s">
        <v>919</v>
      </c>
      <c r="D62" s="42"/>
      <c r="E62" s="42">
        <v>6</v>
      </c>
      <c r="F62" s="49">
        <v>214</v>
      </c>
      <c r="G62" s="42" t="s">
        <v>36</v>
      </c>
      <c r="H62" s="42" t="s">
        <v>37</v>
      </c>
      <c r="I62" s="26">
        <v>1</v>
      </c>
      <c r="J62" s="57">
        <v>40840</v>
      </c>
      <c r="K62" s="47">
        <v>2011</v>
      </c>
      <c r="L62" s="57">
        <v>40907</v>
      </c>
      <c r="M62" s="51">
        <v>74593355</v>
      </c>
      <c r="N62" s="52">
        <v>1</v>
      </c>
      <c r="O62" s="53">
        <v>74593355</v>
      </c>
      <c r="P62" s="54">
        <v>139.27064040328602</v>
      </c>
      <c r="Q62" s="42"/>
      <c r="R62" s="57">
        <v>40840</v>
      </c>
      <c r="S62" s="57">
        <v>40907</v>
      </c>
      <c r="T62" s="55">
        <v>2.2333333333333334</v>
      </c>
      <c r="U62" s="56" t="s">
        <v>729</v>
      </c>
    </row>
    <row r="63" spans="1:21" s="23" customFormat="1" ht="45" x14ac:dyDescent="0.25">
      <c r="A63" s="47">
        <v>14</v>
      </c>
      <c r="B63" s="42" t="s">
        <v>918</v>
      </c>
      <c r="C63" s="48" t="s">
        <v>919</v>
      </c>
      <c r="D63" s="42"/>
      <c r="E63" s="42">
        <v>7</v>
      </c>
      <c r="F63" s="49">
        <v>631</v>
      </c>
      <c r="G63" s="42" t="s">
        <v>135</v>
      </c>
      <c r="H63" s="42" t="s">
        <v>37</v>
      </c>
      <c r="I63" s="26">
        <v>1</v>
      </c>
      <c r="J63" s="50">
        <v>40840</v>
      </c>
      <c r="K63" s="47">
        <v>2011</v>
      </c>
      <c r="L63" s="50">
        <v>40892</v>
      </c>
      <c r="M63" s="51">
        <v>88658185</v>
      </c>
      <c r="N63" s="60">
        <v>1</v>
      </c>
      <c r="O63" s="53">
        <v>88658185</v>
      </c>
      <c r="P63" s="54">
        <v>165.53059185959671</v>
      </c>
      <c r="Q63" s="42"/>
      <c r="R63" s="50">
        <v>40840</v>
      </c>
      <c r="S63" s="50">
        <v>40892</v>
      </c>
      <c r="T63" s="55">
        <v>1.7333333333333334</v>
      </c>
      <c r="U63" s="56" t="s">
        <v>730</v>
      </c>
    </row>
    <row r="64" spans="1:21" s="23" customFormat="1" x14ac:dyDescent="0.25">
      <c r="A64" s="47">
        <v>15</v>
      </c>
      <c r="B64" s="42" t="s">
        <v>920</v>
      </c>
      <c r="C64" s="48" t="s">
        <v>921</v>
      </c>
      <c r="D64" s="47"/>
      <c r="E64" s="42">
        <v>1</v>
      </c>
      <c r="F64" s="49" t="s">
        <v>74</v>
      </c>
      <c r="G64" s="42" t="s">
        <v>36</v>
      </c>
      <c r="H64" s="42" t="s">
        <v>39</v>
      </c>
      <c r="I64" s="26">
        <v>0.6</v>
      </c>
      <c r="J64" s="50">
        <v>41397</v>
      </c>
      <c r="K64" s="47">
        <v>2013</v>
      </c>
      <c r="L64" s="50">
        <v>41639</v>
      </c>
      <c r="M64" s="51">
        <v>1500205130</v>
      </c>
      <c r="N64" s="52">
        <v>1</v>
      </c>
      <c r="O64" s="53">
        <v>900123078</v>
      </c>
      <c r="P64" s="54">
        <v>1526.9263409669211</v>
      </c>
      <c r="Q64" s="59" t="s">
        <v>37</v>
      </c>
      <c r="R64" s="50">
        <v>41397</v>
      </c>
      <c r="S64" s="50">
        <v>41639</v>
      </c>
      <c r="T64" s="55">
        <v>8.0666666666666664</v>
      </c>
      <c r="U64" s="48" t="s">
        <v>879</v>
      </c>
    </row>
    <row r="65" spans="1:21" s="23" customFormat="1" x14ac:dyDescent="0.25">
      <c r="A65" s="47">
        <v>15</v>
      </c>
      <c r="B65" s="42" t="s">
        <v>920</v>
      </c>
      <c r="C65" s="48" t="s">
        <v>921</v>
      </c>
      <c r="D65" s="47"/>
      <c r="E65" s="42">
        <v>2</v>
      </c>
      <c r="F65" s="49" t="s">
        <v>80</v>
      </c>
      <c r="G65" s="42" t="s">
        <v>36</v>
      </c>
      <c r="H65" s="42" t="s">
        <v>39</v>
      </c>
      <c r="I65" s="26">
        <v>0.6</v>
      </c>
      <c r="J65" s="57">
        <v>42177</v>
      </c>
      <c r="K65" s="42">
        <v>2015</v>
      </c>
      <c r="L65" s="57">
        <v>42369</v>
      </c>
      <c r="M65" s="58">
        <v>532538241</v>
      </c>
      <c r="N65" s="52">
        <v>1</v>
      </c>
      <c r="O65" s="53">
        <v>319522944.59999996</v>
      </c>
      <c r="P65" s="54">
        <v>495.88413843408085</v>
      </c>
      <c r="Q65" s="59" t="s">
        <v>40</v>
      </c>
      <c r="R65" s="57">
        <v>42177</v>
      </c>
      <c r="S65" s="57">
        <v>42369</v>
      </c>
      <c r="T65" s="55">
        <v>6.4</v>
      </c>
      <c r="U65" s="56" t="s">
        <v>42</v>
      </c>
    </row>
    <row r="66" spans="1:21" s="23" customFormat="1" x14ac:dyDescent="0.25">
      <c r="A66" s="47">
        <v>15</v>
      </c>
      <c r="B66" s="42" t="s">
        <v>920</v>
      </c>
      <c r="C66" s="48" t="s">
        <v>921</v>
      </c>
      <c r="D66" s="47"/>
      <c r="E66" s="42">
        <v>3</v>
      </c>
      <c r="F66" s="49" t="s">
        <v>79</v>
      </c>
      <c r="G66" s="42" t="s">
        <v>36</v>
      </c>
      <c r="H66" s="42" t="s">
        <v>39</v>
      </c>
      <c r="I66" s="26">
        <v>0.6</v>
      </c>
      <c r="J66" s="57">
        <v>42465</v>
      </c>
      <c r="K66" s="47">
        <v>2016</v>
      </c>
      <c r="L66" s="57">
        <v>42719</v>
      </c>
      <c r="M66" s="51">
        <v>476600140</v>
      </c>
      <c r="N66" s="52">
        <v>1</v>
      </c>
      <c r="O66" s="53">
        <v>285960084</v>
      </c>
      <c r="P66" s="54">
        <v>414.76250661754574</v>
      </c>
      <c r="Q66" s="59" t="s">
        <v>37</v>
      </c>
      <c r="R66" s="57">
        <v>42465</v>
      </c>
      <c r="S66" s="57">
        <v>42719</v>
      </c>
      <c r="T66" s="55">
        <v>8.4666666666666668</v>
      </c>
      <c r="U66" s="48" t="s">
        <v>879</v>
      </c>
    </row>
    <row r="67" spans="1:21" s="23" customFormat="1" x14ac:dyDescent="0.25">
      <c r="A67" s="47">
        <v>15</v>
      </c>
      <c r="B67" s="42" t="s">
        <v>920</v>
      </c>
      <c r="C67" s="48" t="s">
        <v>921</v>
      </c>
      <c r="D67" s="47"/>
      <c r="E67" s="42">
        <v>4</v>
      </c>
      <c r="F67" s="49" t="s">
        <v>76</v>
      </c>
      <c r="G67" s="42" t="s">
        <v>36</v>
      </c>
      <c r="H67" s="42" t="s">
        <v>37</v>
      </c>
      <c r="I67" s="26">
        <v>1</v>
      </c>
      <c r="J67" s="57">
        <v>42445</v>
      </c>
      <c r="K67" s="47">
        <v>2016</v>
      </c>
      <c r="L67" s="57">
        <v>42719</v>
      </c>
      <c r="M67" s="51">
        <v>209440940</v>
      </c>
      <c r="N67" s="52">
        <v>1</v>
      </c>
      <c r="O67" s="53">
        <v>209440940</v>
      </c>
      <c r="P67" s="54">
        <v>303.77753442936813</v>
      </c>
      <c r="Q67" s="59" t="s">
        <v>37</v>
      </c>
      <c r="R67" s="57">
        <v>42445</v>
      </c>
      <c r="S67" s="57">
        <v>42463</v>
      </c>
      <c r="T67" s="55">
        <v>0.6</v>
      </c>
      <c r="U67" s="48" t="s">
        <v>879</v>
      </c>
    </row>
    <row r="68" spans="1:21" s="23" customFormat="1" x14ac:dyDescent="0.25">
      <c r="A68" s="47">
        <v>15</v>
      </c>
      <c r="B68" s="42" t="s">
        <v>920</v>
      </c>
      <c r="C68" s="48" t="s">
        <v>921</v>
      </c>
      <c r="D68" s="47"/>
      <c r="E68" s="42">
        <v>5</v>
      </c>
      <c r="F68" s="49" t="s">
        <v>75</v>
      </c>
      <c r="G68" s="42" t="s">
        <v>36</v>
      </c>
      <c r="H68" s="42" t="s">
        <v>37</v>
      </c>
      <c r="I68" s="26">
        <v>1</v>
      </c>
      <c r="J68" s="57">
        <v>41444</v>
      </c>
      <c r="K68" s="47">
        <v>2013</v>
      </c>
      <c r="L68" s="57">
        <v>41639</v>
      </c>
      <c r="M68" s="51">
        <v>155966166</v>
      </c>
      <c r="N68" s="52">
        <v>1</v>
      </c>
      <c r="O68" s="53">
        <v>155966166</v>
      </c>
      <c r="P68" s="54">
        <v>264.57364885496185</v>
      </c>
      <c r="Q68" s="59" t="s">
        <v>37</v>
      </c>
      <c r="R68" s="57">
        <v>41444</v>
      </c>
      <c r="S68" s="57">
        <v>41444</v>
      </c>
      <c r="T68" s="55">
        <v>0</v>
      </c>
      <c r="U68" s="48" t="s">
        <v>879</v>
      </c>
    </row>
    <row r="69" spans="1:21" s="23" customFormat="1" x14ac:dyDescent="0.25">
      <c r="A69" s="47">
        <v>15</v>
      </c>
      <c r="B69" s="42" t="s">
        <v>920</v>
      </c>
      <c r="C69" s="48" t="s">
        <v>921</v>
      </c>
      <c r="D69" s="47"/>
      <c r="E69" s="42">
        <v>6</v>
      </c>
      <c r="F69" s="49" t="s">
        <v>78</v>
      </c>
      <c r="G69" s="42" t="s">
        <v>36</v>
      </c>
      <c r="H69" s="42" t="s">
        <v>39</v>
      </c>
      <c r="I69" s="26">
        <v>0.6</v>
      </c>
      <c r="J69" s="57">
        <v>41761</v>
      </c>
      <c r="K69" s="47">
        <v>2014</v>
      </c>
      <c r="L69" s="57">
        <v>42004</v>
      </c>
      <c r="M69" s="51">
        <v>1242848448</v>
      </c>
      <c r="N69" s="52">
        <v>1</v>
      </c>
      <c r="O69" s="53">
        <v>745709068.79999995</v>
      </c>
      <c r="P69" s="54">
        <v>1210.5666701298701</v>
      </c>
      <c r="Q69" s="59" t="s">
        <v>37</v>
      </c>
      <c r="R69" s="57">
        <v>41866</v>
      </c>
      <c r="S69" s="57">
        <v>42004</v>
      </c>
      <c r="T69" s="55">
        <v>4.5999999999999996</v>
      </c>
      <c r="U69" s="48" t="s">
        <v>879</v>
      </c>
    </row>
    <row r="70" spans="1:21" s="23" customFormat="1" x14ac:dyDescent="0.25">
      <c r="A70" s="47">
        <v>15</v>
      </c>
      <c r="B70" s="42" t="s">
        <v>920</v>
      </c>
      <c r="C70" s="48" t="s">
        <v>921</v>
      </c>
      <c r="D70" s="47"/>
      <c r="E70" s="42">
        <v>7</v>
      </c>
      <c r="F70" s="49" t="s">
        <v>77</v>
      </c>
      <c r="G70" s="42" t="s">
        <v>36</v>
      </c>
      <c r="H70" s="42" t="s">
        <v>37</v>
      </c>
      <c r="I70" s="26">
        <v>1</v>
      </c>
      <c r="J70" s="57">
        <v>41668</v>
      </c>
      <c r="K70" s="47">
        <v>2013</v>
      </c>
      <c r="L70" s="57">
        <v>41865</v>
      </c>
      <c r="M70" s="51">
        <v>928542875</v>
      </c>
      <c r="N70" s="52">
        <v>1</v>
      </c>
      <c r="O70" s="53">
        <v>928542875</v>
      </c>
      <c r="P70" s="54">
        <v>1575.1363443596267</v>
      </c>
      <c r="Q70" s="59" t="s">
        <v>37</v>
      </c>
      <c r="R70" s="57">
        <v>41668</v>
      </c>
      <c r="S70" s="57">
        <v>41865</v>
      </c>
      <c r="T70" s="55">
        <v>6.5666666666666664</v>
      </c>
      <c r="U70" s="48" t="s">
        <v>879</v>
      </c>
    </row>
    <row r="71" spans="1:21" s="23" customFormat="1" ht="45" x14ac:dyDescent="0.25">
      <c r="A71" s="47">
        <v>16</v>
      </c>
      <c r="B71" s="42" t="s">
        <v>922</v>
      </c>
      <c r="C71" s="48" t="s">
        <v>923</v>
      </c>
      <c r="D71" s="42"/>
      <c r="E71" s="42">
        <v>1</v>
      </c>
      <c r="F71" s="49">
        <v>2174</v>
      </c>
      <c r="G71" s="42" t="s">
        <v>136</v>
      </c>
      <c r="H71" s="42" t="s">
        <v>38</v>
      </c>
      <c r="I71" s="43"/>
      <c r="J71" s="42"/>
      <c r="K71" s="42"/>
      <c r="L71" s="42"/>
      <c r="M71" s="58"/>
      <c r="N71" s="52"/>
      <c r="O71" s="53"/>
      <c r="P71" s="54"/>
      <c r="Q71" s="42"/>
      <c r="R71" s="42"/>
      <c r="S71" s="42"/>
      <c r="T71" s="55">
        <v>0</v>
      </c>
      <c r="U71" s="48" t="s">
        <v>731</v>
      </c>
    </row>
    <row r="72" spans="1:21" s="23" customFormat="1" ht="75" x14ac:dyDescent="0.25">
      <c r="A72" s="47">
        <v>16</v>
      </c>
      <c r="B72" s="42" t="s">
        <v>922</v>
      </c>
      <c r="C72" s="48" t="s">
        <v>923</v>
      </c>
      <c r="D72" s="42"/>
      <c r="E72" s="42">
        <v>2</v>
      </c>
      <c r="F72" s="49">
        <v>306</v>
      </c>
      <c r="G72" s="42" t="s">
        <v>137</v>
      </c>
      <c r="H72" s="42" t="s">
        <v>38</v>
      </c>
      <c r="I72" s="43"/>
      <c r="J72" s="42"/>
      <c r="K72" s="42"/>
      <c r="L72" s="42"/>
      <c r="M72" s="58"/>
      <c r="N72" s="52"/>
      <c r="O72" s="53"/>
      <c r="P72" s="54"/>
      <c r="Q72" s="42"/>
      <c r="R72" s="42"/>
      <c r="S72" s="42"/>
      <c r="T72" s="55">
        <v>0</v>
      </c>
      <c r="U72" s="48" t="s">
        <v>731</v>
      </c>
    </row>
    <row r="73" spans="1:21" s="23" customFormat="1" ht="30" x14ac:dyDescent="0.25">
      <c r="A73" s="47">
        <v>16</v>
      </c>
      <c r="B73" s="42" t="s">
        <v>922</v>
      </c>
      <c r="C73" s="48" t="s">
        <v>923</v>
      </c>
      <c r="D73" s="42"/>
      <c r="E73" s="42">
        <v>3</v>
      </c>
      <c r="F73" s="49">
        <v>112</v>
      </c>
      <c r="G73" s="42" t="s">
        <v>138</v>
      </c>
      <c r="H73" s="42" t="s">
        <v>38</v>
      </c>
      <c r="I73" s="26"/>
      <c r="J73" s="57">
        <v>41470</v>
      </c>
      <c r="K73" s="42">
        <v>2013</v>
      </c>
      <c r="L73" s="57">
        <v>41623</v>
      </c>
      <c r="M73" s="58">
        <v>79440000</v>
      </c>
      <c r="N73" s="52">
        <v>1</v>
      </c>
      <c r="O73" s="53">
        <v>0</v>
      </c>
      <c r="P73" s="54">
        <v>0</v>
      </c>
      <c r="Q73" s="42"/>
      <c r="R73" s="42"/>
      <c r="S73" s="42"/>
      <c r="T73" s="55">
        <v>0</v>
      </c>
      <c r="U73" s="48" t="s">
        <v>832</v>
      </c>
    </row>
    <row r="74" spans="1:21" s="23" customFormat="1" ht="30" x14ac:dyDescent="0.25">
      <c r="A74" s="47">
        <v>16</v>
      </c>
      <c r="B74" s="42" t="s">
        <v>922</v>
      </c>
      <c r="C74" s="48" t="s">
        <v>923</v>
      </c>
      <c r="D74" s="42"/>
      <c r="E74" s="42">
        <v>4</v>
      </c>
      <c r="F74" s="49" t="s">
        <v>139</v>
      </c>
      <c r="G74" s="42" t="s">
        <v>140</v>
      </c>
      <c r="H74" s="42" t="s">
        <v>38</v>
      </c>
      <c r="I74" s="43"/>
      <c r="J74" s="57">
        <v>41410</v>
      </c>
      <c r="K74" s="42">
        <v>2013</v>
      </c>
      <c r="L74" s="57">
        <v>41657</v>
      </c>
      <c r="M74" s="58">
        <v>160000000</v>
      </c>
      <c r="N74" s="52">
        <v>1</v>
      </c>
      <c r="O74" s="53">
        <v>0</v>
      </c>
      <c r="P74" s="54">
        <v>0</v>
      </c>
      <c r="Q74" s="42"/>
      <c r="R74" s="42"/>
      <c r="S74" s="42"/>
      <c r="T74" s="55">
        <v>0</v>
      </c>
      <c r="U74" s="48" t="s">
        <v>148</v>
      </c>
    </row>
    <row r="75" spans="1:21" s="23" customFormat="1" ht="30" x14ac:dyDescent="0.25">
      <c r="A75" s="47">
        <v>16</v>
      </c>
      <c r="B75" s="42" t="s">
        <v>922</v>
      </c>
      <c r="C75" s="48" t="s">
        <v>923</v>
      </c>
      <c r="D75" s="42"/>
      <c r="E75" s="42">
        <v>5</v>
      </c>
      <c r="F75" s="49" t="s">
        <v>141</v>
      </c>
      <c r="G75" s="42" t="s">
        <v>140</v>
      </c>
      <c r="H75" s="42" t="s">
        <v>37</v>
      </c>
      <c r="I75" s="43">
        <v>1</v>
      </c>
      <c r="J75" s="57">
        <v>41610</v>
      </c>
      <c r="K75" s="42">
        <v>2013</v>
      </c>
      <c r="L75" s="57">
        <v>41979</v>
      </c>
      <c r="M75" s="58">
        <v>240000000</v>
      </c>
      <c r="N75" s="52">
        <v>1</v>
      </c>
      <c r="O75" s="53">
        <v>240000000</v>
      </c>
      <c r="P75" s="54">
        <v>407.12468193384223</v>
      </c>
      <c r="Q75" s="42" t="s">
        <v>40</v>
      </c>
      <c r="R75" s="57">
        <v>41610</v>
      </c>
      <c r="S75" s="57">
        <v>41979</v>
      </c>
      <c r="T75" s="55">
        <v>12.3</v>
      </c>
      <c r="U75" s="48" t="s">
        <v>42</v>
      </c>
    </row>
    <row r="76" spans="1:21" s="23" customFormat="1" ht="30" x14ac:dyDescent="0.25">
      <c r="A76" s="47">
        <v>16</v>
      </c>
      <c r="B76" s="42" t="s">
        <v>922</v>
      </c>
      <c r="C76" s="48" t="s">
        <v>923</v>
      </c>
      <c r="D76" s="42"/>
      <c r="E76" s="42">
        <v>6</v>
      </c>
      <c r="F76" s="49">
        <v>998</v>
      </c>
      <c r="G76" s="42" t="s">
        <v>142</v>
      </c>
      <c r="H76" s="42" t="s">
        <v>38</v>
      </c>
      <c r="I76" s="43"/>
      <c r="J76" s="57">
        <v>42003</v>
      </c>
      <c r="K76" s="42">
        <v>2014</v>
      </c>
      <c r="L76" s="57">
        <v>42369</v>
      </c>
      <c r="M76" s="58">
        <v>1182456430</v>
      </c>
      <c r="N76" s="52">
        <v>1</v>
      </c>
      <c r="O76" s="53">
        <v>0</v>
      </c>
      <c r="P76" s="54">
        <v>0</v>
      </c>
      <c r="Q76" s="42"/>
      <c r="R76" s="42"/>
      <c r="S76" s="42"/>
      <c r="T76" s="55">
        <v>0</v>
      </c>
      <c r="U76" s="48" t="s">
        <v>148</v>
      </c>
    </row>
    <row r="77" spans="1:21" s="23" customFormat="1" x14ac:dyDescent="0.25">
      <c r="A77" s="47">
        <v>16</v>
      </c>
      <c r="B77" s="42" t="s">
        <v>922</v>
      </c>
      <c r="C77" s="48" t="s">
        <v>923</v>
      </c>
      <c r="D77" s="42"/>
      <c r="E77" s="42">
        <v>7</v>
      </c>
      <c r="F77" s="49">
        <v>9520160073</v>
      </c>
      <c r="G77" s="42" t="s">
        <v>36</v>
      </c>
      <c r="H77" s="42" t="s">
        <v>39</v>
      </c>
      <c r="I77" s="43">
        <v>0.6</v>
      </c>
      <c r="J77" s="57">
        <v>42558</v>
      </c>
      <c r="K77" s="42">
        <v>2016</v>
      </c>
      <c r="L77" s="57">
        <v>42734</v>
      </c>
      <c r="M77" s="58">
        <v>190378000</v>
      </c>
      <c r="N77" s="52">
        <v>1</v>
      </c>
      <c r="O77" s="53">
        <v>114226800</v>
      </c>
      <c r="P77" s="54">
        <v>165.67694773407982</v>
      </c>
      <c r="Q77" s="42" t="s">
        <v>40</v>
      </c>
      <c r="R77" s="57">
        <v>42558</v>
      </c>
      <c r="S77" s="57">
        <v>42734</v>
      </c>
      <c r="T77" s="55">
        <v>5.8666666666666663</v>
      </c>
      <c r="U77" s="48" t="s">
        <v>42</v>
      </c>
    </row>
    <row r="78" spans="1:21" s="23" customFormat="1" ht="30" x14ac:dyDescent="0.25">
      <c r="A78" s="47">
        <v>17</v>
      </c>
      <c r="B78" s="42" t="s">
        <v>924</v>
      </c>
      <c r="C78" s="48" t="s">
        <v>925</v>
      </c>
      <c r="D78" s="42"/>
      <c r="E78" s="42">
        <v>1</v>
      </c>
      <c r="F78" s="49">
        <v>331</v>
      </c>
      <c r="G78" s="42" t="s">
        <v>36</v>
      </c>
      <c r="H78" s="42" t="s">
        <v>37</v>
      </c>
      <c r="I78" s="26">
        <v>1</v>
      </c>
      <c r="J78" s="50">
        <v>42181</v>
      </c>
      <c r="K78" s="47">
        <v>2015</v>
      </c>
      <c r="L78" s="57">
        <v>42353</v>
      </c>
      <c r="M78" s="51">
        <v>325066450</v>
      </c>
      <c r="N78" s="52">
        <v>1</v>
      </c>
      <c r="O78" s="53">
        <v>325066450</v>
      </c>
      <c r="P78" s="54">
        <v>504.48739039341973</v>
      </c>
      <c r="Q78" s="42" t="s">
        <v>40</v>
      </c>
      <c r="R78" s="57">
        <v>42181</v>
      </c>
      <c r="S78" s="57">
        <v>42353</v>
      </c>
      <c r="T78" s="55">
        <v>5.7333333333333334</v>
      </c>
      <c r="U78" s="48" t="s">
        <v>42</v>
      </c>
    </row>
    <row r="79" spans="1:21" s="23" customFormat="1" ht="30" x14ac:dyDescent="0.25">
      <c r="A79" s="47">
        <v>17</v>
      </c>
      <c r="B79" s="42" t="s">
        <v>924</v>
      </c>
      <c r="C79" s="48" t="s">
        <v>925</v>
      </c>
      <c r="D79" s="42"/>
      <c r="E79" s="42">
        <v>2</v>
      </c>
      <c r="F79" s="49">
        <v>394</v>
      </c>
      <c r="G79" s="42" t="s">
        <v>36</v>
      </c>
      <c r="H79" s="42" t="s">
        <v>37</v>
      </c>
      <c r="I79" s="26">
        <v>1</v>
      </c>
      <c r="J79" s="57">
        <v>42459</v>
      </c>
      <c r="K79" s="47">
        <v>2016</v>
      </c>
      <c r="L79" s="50">
        <v>42704</v>
      </c>
      <c r="M79" s="51">
        <v>414980100</v>
      </c>
      <c r="N79" s="52">
        <v>1</v>
      </c>
      <c r="O79" s="53">
        <v>414980100</v>
      </c>
      <c r="P79" s="54">
        <v>601.89584526908936</v>
      </c>
      <c r="Q79" s="42" t="s">
        <v>37</v>
      </c>
      <c r="R79" s="57">
        <v>42459</v>
      </c>
      <c r="S79" s="57">
        <v>42459</v>
      </c>
      <c r="T79" s="55">
        <v>0</v>
      </c>
      <c r="U79" s="48" t="s">
        <v>879</v>
      </c>
    </row>
    <row r="80" spans="1:21" s="23" customFormat="1" ht="30" x14ac:dyDescent="0.25">
      <c r="A80" s="47">
        <v>17</v>
      </c>
      <c r="B80" s="42" t="s">
        <v>924</v>
      </c>
      <c r="C80" s="48" t="s">
        <v>925</v>
      </c>
      <c r="D80" s="47"/>
      <c r="E80" s="42">
        <v>3</v>
      </c>
      <c r="F80" s="49">
        <v>313</v>
      </c>
      <c r="G80" s="42" t="s">
        <v>36</v>
      </c>
      <c r="H80" s="42" t="s">
        <v>37</v>
      </c>
      <c r="I80" s="26">
        <v>1</v>
      </c>
      <c r="J80" s="57">
        <v>42459</v>
      </c>
      <c r="K80" s="42">
        <v>2016</v>
      </c>
      <c r="L80" s="57">
        <v>42704</v>
      </c>
      <c r="M80" s="58">
        <v>646776152</v>
      </c>
      <c r="N80" s="52">
        <v>1</v>
      </c>
      <c r="O80" s="53">
        <v>646776152</v>
      </c>
      <c r="P80" s="54">
        <v>938.09770325837076</v>
      </c>
      <c r="Q80" s="42" t="s">
        <v>37</v>
      </c>
      <c r="R80" s="57">
        <v>42459</v>
      </c>
      <c r="S80" s="50">
        <v>42704</v>
      </c>
      <c r="T80" s="55">
        <v>8.1666666666666661</v>
      </c>
      <c r="U80" s="48" t="s">
        <v>879</v>
      </c>
    </row>
    <row r="81" spans="1:21" s="23" customFormat="1" ht="30" x14ac:dyDescent="0.25">
      <c r="A81" s="47">
        <v>17</v>
      </c>
      <c r="B81" s="42" t="s">
        <v>924</v>
      </c>
      <c r="C81" s="48" t="s">
        <v>925</v>
      </c>
      <c r="D81" s="42"/>
      <c r="E81" s="42">
        <v>4</v>
      </c>
      <c r="F81" s="49">
        <v>401</v>
      </c>
      <c r="G81" s="42" t="s">
        <v>36</v>
      </c>
      <c r="H81" s="42" t="s">
        <v>37</v>
      </c>
      <c r="I81" s="26">
        <v>1</v>
      </c>
      <c r="J81" s="57">
        <v>42354</v>
      </c>
      <c r="K81" s="47">
        <v>2015</v>
      </c>
      <c r="L81" s="57">
        <v>42459</v>
      </c>
      <c r="M81" s="51">
        <v>200633943</v>
      </c>
      <c r="N81" s="52">
        <v>1</v>
      </c>
      <c r="O81" s="53">
        <v>200633943</v>
      </c>
      <c r="P81" s="54">
        <v>311.37416466206253</v>
      </c>
      <c r="Q81" s="42" t="s">
        <v>40</v>
      </c>
      <c r="R81" s="57">
        <v>42354</v>
      </c>
      <c r="S81" s="57">
        <v>42459</v>
      </c>
      <c r="T81" s="55">
        <v>3.5</v>
      </c>
      <c r="U81" s="48" t="s">
        <v>42</v>
      </c>
    </row>
    <row r="82" spans="1:21" s="23" customFormat="1" ht="60" x14ac:dyDescent="0.25">
      <c r="A82" s="47">
        <v>17</v>
      </c>
      <c r="B82" s="42" t="s">
        <v>924</v>
      </c>
      <c r="C82" s="48" t="s">
        <v>925</v>
      </c>
      <c r="D82" s="42"/>
      <c r="E82" s="42">
        <v>5</v>
      </c>
      <c r="F82" s="49" t="s">
        <v>112</v>
      </c>
      <c r="G82" s="42" t="s">
        <v>99</v>
      </c>
      <c r="H82" s="42" t="s">
        <v>38</v>
      </c>
      <c r="I82" s="26"/>
      <c r="J82" s="42"/>
      <c r="K82" s="47"/>
      <c r="L82" s="42"/>
      <c r="M82" s="51"/>
      <c r="N82" s="52"/>
      <c r="O82" s="53"/>
      <c r="P82" s="54"/>
      <c r="Q82" s="42"/>
      <c r="R82" s="42"/>
      <c r="S82" s="42"/>
      <c r="T82" s="55">
        <v>0</v>
      </c>
      <c r="U82" s="48" t="s">
        <v>281</v>
      </c>
    </row>
    <row r="83" spans="1:21" s="23" customFormat="1" ht="45" x14ac:dyDescent="0.25">
      <c r="A83" s="47">
        <v>17</v>
      </c>
      <c r="B83" s="42" t="s">
        <v>924</v>
      </c>
      <c r="C83" s="48" t="s">
        <v>925</v>
      </c>
      <c r="D83" s="42"/>
      <c r="E83" s="42">
        <v>6</v>
      </c>
      <c r="F83" s="49">
        <v>33876</v>
      </c>
      <c r="G83" s="42" t="s">
        <v>219</v>
      </c>
      <c r="H83" s="42" t="s">
        <v>38</v>
      </c>
      <c r="I83" s="26"/>
      <c r="J83" s="57">
        <v>42080</v>
      </c>
      <c r="K83" s="47">
        <v>2015</v>
      </c>
      <c r="L83" s="57">
        <v>42551</v>
      </c>
      <c r="M83" s="51">
        <v>155053522</v>
      </c>
      <c r="N83" s="52"/>
      <c r="O83" s="53">
        <v>0</v>
      </c>
      <c r="P83" s="54">
        <v>0</v>
      </c>
      <c r="Q83" s="42"/>
      <c r="R83" s="57"/>
      <c r="S83" s="57"/>
      <c r="T83" s="55">
        <v>0</v>
      </c>
      <c r="U83" s="48" t="s">
        <v>282</v>
      </c>
    </row>
    <row r="84" spans="1:21" s="23" customFormat="1" ht="60" x14ac:dyDescent="0.25">
      <c r="A84" s="47">
        <v>17</v>
      </c>
      <c r="B84" s="42" t="s">
        <v>924</v>
      </c>
      <c r="C84" s="48" t="s">
        <v>925</v>
      </c>
      <c r="D84" s="42"/>
      <c r="E84" s="42">
        <v>7</v>
      </c>
      <c r="F84" s="49">
        <v>278</v>
      </c>
      <c r="G84" s="42" t="s">
        <v>278</v>
      </c>
      <c r="H84" s="42" t="s">
        <v>38</v>
      </c>
      <c r="I84" s="43"/>
      <c r="J84" s="57">
        <v>41699</v>
      </c>
      <c r="K84" s="42">
        <v>2014</v>
      </c>
      <c r="L84" s="57">
        <v>42004</v>
      </c>
      <c r="M84" s="58">
        <v>45000000</v>
      </c>
      <c r="N84" s="52"/>
      <c r="O84" s="53">
        <v>0</v>
      </c>
      <c r="P84" s="54">
        <v>0</v>
      </c>
      <c r="Q84" s="42"/>
      <c r="R84" s="57"/>
      <c r="S84" s="57"/>
      <c r="T84" s="55">
        <v>0</v>
      </c>
      <c r="U84" s="48" t="s">
        <v>283</v>
      </c>
    </row>
    <row r="85" spans="1:21" s="23" customFormat="1" ht="30" x14ac:dyDescent="0.25">
      <c r="A85" s="47">
        <v>18</v>
      </c>
      <c r="B85" s="42" t="s">
        <v>926</v>
      </c>
      <c r="C85" s="48" t="s">
        <v>927</v>
      </c>
      <c r="D85" s="47"/>
      <c r="E85" s="42">
        <v>1</v>
      </c>
      <c r="F85" s="49" t="s">
        <v>152</v>
      </c>
      <c r="G85" s="42" t="s">
        <v>36</v>
      </c>
      <c r="H85" s="42" t="s">
        <v>37</v>
      </c>
      <c r="I85" s="26">
        <v>1</v>
      </c>
      <c r="J85" s="50">
        <v>42279</v>
      </c>
      <c r="K85" s="47">
        <v>2015</v>
      </c>
      <c r="L85" s="50">
        <v>42353</v>
      </c>
      <c r="M85" s="51">
        <v>16221144</v>
      </c>
      <c r="N85" s="60">
        <v>1</v>
      </c>
      <c r="O85" s="53">
        <v>16221144</v>
      </c>
      <c r="P85" s="54">
        <v>25.174430045782572</v>
      </c>
      <c r="Q85" s="42" t="s">
        <v>40</v>
      </c>
      <c r="R85" s="50">
        <v>42279</v>
      </c>
      <c r="S85" s="50">
        <v>42353</v>
      </c>
      <c r="T85" s="55">
        <v>2.4666666666666668</v>
      </c>
      <c r="U85" s="48" t="s">
        <v>42</v>
      </c>
    </row>
    <row r="86" spans="1:21" s="23" customFormat="1" ht="30" x14ac:dyDescent="0.25">
      <c r="A86" s="47">
        <v>18</v>
      </c>
      <c r="B86" s="42" t="s">
        <v>926</v>
      </c>
      <c r="C86" s="48" t="s">
        <v>927</v>
      </c>
      <c r="D86" s="42"/>
      <c r="E86" s="42">
        <v>2</v>
      </c>
      <c r="F86" s="49" t="s">
        <v>153</v>
      </c>
      <c r="G86" s="42" t="s">
        <v>36</v>
      </c>
      <c r="H86" s="42" t="s">
        <v>37</v>
      </c>
      <c r="I86" s="26">
        <v>1</v>
      </c>
      <c r="J86" s="57">
        <v>42461</v>
      </c>
      <c r="K86" s="47">
        <v>2016</v>
      </c>
      <c r="L86" s="57">
        <v>42704</v>
      </c>
      <c r="M86" s="51">
        <v>103815296</v>
      </c>
      <c r="N86" s="52">
        <v>1</v>
      </c>
      <c r="O86" s="53">
        <v>103815296</v>
      </c>
      <c r="P86" s="54">
        <v>150.57588385028754</v>
      </c>
      <c r="Q86" s="42" t="s">
        <v>40</v>
      </c>
      <c r="R86" s="57">
        <v>42461</v>
      </c>
      <c r="S86" s="57">
        <v>42704</v>
      </c>
      <c r="T86" s="55">
        <v>8.1</v>
      </c>
      <c r="U86" s="48" t="s">
        <v>42</v>
      </c>
    </row>
    <row r="87" spans="1:21" s="23" customFormat="1" ht="30" x14ac:dyDescent="0.25">
      <c r="A87" s="47">
        <v>18</v>
      </c>
      <c r="B87" s="42" t="s">
        <v>926</v>
      </c>
      <c r="C87" s="48" t="s">
        <v>927</v>
      </c>
      <c r="D87" s="42"/>
      <c r="E87" s="42">
        <v>3</v>
      </c>
      <c r="F87" s="49" t="s">
        <v>154</v>
      </c>
      <c r="G87" s="42" t="s">
        <v>36</v>
      </c>
      <c r="H87" s="42" t="s">
        <v>37</v>
      </c>
      <c r="I87" s="26">
        <v>1</v>
      </c>
      <c r="J87" s="57">
        <v>42705</v>
      </c>
      <c r="K87" s="47">
        <v>2016</v>
      </c>
      <c r="L87" s="57">
        <v>42746</v>
      </c>
      <c r="M87" s="51">
        <v>15139731</v>
      </c>
      <c r="N87" s="52">
        <v>1</v>
      </c>
      <c r="O87" s="53">
        <v>15139731</v>
      </c>
      <c r="P87" s="54">
        <v>21.958983544973929</v>
      </c>
      <c r="Q87" s="42" t="s">
        <v>40</v>
      </c>
      <c r="R87" s="57">
        <v>42705</v>
      </c>
      <c r="S87" s="57">
        <v>42746</v>
      </c>
      <c r="T87" s="55">
        <v>1.3666666666666667</v>
      </c>
      <c r="U87" s="48" t="s">
        <v>42</v>
      </c>
    </row>
    <row r="88" spans="1:21" s="23" customFormat="1" ht="30" x14ac:dyDescent="0.25">
      <c r="A88" s="47">
        <v>18</v>
      </c>
      <c r="B88" s="42" t="s">
        <v>926</v>
      </c>
      <c r="C88" s="48" t="s">
        <v>927</v>
      </c>
      <c r="D88" s="42"/>
      <c r="E88" s="42">
        <v>4</v>
      </c>
      <c r="F88" s="49" t="s">
        <v>155</v>
      </c>
      <c r="G88" s="42" t="s">
        <v>156</v>
      </c>
      <c r="H88" s="42" t="s">
        <v>37</v>
      </c>
      <c r="I88" s="26">
        <v>1</v>
      </c>
      <c r="J88" s="57">
        <v>42034</v>
      </c>
      <c r="K88" s="47">
        <v>2015</v>
      </c>
      <c r="L88" s="57">
        <v>42349</v>
      </c>
      <c r="M88" s="51">
        <v>242000000</v>
      </c>
      <c r="N88" s="52">
        <v>1</v>
      </c>
      <c r="O88" s="53">
        <v>242000000</v>
      </c>
      <c r="P88" s="54">
        <v>375.5722821447971</v>
      </c>
      <c r="Q88" s="42" t="s">
        <v>40</v>
      </c>
      <c r="R88" s="57">
        <v>42034</v>
      </c>
      <c r="S88" s="57">
        <v>42349</v>
      </c>
      <c r="T88" s="55">
        <v>10.5</v>
      </c>
      <c r="U88" s="48" t="s">
        <v>42</v>
      </c>
    </row>
    <row r="89" spans="1:21" s="23" customFormat="1" ht="30" x14ac:dyDescent="0.25">
      <c r="A89" s="47">
        <v>18</v>
      </c>
      <c r="B89" s="42" t="s">
        <v>926</v>
      </c>
      <c r="C89" s="48" t="s">
        <v>927</v>
      </c>
      <c r="D89" s="42"/>
      <c r="E89" s="42">
        <v>5</v>
      </c>
      <c r="F89" s="49" t="s">
        <v>157</v>
      </c>
      <c r="G89" s="42" t="s">
        <v>156</v>
      </c>
      <c r="H89" s="42" t="s">
        <v>37</v>
      </c>
      <c r="I89" s="26">
        <v>1</v>
      </c>
      <c r="J89" s="57">
        <v>41662</v>
      </c>
      <c r="K89" s="47">
        <v>2014</v>
      </c>
      <c r="L89" s="57">
        <v>42004</v>
      </c>
      <c r="M89" s="51">
        <v>150000000</v>
      </c>
      <c r="N89" s="52">
        <v>1</v>
      </c>
      <c r="O89" s="53">
        <v>150000000</v>
      </c>
      <c r="P89" s="54">
        <v>243.50649350649351</v>
      </c>
      <c r="Q89" s="42" t="s">
        <v>40</v>
      </c>
      <c r="R89" s="57">
        <v>41662</v>
      </c>
      <c r="S89" s="57">
        <v>42004</v>
      </c>
      <c r="T89" s="55">
        <v>11.4</v>
      </c>
      <c r="U89" s="48" t="s">
        <v>42</v>
      </c>
    </row>
    <row r="90" spans="1:21" s="23" customFormat="1" ht="30" x14ac:dyDescent="0.25">
      <c r="A90" s="47">
        <v>18</v>
      </c>
      <c r="B90" s="42" t="s">
        <v>926</v>
      </c>
      <c r="C90" s="48" t="s">
        <v>927</v>
      </c>
      <c r="D90" s="42"/>
      <c r="E90" s="42">
        <v>6</v>
      </c>
      <c r="F90" s="49" t="s">
        <v>158</v>
      </c>
      <c r="G90" s="42" t="s">
        <v>156</v>
      </c>
      <c r="H90" s="42" t="s">
        <v>37</v>
      </c>
      <c r="I90" s="26">
        <v>1</v>
      </c>
      <c r="J90" s="57">
        <v>42471</v>
      </c>
      <c r="K90" s="47">
        <v>2016</v>
      </c>
      <c r="L90" s="57">
        <v>42735</v>
      </c>
      <c r="M90" s="51">
        <v>290000000</v>
      </c>
      <c r="N90" s="52">
        <v>1</v>
      </c>
      <c r="O90" s="53">
        <v>290000000</v>
      </c>
      <c r="P90" s="54">
        <v>420.62208556033391</v>
      </c>
      <c r="Q90" s="42" t="s">
        <v>40</v>
      </c>
      <c r="R90" s="57">
        <v>42471</v>
      </c>
      <c r="S90" s="57">
        <v>42704</v>
      </c>
      <c r="T90" s="55">
        <v>7.7666666666666666</v>
      </c>
      <c r="U90" s="48" t="s">
        <v>42</v>
      </c>
    </row>
    <row r="91" spans="1:21" s="23" customFormat="1" ht="60" x14ac:dyDescent="0.25">
      <c r="A91" s="47">
        <v>18</v>
      </c>
      <c r="B91" s="42" t="s">
        <v>926</v>
      </c>
      <c r="C91" s="48" t="s">
        <v>927</v>
      </c>
      <c r="D91" s="42"/>
      <c r="E91" s="42">
        <v>7</v>
      </c>
      <c r="F91" s="49" t="s">
        <v>159</v>
      </c>
      <c r="G91" s="42" t="s">
        <v>156</v>
      </c>
      <c r="H91" s="42" t="s">
        <v>38</v>
      </c>
      <c r="I91" s="42"/>
      <c r="J91" s="57"/>
      <c r="K91" s="42"/>
      <c r="L91" s="57"/>
      <c r="M91" s="58"/>
      <c r="N91" s="52"/>
      <c r="O91" s="53"/>
      <c r="P91" s="54"/>
      <c r="Q91" s="42"/>
      <c r="R91" s="57"/>
      <c r="S91" s="57"/>
      <c r="T91" s="55">
        <v>0</v>
      </c>
      <c r="U91" s="48" t="s">
        <v>160</v>
      </c>
    </row>
    <row r="92" spans="1:21" s="23" customFormat="1" ht="30" x14ac:dyDescent="0.25">
      <c r="A92" s="47">
        <v>19</v>
      </c>
      <c r="B92" s="42" t="s">
        <v>928</v>
      </c>
      <c r="C92" s="48" t="s">
        <v>929</v>
      </c>
      <c r="D92" s="42"/>
      <c r="E92" s="42">
        <v>1</v>
      </c>
      <c r="F92" s="49" t="s">
        <v>81</v>
      </c>
      <c r="G92" s="42" t="s">
        <v>36</v>
      </c>
      <c r="H92" s="42" t="s">
        <v>39</v>
      </c>
      <c r="I92" s="26">
        <v>0.6</v>
      </c>
      <c r="J92" s="57">
        <v>42592</v>
      </c>
      <c r="K92" s="42">
        <v>2016</v>
      </c>
      <c r="L92" s="57">
        <v>42735</v>
      </c>
      <c r="M92" s="58">
        <v>56000000</v>
      </c>
      <c r="N92" s="52">
        <v>1</v>
      </c>
      <c r="O92" s="53">
        <v>33600000</v>
      </c>
      <c r="P92" s="54">
        <v>48.734145085611097</v>
      </c>
      <c r="Q92" s="59" t="s">
        <v>40</v>
      </c>
      <c r="R92" s="57">
        <v>42592</v>
      </c>
      <c r="S92" s="57">
        <v>42735</v>
      </c>
      <c r="T92" s="55">
        <v>4.7666666666666666</v>
      </c>
      <c r="U92" s="56" t="s">
        <v>42</v>
      </c>
    </row>
    <row r="93" spans="1:21" s="23" customFormat="1" ht="45" x14ac:dyDescent="0.25">
      <c r="A93" s="47">
        <v>19</v>
      </c>
      <c r="B93" s="42" t="s">
        <v>928</v>
      </c>
      <c r="C93" s="48" t="s">
        <v>929</v>
      </c>
      <c r="D93" s="42"/>
      <c r="E93" s="42">
        <v>2</v>
      </c>
      <c r="F93" s="49" t="s">
        <v>514</v>
      </c>
      <c r="G93" s="42" t="s">
        <v>82</v>
      </c>
      <c r="H93" s="42" t="s">
        <v>38</v>
      </c>
      <c r="I93" s="42"/>
      <c r="J93" s="57">
        <v>41386</v>
      </c>
      <c r="K93" s="42">
        <v>2013</v>
      </c>
      <c r="L93" s="57">
        <v>41391</v>
      </c>
      <c r="M93" s="58">
        <v>45000000</v>
      </c>
      <c r="N93" s="52">
        <v>1</v>
      </c>
      <c r="O93" s="53">
        <v>0</v>
      </c>
      <c r="P93" s="54">
        <v>0</v>
      </c>
      <c r="Q93" s="42"/>
      <c r="R93" s="57"/>
      <c r="S93" s="57"/>
      <c r="T93" s="55">
        <v>0</v>
      </c>
      <c r="U93" s="48" t="s">
        <v>95</v>
      </c>
    </row>
    <row r="94" spans="1:21" s="23" customFormat="1" ht="30" x14ac:dyDescent="0.25">
      <c r="A94" s="47">
        <v>19</v>
      </c>
      <c r="B94" s="42" t="s">
        <v>928</v>
      </c>
      <c r="C94" s="48" t="s">
        <v>929</v>
      </c>
      <c r="D94" s="42"/>
      <c r="E94" s="42">
        <v>3</v>
      </c>
      <c r="F94" s="49" t="s">
        <v>289</v>
      </c>
      <c r="G94" s="42" t="s">
        <v>82</v>
      </c>
      <c r="H94" s="42" t="s">
        <v>37</v>
      </c>
      <c r="I94" s="26">
        <v>1</v>
      </c>
      <c r="J94" s="57">
        <v>41880</v>
      </c>
      <c r="K94" s="42">
        <v>2014</v>
      </c>
      <c r="L94" s="57">
        <v>41893</v>
      </c>
      <c r="M94" s="58">
        <v>121100673</v>
      </c>
      <c r="N94" s="52">
        <v>1</v>
      </c>
      <c r="O94" s="53">
        <v>121100673</v>
      </c>
      <c r="P94" s="54">
        <v>196.59200162337663</v>
      </c>
      <c r="Q94" s="42" t="s">
        <v>40</v>
      </c>
      <c r="R94" s="57">
        <v>41880</v>
      </c>
      <c r="S94" s="57">
        <v>41893</v>
      </c>
      <c r="T94" s="55">
        <v>0.43333333333333335</v>
      </c>
      <c r="U94" s="48" t="s">
        <v>42</v>
      </c>
    </row>
    <row r="95" spans="1:21" s="23" customFormat="1" ht="30" x14ac:dyDescent="0.25">
      <c r="A95" s="47">
        <v>19</v>
      </c>
      <c r="B95" s="42" t="s">
        <v>928</v>
      </c>
      <c r="C95" s="48" t="s">
        <v>929</v>
      </c>
      <c r="D95" s="42"/>
      <c r="E95" s="42">
        <v>4</v>
      </c>
      <c r="F95" s="49" t="s">
        <v>83</v>
      </c>
      <c r="G95" s="42" t="s">
        <v>82</v>
      </c>
      <c r="H95" s="42" t="s">
        <v>37</v>
      </c>
      <c r="I95" s="26">
        <v>1</v>
      </c>
      <c r="J95" s="57">
        <v>42167</v>
      </c>
      <c r="K95" s="42">
        <v>2015</v>
      </c>
      <c r="L95" s="57">
        <v>42227</v>
      </c>
      <c r="M95" s="58">
        <v>313940034.5</v>
      </c>
      <c r="N95" s="52">
        <v>1</v>
      </c>
      <c r="O95" s="53">
        <v>313940034.5</v>
      </c>
      <c r="P95" s="54">
        <v>487.21973228835259</v>
      </c>
      <c r="Q95" s="42" t="s">
        <v>40</v>
      </c>
      <c r="R95" s="57">
        <v>42167</v>
      </c>
      <c r="S95" s="57">
        <v>42227</v>
      </c>
      <c r="T95" s="55">
        <v>2</v>
      </c>
      <c r="U95" s="48" t="s">
        <v>42</v>
      </c>
    </row>
    <row r="96" spans="1:21" s="23" customFormat="1" ht="30" x14ac:dyDescent="0.25">
      <c r="A96" s="47">
        <v>19</v>
      </c>
      <c r="B96" s="42" t="s">
        <v>928</v>
      </c>
      <c r="C96" s="48" t="s">
        <v>929</v>
      </c>
      <c r="D96" s="42"/>
      <c r="E96" s="42">
        <v>5</v>
      </c>
      <c r="F96" s="49" t="s">
        <v>84</v>
      </c>
      <c r="G96" s="42" t="s">
        <v>82</v>
      </c>
      <c r="H96" s="42" t="s">
        <v>38</v>
      </c>
      <c r="I96" s="42"/>
      <c r="J96" s="57">
        <v>42338</v>
      </c>
      <c r="K96" s="42">
        <v>2015</v>
      </c>
      <c r="L96" s="57">
        <v>42368</v>
      </c>
      <c r="M96" s="58">
        <v>183665513</v>
      </c>
      <c r="N96" s="52">
        <v>1</v>
      </c>
      <c r="O96" s="53">
        <v>0</v>
      </c>
      <c r="P96" s="54">
        <v>0</v>
      </c>
      <c r="Q96" s="42"/>
      <c r="R96" s="57"/>
      <c r="S96" s="57"/>
      <c r="T96" s="55">
        <v>0</v>
      </c>
      <c r="U96" s="48" t="s">
        <v>96</v>
      </c>
    </row>
    <row r="97" spans="1:21" s="23" customFormat="1" ht="30" x14ac:dyDescent="0.25">
      <c r="A97" s="47">
        <v>19</v>
      </c>
      <c r="B97" s="42" t="s">
        <v>928</v>
      </c>
      <c r="C97" s="48" t="s">
        <v>929</v>
      </c>
      <c r="D97" s="42"/>
      <c r="E97" s="42">
        <v>6</v>
      </c>
      <c r="F97" s="49" t="s">
        <v>620</v>
      </c>
      <c r="G97" s="42" t="s">
        <v>36</v>
      </c>
      <c r="H97" s="42" t="s">
        <v>39</v>
      </c>
      <c r="I97" s="26">
        <v>0.6</v>
      </c>
      <c r="J97" s="57">
        <v>42810</v>
      </c>
      <c r="K97" s="42">
        <v>2017</v>
      </c>
      <c r="L97" s="57">
        <v>42993</v>
      </c>
      <c r="M97" s="58">
        <v>121972000</v>
      </c>
      <c r="N97" s="52">
        <v>1</v>
      </c>
      <c r="O97" s="53">
        <v>73183200</v>
      </c>
      <c r="P97" s="54">
        <v>99.202268620622803</v>
      </c>
      <c r="Q97" s="59" t="s">
        <v>37</v>
      </c>
      <c r="R97" s="57">
        <v>42810</v>
      </c>
      <c r="S97" s="57">
        <v>42810</v>
      </c>
      <c r="T97" s="55">
        <v>0</v>
      </c>
      <c r="U97" s="56" t="s">
        <v>42</v>
      </c>
    </row>
    <row r="98" spans="1:21" s="23" customFormat="1" ht="30" x14ac:dyDescent="0.25">
      <c r="A98" s="47">
        <v>19</v>
      </c>
      <c r="B98" s="42" t="s">
        <v>928</v>
      </c>
      <c r="C98" s="48" t="s">
        <v>929</v>
      </c>
      <c r="D98" s="42"/>
      <c r="E98" s="42">
        <v>7</v>
      </c>
      <c r="F98" s="49" t="s">
        <v>621</v>
      </c>
      <c r="G98" s="42" t="s">
        <v>36</v>
      </c>
      <c r="H98" s="42" t="s">
        <v>39</v>
      </c>
      <c r="I98" s="26">
        <v>0.6</v>
      </c>
      <c r="J98" s="57">
        <v>42809</v>
      </c>
      <c r="K98" s="42">
        <v>2017</v>
      </c>
      <c r="L98" s="57">
        <v>42993</v>
      </c>
      <c r="M98" s="58">
        <v>188511500</v>
      </c>
      <c r="N98" s="52">
        <v>1</v>
      </c>
      <c r="O98" s="53">
        <v>113106900</v>
      </c>
      <c r="P98" s="54">
        <v>153.32017562290144</v>
      </c>
      <c r="Q98" s="59" t="s">
        <v>37</v>
      </c>
      <c r="R98" s="57">
        <v>42809</v>
      </c>
      <c r="S98" s="57">
        <v>42993</v>
      </c>
      <c r="T98" s="55">
        <v>6.1333333333333337</v>
      </c>
      <c r="U98" s="56" t="s">
        <v>42</v>
      </c>
    </row>
    <row r="99" spans="1:21" s="23" customFormat="1" ht="45" x14ac:dyDescent="0.25">
      <c r="A99" s="47">
        <v>20</v>
      </c>
      <c r="B99" s="42" t="s">
        <v>930</v>
      </c>
      <c r="C99" s="48" t="s">
        <v>931</v>
      </c>
      <c r="D99" s="47"/>
      <c r="E99" s="42">
        <v>1</v>
      </c>
      <c r="F99" s="49" t="s">
        <v>172</v>
      </c>
      <c r="G99" s="42" t="s">
        <v>173</v>
      </c>
      <c r="H99" s="42" t="s">
        <v>37</v>
      </c>
      <c r="I99" s="26">
        <v>1</v>
      </c>
      <c r="J99" s="50">
        <v>41549</v>
      </c>
      <c r="K99" s="47">
        <v>2013</v>
      </c>
      <c r="L99" s="50">
        <v>41638</v>
      </c>
      <c r="M99" s="51">
        <v>33506250</v>
      </c>
      <c r="N99" s="52"/>
      <c r="O99" s="53">
        <v>0</v>
      </c>
      <c r="P99" s="54">
        <v>0</v>
      </c>
      <c r="Q99" s="42" t="s">
        <v>40</v>
      </c>
      <c r="R99" s="57"/>
      <c r="S99" s="57"/>
      <c r="T99" s="55">
        <v>0</v>
      </c>
      <c r="U99" s="71" t="s">
        <v>891</v>
      </c>
    </row>
    <row r="100" spans="1:21" s="23" customFormat="1" ht="120" x14ac:dyDescent="0.25">
      <c r="A100" s="47">
        <v>20</v>
      </c>
      <c r="B100" s="42" t="s">
        <v>930</v>
      </c>
      <c r="C100" s="48" t="s">
        <v>931</v>
      </c>
      <c r="D100" s="42"/>
      <c r="E100" s="42">
        <v>2</v>
      </c>
      <c r="F100" s="49" t="s">
        <v>514</v>
      </c>
      <c r="G100" s="42" t="s">
        <v>174</v>
      </c>
      <c r="H100" s="42" t="s">
        <v>37</v>
      </c>
      <c r="I100" s="26">
        <v>1</v>
      </c>
      <c r="J100" s="57">
        <v>41553</v>
      </c>
      <c r="K100" s="47">
        <v>2013</v>
      </c>
      <c r="L100" s="42"/>
      <c r="M100" s="51"/>
      <c r="N100" s="52">
        <v>1</v>
      </c>
      <c r="O100" s="53">
        <v>0</v>
      </c>
      <c r="P100" s="54">
        <v>0</v>
      </c>
      <c r="Q100" s="42"/>
      <c r="R100" s="57"/>
      <c r="S100" s="42"/>
      <c r="T100" s="55">
        <v>0</v>
      </c>
      <c r="U100" s="56" t="s">
        <v>181</v>
      </c>
    </row>
    <row r="101" spans="1:21" s="23" customFormat="1" ht="120" x14ac:dyDescent="0.25">
      <c r="A101" s="47">
        <v>20</v>
      </c>
      <c r="B101" s="42" t="s">
        <v>930</v>
      </c>
      <c r="C101" s="48" t="s">
        <v>931</v>
      </c>
      <c r="D101" s="42"/>
      <c r="E101" s="42">
        <v>3</v>
      </c>
      <c r="F101" s="49">
        <v>2</v>
      </c>
      <c r="G101" s="42" t="s">
        <v>175</v>
      </c>
      <c r="H101" s="42" t="s">
        <v>37</v>
      </c>
      <c r="I101" s="26">
        <v>1</v>
      </c>
      <c r="J101" s="57">
        <v>41541</v>
      </c>
      <c r="K101" s="47">
        <v>2013</v>
      </c>
      <c r="L101" s="42"/>
      <c r="M101" s="51"/>
      <c r="N101" s="52">
        <v>1</v>
      </c>
      <c r="O101" s="53">
        <v>0</v>
      </c>
      <c r="P101" s="54">
        <v>0</v>
      </c>
      <c r="Q101" s="42"/>
      <c r="R101" s="57"/>
      <c r="S101" s="42"/>
      <c r="T101" s="55">
        <v>0</v>
      </c>
      <c r="U101" s="56" t="s">
        <v>181</v>
      </c>
    </row>
    <row r="102" spans="1:21" s="23" customFormat="1" ht="75" x14ac:dyDescent="0.25">
      <c r="A102" s="47">
        <v>20</v>
      </c>
      <c r="B102" s="42" t="s">
        <v>930</v>
      </c>
      <c r="C102" s="48" t="s">
        <v>931</v>
      </c>
      <c r="D102" s="42"/>
      <c r="E102" s="42">
        <v>4</v>
      </c>
      <c r="F102" s="49" t="s">
        <v>112</v>
      </c>
      <c r="G102" s="42" t="s">
        <v>176</v>
      </c>
      <c r="H102" s="42" t="s">
        <v>38</v>
      </c>
      <c r="I102" s="26"/>
      <c r="J102" s="57">
        <v>41212</v>
      </c>
      <c r="K102" s="47">
        <v>2012</v>
      </c>
      <c r="L102" s="42"/>
      <c r="M102" s="51">
        <v>45000000</v>
      </c>
      <c r="N102" s="52">
        <v>1</v>
      </c>
      <c r="O102" s="53">
        <v>0</v>
      </c>
      <c r="P102" s="54">
        <v>0</v>
      </c>
      <c r="Q102" s="42"/>
      <c r="R102" s="57"/>
      <c r="S102" s="42"/>
      <c r="T102" s="55">
        <v>0</v>
      </c>
      <c r="U102" s="56" t="s">
        <v>182</v>
      </c>
    </row>
    <row r="103" spans="1:21" s="23" customFormat="1" ht="75" x14ac:dyDescent="0.25">
      <c r="A103" s="47">
        <v>20</v>
      </c>
      <c r="B103" s="42" t="s">
        <v>930</v>
      </c>
      <c r="C103" s="48" t="s">
        <v>931</v>
      </c>
      <c r="D103" s="42"/>
      <c r="E103" s="42">
        <v>5</v>
      </c>
      <c r="F103" s="49" t="s">
        <v>112</v>
      </c>
      <c r="G103" s="42" t="s">
        <v>176</v>
      </c>
      <c r="H103" s="42" t="s">
        <v>38</v>
      </c>
      <c r="I103" s="26"/>
      <c r="J103" s="57">
        <v>41564</v>
      </c>
      <c r="K103" s="47">
        <v>2013</v>
      </c>
      <c r="L103" s="42"/>
      <c r="M103" s="51">
        <v>56000000</v>
      </c>
      <c r="N103" s="52">
        <v>1</v>
      </c>
      <c r="O103" s="53">
        <v>0</v>
      </c>
      <c r="P103" s="54">
        <v>0</v>
      </c>
      <c r="Q103" s="42"/>
      <c r="R103" s="57"/>
      <c r="S103" s="42"/>
      <c r="T103" s="55">
        <v>0</v>
      </c>
      <c r="U103" s="56" t="s">
        <v>183</v>
      </c>
    </row>
    <row r="104" spans="1:21" s="23" customFormat="1" ht="75" x14ac:dyDescent="0.25">
      <c r="A104" s="47">
        <v>20</v>
      </c>
      <c r="B104" s="42" t="s">
        <v>930</v>
      </c>
      <c r="C104" s="48" t="s">
        <v>931</v>
      </c>
      <c r="D104" s="42"/>
      <c r="E104" s="42">
        <v>6</v>
      </c>
      <c r="F104" s="49" t="s">
        <v>112</v>
      </c>
      <c r="G104" s="42" t="s">
        <v>177</v>
      </c>
      <c r="H104" s="42" t="s">
        <v>38</v>
      </c>
      <c r="I104" s="26"/>
      <c r="J104" s="57"/>
      <c r="K104" s="47"/>
      <c r="L104" s="42"/>
      <c r="M104" s="51"/>
      <c r="N104" s="52"/>
      <c r="O104" s="53"/>
      <c r="P104" s="54"/>
      <c r="Q104" s="42"/>
      <c r="R104" s="57"/>
      <c r="S104" s="42"/>
      <c r="T104" s="55">
        <v>0</v>
      </c>
      <c r="U104" s="56" t="s">
        <v>183</v>
      </c>
    </row>
    <row r="105" spans="1:21" s="23" customFormat="1" ht="60" x14ac:dyDescent="0.25">
      <c r="A105" s="61">
        <v>21</v>
      </c>
      <c r="B105" s="42">
        <v>0</v>
      </c>
      <c r="C105" s="48" t="s">
        <v>932</v>
      </c>
      <c r="D105" s="61"/>
      <c r="E105" s="44">
        <v>1</v>
      </c>
      <c r="F105" s="44" t="s">
        <v>804</v>
      </c>
      <c r="G105" s="59" t="s">
        <v>805</v>
      </c>
      <c r="H105" s="59" t="s">
        <v>38</v>
      </c>
      <c r="I105" s="68"/>
      <c r="J105" s="63"/>
      <c r="K105" s="61"/>
      <c r="L105" s="63"/>
      <c r="M105" s="64"/>
      <c r="N105" s="72"/>
      <c r="O105" s="53"/>
      <c r="P105" s="54"/>
      <c r="Q105" s="44"/>
      <c r="R105" s="73"/>
      <c r="S105" s="73"/>
      <c r="T105" s="55">
        <v>0</v>
      </c>
      <c r="U105" s="67" t="s">
        <v>806</v>
      </c>
    </row>
    <row r="106" spans="1:21" s="23" customFormat="1" ht="60" x14ac:dyDescent="0.25">
      <c r="A106" s="61">
        <v>21</v>
      </c>
      <c r="B106" s="42">
        <v>0</v>
      </c>
      <c r="C106" s="48" t="s">
        <v>932</v>
      </c>
      <c r="D106" s="44"/>
      <c r="E106" s="44">
        <v>2</v>
      </c>
      <c r="F106" s="44" t="s">
        <v>807</v>
      </c>
      <c r="G106" s="59" t="s">
        <v>805</v>
      </c>
      <c r="H106" s="44" t="s">
        <v>38</v>
      </c>
      <c r="I106" s="68"/>
      <c r="J106" s="44"/>
      <c r="K106" s="61"/>
      <c r="L106" s="44"/>
      <c r="M106" s="64"/>
      <c r="N106" s="72"/>
      <c r="O106" s="53"/>
      <c r="P106" s="54"/>
      <c r="Q106" s="44"/>
      <c r="R106" s="44"/>
      <c r="S106" s="44"/>
      <c r="T106" s="55">
        <v>0</v>
      </c>
      <c r="U106" s="67" t="s">
        <v>806</v>
      </c>
    </row>
    <row r="107" spans="1:21" s="23" customFormat="1" ht="60" x14ac:dyDescent="0.25">
      <c r="A107" s="61">
        <v>21</v>
      </c>
      <c r="B107" s="42">
        <v>0</v>
      </c>
      <c r="C107" s="48" t="s">
        <v>932</v>
      </c>
      <c r="D107" s="44"/>
      <c r="E107" s="44">
        <v>3</v>
      </c>
      <c r="F107" s="44" t="s">
        <v>808</v>
      </c>
      <c r="G107" s="59" t="s">
        <v>805</v>
      </c>
      <c r="H107" s="44" t="s">
        <v>38</v>
      </c>
      <c r="I107" s="68"/>
      <c r="J107" s="44"/>
      <c r="K107" s="61"/>
      <c r="L107" s="44"/>
      <c r="M107" s="64"/>
      <c r="N107" s="72"/>
      <c r="O107" s="53"/>
      <c r="P107" s="54"/>
      <c r="Q107" s="44"/>
      <c r="R107" s="44"/>
      <c r="S107" s="44"/>
      <c r="T107" s="55">
        <v>0</v>
      </c>
      <c r="U107" s="67" t="s">
        <v>806</v>
      </c>
    </row>
    <row r="108" spans="1:21" s="23" customFormat="1" ht="60" x14ac:dyDescent="0.25">
      <c r="A108" s="61">
        <v>21</v>
      </c>
      <c r="B108" s="42">
        <v>0</v>
      </c>
      <c r="C108" s="48" t="s">
        <v>932</v>
      </c>
      <c r="D108" s="44"/>
      <c r="E108" s="44">
        <v>4</v>
      </c>
      <c r="F108" s="44" t="s">
        <v>809</v>
      </c>
      <c r="G108" s="59" t="s">
        <v>805</v>
      </c>
      <c r="H108" s="44" t="s">
        <v>38</v>
      </c>
      <c r="I108" s="68"/>
      <c r="J108" s="44"/>
      <c r="K108" s="61"/>
      <c r="L108" s="44"/>
      <c r="M108" s="64"/>
      <c r="N108" s="72"/>
      <c r="O108" s="53"/>
      <c r="P108" s="54"/>
      <c r="Q108" s="44"/>
      <c r="R108" s="44"/>
      <c r="S108" s="44"/>
      <c r="T108" s="55">
        <v>0</v>
      </c>
      <c r="U108" s="67" t="s">
        <v>806</v>
      </c>
    </row>
    <row r="109" spans="1:21" s="23" customFormat="1" ht="60" x14ac:dyDescent="0.25">
      <c r="A109" s="61">
        <v>21</v>
      </c>
      <c r="B109" s="42">
        <v>0</v>
      </c>
      <c r="C109" s="48" t="s">
        <v>932</v>
      </c>
      <c r="D109" s="44"/>
      <c r="E109" s="44">
        <v>5</v>
      </c>
      <c r="F109" s="44" t="s">
        <v>810</v>
      </c>
      <c r="G109" s="59" t="s">
        <v>805</v>
      </c>
      <c r="H109" s="44" t="s">
        <v>38</v>
      </c>
      <c r="I109" s="68"/>
      <c r="J109" s="44"/>
      <c r="K109" s="61"/>
      <c r="L109" s="44"/>
      <c r="M109" s="64"/>
      <c r="N109" s="72"/>
      <c r="O109" s="53"/>
      <c r="P109" s="54"/>
      <c r="Q109" s="44"/>
      <c r="R109" s="44"/>
      <c r="S109" s="44"/>
      <c r="T109" s="55">
        <v>0</v>
      </c>
      <c r="U109" s="67" t="s">
        <v>806</v>
      </c>
    </row>
    <row r="110" spans="1:21" s="23" customFormat="1" ht="60" x14ac:dyDescent="0.25">
      <c r="A110" s="61">
        <v>21</v>
      </c>
      <c r="B110" s="42">
        <v>0</v>
      </c>
      <c r="C110" s="48" t="s">
        <v>932</v>
      </c>
      <c r="D110" s="44"/>
      <c r="E110" s="44">
        <v>6</v>
      </c>
      <c r="F110" s="44" t="s">
        <v>811</v>
      </c>
      <c r="G110" s="59" t="s">
        <v>805</v>
      </c>
      <c r="H110" s="44" t="s">
        <v>38</v>
      </c>
      <c r="I110" s="68"/>
      <c r="J110" s="44"/>
      <c r="K110" s="61"/>
      <c r="L110" s="44"/>
      <c r="M110" s="64"/>
      <c r="N110" s="72"/>
      <c r="O110" s="53"/>
      <c r="P110" s="54"/>
      <c r="Q110" s="44"/>
      <c r="R110" s="44"/>
      <c r="S110" s="44"/>
      <c r="T110" s="55">
        <v>0</v>
      </c>
      <c r="U110" s="67" t="s">
        <v>806</v>
      </c>
    </row>
    <row r="111" spans="1:21" s="23" customFormat="1" x14ac:dyDescent="0.25">
      <c r="A111" s="61">
        <v>21</v>
      </c>
      <c r="B111" s="42">
        <v>0</v>
      </c>
      <c r="C111" s="48" t="s">
        <v>932</v>
      </c>
      <c r="D111" s="44"/>
      <c r="E111" s="44">
        <v>7</v>
      </c>
      <c r="F111" s="44" t="s">
        <v>812</v>
      </c>
      <c r="G111" s="44" t="s">
        <v>36</v>
      </c>
      <c r="H111" s="44" t="s">
        <v>37</v>
      </c>
      <c r="I111" s="45">
        <v>1</v>
      </c>
      <c r="J111" s="73">
        <v>40905</v>
      </c>
      <c r="K111" s="44">
        <v>2011</v>
      </c>
      <c r="L111" s="73">
        <v>41837</v>
      </c>
      <c r="M111" s="74">
        <v>561549118</v>
      </c>
      <c r="N111" s="72">
        <v>1</v>
      </c>
      <c r="O111" s="53">
        <v>561549118</v>
      </c>
      <c r="P111" s="54">
        <v>1048.4486893203884</v>
      </c>
      <c r="Q111" s="44" t="s">
        <v>40</v>
      </c>
      <c r="R111" s="73">
        <v>40905</v>
      </c>
      <c r="S111" s="73">
        <v>41837</v>
      </c>
      <c r="T111" s="55">
        <v>31.066666666666666</v>
      </c>
      <c r="U111" s="48" t="s">
        <v>42</v>
      </c>
    </row>
    <row r="112" spans="1:21" s="23" customFormat="1" ht="30" x14ac:dyDescent="0.25">
      <c r="A112" s="47">
        <v>22</v>
      </c>
      <c r="B112" s="42" t="s">
        <v>933</v>
      </c>
      <c r="C112" s="48" t="s">
        <v>934</v>
      </c>
      <c r="D112" s="47"/>
      <c r="E112" s="42">
        <v>1</v>
      </c>
      <c r="F112" s="49" t="s">
        <v>112</v>
      </c>
      <c r="G112" s="42" t="s">
        <v>46</v>
      </c>
      <c r="H112" s="42" t="s">
        <v>37</v>
      </c>
      <c r="I112" s="26">
        <v>1</v>
      </c>
      <c r="J112" s="50">
        <v>42751</v>
      </c>
      <c r="K112" s="47">
        <v>2017</v>
      </c>
      <c r="L112" s="50">
        <v>42963</v>
      </c>
      <c r="M112" s="51">
        <v>185265214</v>
      </c>
      <c r="N112" s="60"/>
      <c r="O112" s="53">
        <v>0</v>
      </c>
      <c r="P112" s="54">
        <v>0</v>
      </c>
      <c r="Q112" s="42" t="s">
        <v>40</v>
      </c>
      <c r="R112" s="57">
        <v>42751</v>
      </c>
      <c r="S112" s="57">
        <v>42963</v>
      </c>
      <c r="T112" s="55">
        <v>7.0666666666666664</v>
      </c>
      <c r="U112" s="56" t="s">
        <v>835</v>
      </c>
    </row>
    <row r="113" spans="1:21" s="23" customFormat="1" ht="30" x14ac:dyDescent="0.25">
      <c r="A113" s="47">
        <v>22</v>
      </c>
      <c r="B113" s="42" t="s">
        <v>933</v>
      </c>
      <c r="C113" s="48" t="s">
        <v>934</v>
      </c>
      <c r="D113" s="42"/>
      <c r="E113" s="42">
        <v>2</v>
      </c>
      <c r="F113" s="49" t="s">
        <v>112</v>
      </c>
      <c r="G113" s="42" t="s">
        <v>46</v>
      </c>
      <c r="H113" s="42" t="s">
        <v>37</v>
      </c>
      <c r="I113" s="26">
        <v>1</v>
      </c>
      <c r="J113" s="57">
        <v>41876</v>
      </c>
      <c r="K113" s="47">
        <v>2014</v>
      </c>
      <c r="L113" s="57">
        <v>41964</v>
      </c>
      <c r="M113" s="51">
        <v>80264254</v>
      </c>
      <c r="N113" s="52"/>
      <c r="O113" s="53">
        <v>0</v>
      </c>
      <c r="P113" s="54">
        <v>0</v>
      </c>
      <c r="Q113" s="42" t="s">
        <v>40</v>
      </c>
      <c r="R113" s="57">
        <v>41876</v>
      </c>
      <c r="S113" s="57">
        <v>41964</v>
      </c>
      <c r="T113" s="55">
        <v>2.9333333333333331</v>
      </c>
      <c r="U113" s="56" t="s">
        <v>835</v>
      </c>
    </row>
    <row r="114" spans="1:21" s="23" customFormat="1" ht="75" x14ac:dyDescent="0.25">
      <c r="A114" s="47">
        <v>22</v>
      </c>
      <c r="B114" s="42" t="s">
        <v>933</v>
      </c>
      <c r="C114" s="48" t="s">
        <v>934</v>
      </c>
      <c r="D114" s="42"/>
      <c r="E114" s="42">
        <v>3</v>
      </c>
      <c r="F114" s="49" t="s">
        <v>112</v>
      </c>
      <c r="G114" s="42" t="s">
        <v>47</v>
      </c>
      <c r="H114" s="42" t="s">
        <v>37</v>
      </c>
      <c r="I114" s="26">
        <v>1</v>
      </c>
      <c r="J114" s="57">
        <v>42023</v>
      </c>
      <c r="K114" s="47">
        <v>2015</v>
      </c>
      <c r="L114" s="57">
        <v>42356</v>
      </c>
      <c r="M114" s="51">
        <v>140589635</v>
      </c>
      <c r="N114" s="52">
        <v>1</v>
      </c>
      <c r="O114" s="53">
        <v>140589635</v>
      </c>
      <c r="P114" s="54">
        <v>218.1883060448514</v>
      </c>
      <c r="Q114" s="42" t="s">
        <v>40</v>
      </c>
      <c r="R114" s="57">
        <v>42023</v>
      </c>
      <c r="S114" s="57">
        <v>42356</v>
      </c>
      <c r="T114" s="55">
        <v>11.1</v>
      </c>
      <c r="U114" s="71" t="s">
        <v>42</v>
      </c>
    </row>
    <row r="115" spans="1:21" s="23" customFormat="1" ht="75" x14ac:dyDescent="0.25">
      <c r="A115" s="47">
        <v>22</v>
      </c>
      <c r="B115" s="42" t="s">
        <v>933</v>
      </c>
      <c r="C115" s="48" t="s">
        <v>934</v>
      </c>
      <c r="D115" s="42"/>
      <c r="E115" s="42">
        <v>4</v>
      </c>
      <c r="F115" s="49" t="s">
        <v>112</v>
      </c>
      <c r="G115" s="42" t="s">
        <v>47</v>
      </c>
      <c r="H115" s="42" t="s">
        <v>37</v>
      </c>
      <c r="I115" s="26">
        <v>1</v>
      </c>
      <c r="J115" s="57">
        <v>42387</v>
      </c>
      <c r="K115" s="47">
        <v>2016</v>
      </c>
      <c r="L115" s="57">
        <v>42720</v>
      </c>
      <c r="M115" s="51">
        <v>160238224</v>
      </c>
      <c r="N115" s="52">
        <v>1</v>
      </c>
      <c r="O115" s="53">
        <v>160238224</v>
      </c>
      <c r="P115" s="54">
        <v>232.41288263918602</v>
      </c>
      <c r="Q115" s="42" t="s">
        <v>40</v>
      </c>
      <c r="R115" s="57">
        <v>42387</v>
      </c>
      <c r="S115" s="57">
        <v>42720</v>
      </c>
      <c r="T115" s="55">
        <v>11.1</v>
      </c>
      <c r="U115" s="71" t="s">
        <v>42</v>
      </c>
    </row>
    <row r="116" spans="1:21" s="23" customFormat="1" ht="45" x14ac:dyDescent="0.25">
      <c r="A116" s="30">
        <v>22</v>
      </c>
      <c r="B116" s="42" t="s">
        <v>933</v>
      </c>
      <c r="C116" s="48" t="s">
        <v>934</v>
      </c>
      <c r="D116" s="42"/>
      <c r="E116" s="42">
        <v>5</v>
      </c>
      <c r="F116" s="49">
        <v>457</v>
      </c>
      <c r="G116" s="42" t="s">
        <v>36</v>
      </c>
      <c r="H116" s="42" t="s">
        <v>38</v>
      </c>
      <c r="I116" s="75"/>
      <c r="J116" s="57"/>
      <c r="K116" s="47"/>
      <c r="L116" s="57"/>
      <c r="M116" s="51"/>
      <c r="N116" s="52"/>
      <c r="O116" s="53"/>
      <c r="P116" s="54"/>
      <c r="Q116" s="42"/>
      <c r="R116" s="57"/>
      <c r="S116" s="57"/>
      <c r="T116" s="55">
        <v>0</v>
      </c>
      <c r="U116" s="48" t="s">
        <v>68</v>
      </c>
    </row>
    <row r="117" spans="1:21" s="23" customFormat="1" ht="45" x14ac:dyDescent="0.25">
      <c r="A117" s="30">
        <v>22</v>
      </c>
      <c r="B117" s="42" t="s">
        <v>933</v>
      </c>
      <c r="C117" s="48" t="s">
        <v>934</v>
      </c>
      <c r="D117" s="42"/>
      <c r="E117" s="42">
        <v>6</v>
      </c>
      <c r="F117" s="49">
        <v>456</v>
      </c>
      <c r="G117" s="42" t="s">
        <v>36</v>
      </c>
      <c r="H117" s="42" t="s">
        <v>38</v>
      </c>
      <c r="I117" s="75"/>
      <c r="J117" s="57"/>
      <c r="K117" s="47"/>
      <c r="L117" s="57"/>
      <c r="M117" s="51"/>
      <c r="N117" s="52"/>
      <c r="O117" s="53"/>
      <c r="P117" s="54"/>
      <c r="Q117" s="42"/>
      <c r="R117" s="57"/>
      <c r="S117" s="57"/>
      <c r="T117" s="55">
        <v>0</v>
      </c>
      <c r="U117" s="48" t="s">
        <v>68</v>
      </c>
    </row>
    <row r="118" spans="1:21" s="23" customFormat="1" ht="45" x14ac:dyDescent="0.25">
      <c r="A118" s="30">
        <v>22</v>
      </c>
      <c r="B118" s="42" t="s">
        <v>933</v>
      </c>
      <c r="C118" s="48" t="s">
        <v>934</v>
      </c>
      <c r="D118" s="42"/>
      <c r="E118" s="42">
        <v>7</v>
      </c>
      <c r="F118" s="49">
        <v>458</v>
      </c>
      <c r="G118" s="42" t="s">
        <v>36</v>
      </c>
      <c r="H118" s="42" t="s">
        <v>38</v>
      </c>
      <c r="I118" s="75"/>
      <c r="J118" s="57"/>
      <c r="K118" s="47"/>
      <c r="L118" s="57"/>
      <c r="M118" s="51"/>
      <c r="N118" s="52"/>
      <c r="O118" s="53"/>
      <c r="P118" s="54"/>
      <c r="Q118" s="42"/>
      <c r="R118" s="57"/>
      <c r="S118" s="57"/>
      <c r="T118" s="55">
        <v>0</v>
      </c>
      <c r="U118" s="48" t="s">
        <v>68</v>
      </c>
    </row>
    <row r="119" spans="1:21" s="23" customFormat="1" x14ac:dyDescent="0.25">
      <c r="A119" s="42">
        <v>23</v>
      </c>
      <c r="B119" s="42" t="s">
        <v>935</v>
      </c>
      <c r="C119" s="48" t="s">
        <v>936</v>
      </c>
      <c r="D119" s="42"/>
      <c r="E119" s="42">
        <v>1</v>
      </c>
      <c r="F119" s="49">
        <v>67</v>
      </c>
      <c r="G119" s="42" t="s">
        <v>652</v>
      </c>
      <c r="H119" s="42" t="s">
        <v>38</v>
      </c>
      <c r="I119" s="42"/>
      <c r="J119" s="57">
        <v>42398</v>
      </c>
      <c r="K119" s="42">
        <v>2016</v>
      </c>
      <c r="L119" s="57">
        <v>42674</v>
      </c>
      <c r="M119" s="58"/>
      <c r="N119" s="52"/>
      <c r="O119" s="53">
        <v>0</v>
      </c>
      <c r="P119" s="54">
        <v>0</v>
      </c>
      <c r="Q119" s="42"/>
      <c r="R119" s="57"/>
      <c r="S119" s="57"/>
      <c r="T119" s="55">
        <v>0</v>
      </c>
      <c r="U119" s="48" t="s">
        <v>210</v>
      </c>
    </row>
    <row r="120" spans="1:21" s="23" customFormat="1" x14ac:dyDescent="0.25">
      <c r="A120" s="42">
        <v>23</v>
      </c>
      <c r="B120" s="42" t="s">
        <v>935</v>
      </c>
      <c r="C120" s="48" t="s">
        <v>936</v>
      </c>
      <c r="D120" s="42"/>
      <c r="E120" s="42">
        <v>2</v>
      </c>
      <c r="F120" s="49">
        <v>410</v>
      </c>
      <c r="G120" s="42" t="s">
        <v>652</v>
      </c>
      <c r="H120" s="42" t="s">
        <v>38</v>
      </c>
      <c r="I120" s="42"/>
      <c r="J120" s="57">
        <v>41263</v>
      </c>
      <c r="K120" s="42">
        <v>2012</v>
      </c>
      <c r="L120" s="57">
        <v>41851</v>
      </c>
      <c r="M120" s="58"/>
      <c r="N120" s="52"/>
      <c r="O120" s="53">
        <v>0</v>
      </c>
      <c r="P120" s="54">
        <v>0</v>
      </c>
      <c r="Q120" s="42"/>
      <c r="R120" s="57"/>
      <c r="S120" s="57"/>
      <c r="T120" s="55">
        <v>0</v>
      </c>
      <c r="U120" s="48" t="s">
        <v>210</v>
      </c>
    </row>
    <row r="121" spans="1:21" s="23" customFormat="1" ht="120" x14ac:dyDescent="0.25">
      <c r="A121" s="47">
        <v>24</v>
      </c>
      <c r="B121" s="42" t="s">
        <v>937</v>
      </c>
      <c r="C121" s="48" t="s">
        <v>938</v>
      </c>
      <c r="D121" s="42"/>
      <c r="E121" s="42">
        <v>1</v>
      </c>
      <c r="F121" s="49">
        <v>101</v>
      </c>
      <c r="G121" s="42" t="s">
        <v>110</v>
      </c>
      <c r="H121" s="42" t="s">
        <v>38</v>
      </c>
      <c r="I121" s="42"/>
      <c r="J121" s="42"/>
      <c r="K121" s="42">
        <v>2016</v>
      </c>
      <c r="L121" s="42"/>
      <c r="M121" s="58"/>
      <c r="N121" s="52"/>
      <c r="O121" s="53">
        <v>0</v>
      </c>
      <c r="P121" s="54">
        <v>0</v>
      </c>
      <c r="Q121" s="42"/>
      <c r="R121" s="42"/>
      <c r="S121" s="42"/>
      <c r="T121" s="55">
        <v>0</v>
      </c>
      <c r="U121" s="56" t="s">
        <v>828</v>
      </c>
    </row>
    <row r="122" spans="1:21" s="23" customFormat="1" ht="120" x14ac:dyDescent="0.25">
      <c r="A122" s="47">
        <v>24</v>
      </c>
      <c r="B122" s="42" t="s">
        <v>937</v>
      </c>
      <c r="C122" s="48" t="s">
        <v>938</v>
      </c>
      <c r="D122" s="42"/>
      <c r="E122" s="42">
        <v>2</v>
      </c>
      <c r="F122" s="49" t="s">
        <v>111</v>
      </c>
      <c r="G122" s="42" t="s">
        <v>110</v>
      </c>
      <c r="H122" s="42" t="s">
        <v>38</v>
      </c>
      <c r="I122" s="42"/>
      <c r="J122" s="42"/>
      <c r="K122" s="42">
        <v>2014</v>
      </c>
      <c r="L122" s="42"/>
      <c r="M122" s="58"/>
      <c r="N122" s="52"/>
      <c r="O122" s="53">
        <v>0</v>
      </c>
      <c r="P122" s="54">
        <v>0</v>
      </c>
      <c r="Q122" s="42"/>
      <c r="R122" s="42"/>
      <c r="S122" s="42"/>
      <c r="T122" s="55">
        <v>0</v>
      </c>
      <c r="U122" s="56" t="s">
        <v>828</v>
      </c>
    </row>
    <row r="123" spans="1:21" s="23" customFormat="1" ht="120" x14ac:dyDescent="0.25">
      <c r="A123" s="47">
        <v>24</v>
      </c>
      <c r="B123" s="42" t="s">
        <v>937</v>
      </c>
      <c r="C123" s="48" t="s">
        <v>938</v>
      </c>
      <c r="D123" s="42"/>
      <c r="E123" s="42">
        <v>3</v>
      </c>
      <c r="F123" s="49" t="s">
        <v>111</v>
      </c>
      <c r="G123" s="42" t="s">
        <v>110</v>
      </c>
      <c r="H123" s="42" t="s">
        <v>38</v>
      </c>
      <c r="I123" s="42"/>
      <c r="J123" s="42"/>
      <c r="K123" s="42">
        <v>2013</v>
      </c>
      <c r="L123" s="42"/>
      <c r="M123" s="58"/>
      <c r="N123" s="52"/>
      <c r="O123" s="53">
        <v>0</v>
      </c>
      <c r="P123" s="54">
        <v>0</v>
      </c>
      <c r="Q123" s="42"/>
      <c r="R123" s="42"/>
      <c r="S123" s="42"/>
      <c r="T123" s="55">
        <v>0</v>
      </c>
      <c r="U123" s="56" t="s">
        <v>828</v>
      </c>
    </row>
    <row r="124" spans="1:21" s="23" customFormat="1" ht="120" x14ac:dyDescent="0.25">
      <c r="A124" s="47">
        <v>24</v>
      </c>
      <c r="B124" s="42" t="s">
        <v>937</v>
      </c>
      <c r="C124" s="48" t="s">
        <v>938</v>
      </c>
      <c r="D124" s="42"/>
      <c r="E124" s="42">
        <v>4</v>
      </c>
      <c r="F124" s="49" t="s">
        <v>408</v>
      </c>
      <c r="G124" s="42" t="s">
        <v>113</v>
      </c>
      <c r="H124" s="42" t="s">
        <v>38</v>
      </c>
      <c r="I124" s="42"/>
      <c r="J124" s="42"/>
      <c r="K124" s="42">
        <v>2012</v>
      </c>
      <c r="L124" s="42"/>
      <c r="M124" s="58"/>
      <c r="N124" s="52"/>
      <c r="O124" s="53">
        <v>0</v>
      </c>
      <c r="P124" s="54">
        <v>0</v>
      </c>
      <c r="Q124" s="42"/>
      <c r="R124" s="42"/>
      <c r="S124" s="42"/>
      <c r="T124" s="55">
        <v>0</v>
      </c>
      <c r="U124" s="56" t="s">
        <v>828</v>
      </c>
    </row>
    <row r="125" spans="1:21" s="23" customFormat="1" ht="75" x14ac:dyDescent="0.25">
      <c r="A125" s="76">
        <v>25</v>
      </c>
      <c r="B125" s="42" t="s">
        <v>939</v>
      </c>
      <c r="C125" s="48" t="s">
        <v>940</v>
      </c>
      <c r="D125" s="42"/>
      <c r="E125" s="42">
        <v>1</v>
      </c>
      <c r="F125" s="49">
        <v>31</v>
      </c>
      <c r="G125" s="42" t="s">
        <v>53</v>
      </c>
      <c r="H125" s="42" t="s">
        <v>37</v>
      </c>
      <c r="I125" s="26">
        <v>1</v>
      </c>
      <c r="J125" s="57">
        <v>42103</v>
      </c>
      <c r="K125" s="47">
        <v>2015</v>
      </c>
      <c r="L125" s="42"/>
      <c r="M125" s="51">
        <v>30000000</v>
      </c>
      <c r="N125" s="52"/>
      <c r="O125" s="53">
        <v>0</v>
      </c>
      <c r="P125" s="54">
        <v>0</v>
      </c>
      <c r="Q125" s="42"/>
      <c r="R125" s="42"/>
      <c r="S125" s="42"/>
      <c r="T125" s="55">
        <v>0</v>
      </c>
      <c r="U125" s="48" t="s">
        <v>840</v>
      </c>
    </row>
    <row r="126" spans="1:21" s="23" customFormat="1" ht="120" x14ac:dyDescent="0.25">
      <c r="A126" s="47">
        <v>25</v>
      </c>
      <c r="B126" s="42" t="s">
        <v>939</v>
      </c>
      <c r="C126" s="48" t="s">
        <v>940</v>
      </c>
      <c r="D126" s="42"/>
      <c r="E126" s="42">
        <v>2</v>
      </c>
      <c r="F126" s="49" t="s">
        <v>54</v>
      </c>
      <c r="G126" s="42" t="s">
        <v>55</v>
      </c>
      <c r="H126" s="42" t="s">
        <v>38</v>
      </c>
      <c r="I126" s="26"/>
      <c r="J126" s="57"/>
      <c r="K126" s="47"/>
      <c r="L126" s="42"/>
      <c r="M126" s="51"/>
      <c r="N126" s="52"/>
      <c r="O126" s="53"/>
      <c r="P126" s="54"/>
      <c r="Q126" s="42"/>
      <c r="R126" s="42"/>
      <c r="S126" s="42"/>
      <c r="T126" s="55">
        <v>0</v>
      </c>
      <c r="U126" s="48" t="s">
        <v>841</v>
      </c>
    </row>
    <row r="127" spans="1:21" s="23" customFormat="1" ht="150" x14ac:dyDescent="0.25">
      <c r="A127" s="47">
        <v>25</v>
      </c>
      <c r="B127" s="42" t="s">
        <v>939</v>
      </c>
      <c r="C127" s="48" t="s">
        <v>940</v>
      </c>
      <c r="D127" s="42"/>
      <c r="E127" s="42">
        <v>3</v>
      </c>
      <c r="F127" s="49">
        <v>53</v>
      </c>
      <c r="G127" s="42" t="s">
        <v>36</v>
      </c>
      <c r="H127" s="42" t="s">
        <v>38</v>
      </c>
      <c r="I127" s="26"/>
      <c r="J127" s="42"/>
      <c r="K127" s="47"/>
      <c r="L127" s="42"/>
      <c r="M127" s="51"/>
      <c r="N127" s="52"/>
      <c r="O127" s="53"/>
      <c r="P127" s="54"/>
      <c r="Q127" s="42"/>
      <c r="R127" s="42"/>
      <c r="S127" s="42"/>
      <c r="T127" s="55">
        <v>0</v>
      </c>
      <c r="U127" s="48" t="s">
        <v>842</v>
      </c>
    </row>
    <row r="128" spans="1:21" s="23" customFormat="1" ht="135" x14ac:dyDescent="0.25">
      <c r="A128" s="47">
        <v>25</v>
      </c>
      <c r="B128" s="42" t="s">
        <v>939</v>
      </c>
      <c r="C128" s="48" t="s">
        <v>940</v>
      </c>
      <c r="D128" s="42"/>
      <c r="E128" s="42">
        <v>4</v>
      </c>
      <c r="F128" s="49">
        <v>106</v>
      </c>
      <c r="G128" s="42" t="s">
        <v>36</v>
      </c>
      <c r="H128" s="42" t="s">
        <v>38</v>
      </c>
      <c r="I128" s="42"/>
      <c r="J128" s="42"/>
      <c r="K128" s="42"/>
      <c r="L128" s="42"/>
      <c r="M128" s="58"/>
      <c r="N128" s="52"/>
      <c r="O128" s="53"/>
      <c r="P128" s="54"/>
      <c r="Q128" s="42"/>
      <c r="R128" s="42"/>
      <c r="S128" s="42"/>
      <c r="T128" s="55">
        <v>0</v>
      </c>
      <c r="U128" s="48" t="s">
        <v>843</v>
      </c>
    </row>
    <row r="129" spans="1:21" s="23" customFormat="1" ht="165" x14ac:dyDescent="0.25">
      <c r="A129" s="47">
        <v>25</v>
      </c>
      <c r="B129" s="42" t="s">
        <v>939</v>
      </c>
      <c r="C129" s="48" t="s">
        <v>940</v>
      </c>
      <c r="D129" s="42"/>
      <c r="E129" s="42">
        <v>5</v>
      </c>
      <c r="F129" s="49">
        <v>2111303</v>
      </c>
      <c r="G129" s="42" t="s">
        <v>55</v>
      </c>
      <c r="H129" s="42" t="s">
        <v>38</v>
      </c>
      <c r="I129" s="42"/>
      <c r="J129" s="57"/>
      <c r="K129" s="42"/>
      <c r="L129" s="57"/>
      <c r="M129" s="58"/>
      <c r="N129" s="52"/>
      <c r="O129" s="53"/>
      <c r="P129" s="54"/>
      <c r="Q129" s="42"/>
      <c r="R129" s="42"/>
      <c r="S129" s="42"/>
      <c r="T129" s="55">
        <v>0</v>
      </c>
      <c r="U129" s="48" t="s">
        <v>844</v>
      </c>
    </row>
    <row r="130" spans="1:21" s="23" customFormat="1" ht="240" x14ac:dyDescent="0.25">
      <c r="A130" s="47">
        <v>25</v>
      </c>
      <c r="B130" s="42" t="s">
        <v>939</v>
      </c>
      <c r="C130" s="48" t="s">
        <v>940</v>
      </c>
      <c r="D130" s="42"/>
      <c r="E130" s="42">
        <v>6</v>
      </c>
      <c r="F130" s="49">
        <v>2121051</v>
      </c>
      <c r="G130" s="42" t="s">
        <v>55</v>
      </c>
      <c r="H130" s="42" t="s">
        <v>38</v>
      </c>
      <c r="I130" s="42"/>
      <c r="J130" s="57"/>
      <c r="K130" s="42"/>
      <c r="L130" s="57"/>
      <c r="M130" s="58"/>
      <c r="N130" s="52"/>
      <c r="O130" s="53"/>
      <c r="P130" s="54"/>
      <c r="Q130" s="42"/>
      <c r="R130" s="42"/>
      <c r="S130" s="42"/>
      <c r="T130" s="55">
        <v>0</v>
      </c>
      <c r="U130" s="48" t="s">
        <v>845</v>
      </c>
    </row>
    <row r="131" spans="1:21" s="23" customFormat="1" ht="90" x14ac:dyDescent="0.25">
      <c r="A131" s="47">
        <v>26</v>
      </c>
      <c r="B131" s="42" t="s">
        <v>941</v>
      </c>
      <c r="C131" s="48" t="s">
        <v>942</v>
      </c>
      <c r="D131" s="47"/>
      <c r="E131" s="42">
        <v>1</v>
      </c>
      <c r="F131" s="49">
        <v>884</v>
      </c>
      <c r="G131" s="42" t="s">
        <v>36</v>
      </c>
      <c r="H131" s="42" t="s">
        <v>37</v>
      </c>
      <c r="I131" s="26">
        <v>1</v>
      </c>
      <c r="J131" s="50">
        <v>40840</v>
      </c>
      <c r="K131" s="47">
        <v>2011</v>
      </c>
      <c r="L131" s="50">
        <v>40908</v>
      </c>
      <c r="M131" s="51">
        <v>32769408.184615385</v>
      </c>
      <c r="N131" s="60">
        <v>1</v>
      </c>
      <c r="O131" s="53">
        <v>32769408.184615385</v>
      </c>
      <c r="P131" s="54">
        <v>61.182614235652323</v>
      </c>
      <c r="Q131" s="42"/>
      <c r="R131" s="57"/>
      <c r="S131" s="57"/>
      <c r="T131" s="55">
        <v>0</v>
      </c>
      <c r="U131" s="56" t="s">
        <v>41</v>
      </c>
    </row>
    <row r="132" spans="1:21" s="23" customFormat="1" x14ac:dyDescent="0.25">
      <c r="A132" s="47">
        <v>26</v>
      </c>
      <c r="B132" s="42" t="s">
        <v>941</v>
      </c>
      <c r="C132" s="48" t="s">
        <v>942</v>
      </c>
      <c r="D132" s="42"/>
      <c r="E132" s="42">
        <v>2</v>
      </c>
      <c r="F132" s="49">
        <v>1468</v>
      </c>
      <c r="G132" s="42" t="s">
        <v>36</v>
      </c>
      <c r="H132" s="42" t="s">
        <v>37</v>
      </c>
      <c r="I132" s="26">
        <v>1</v>
      </c>
      <c r="J132" s="57">
        <v>41144</v>
      </c>
      <c r="K132" s="47">
        <v>2012</v>
      </c>
      <c r="L132" s="57">
        <v>41274</v>
      </c>
      <c r="M132" s="51">
        <v>682188480</v>
      </c>
      <c r="N132" s="52">
        <v>1</v>
      </c>
      <c r="O132" s="53">
        <v>682188480</v>
      </c>
      <c r="P132" s="54">
        <v>1203.7912122816306</v>
      </c>
      <c r="Q132" s="59" t="s">
        <v>40</v>
      </c>
      <c r="R132" s="57">
        <v>41144</v>
      </c>
      <c r="S132" s="57">
        <v>41274</v>
      </c>
      <c r="T132" s="55">
        <v>4.333333333333333</v>
      </c>
      <c r="U132" s="48" t="s">
        <v>42</v>
      </c>
    </row>
    <row r="133" spans="1:21" s="23" customFormat="1" x14ac:dyDescent="0.25">
      <c r="A133" s="47">
        <v>26</v>
      </c>
      <c r="B133" s="42" t="s">
        <v>941</v>
      </c>
      <c r="C133" s="48" t="s">
        <v>942</v>
      </c>
      <c r="D133" s="42"/>
      <c r="E133" s="42">
        <v>3</v>
      </c>
      <c r="F133" s="49">
        <v>869</v>
      </c>
      <c r="G133" s="42" t="s">
        <v>36</v>
      </c>
      <c r="H133" s="42" t="s">
        <v>37</v>
      </c>
      <c r="I133" s="26">
        <v>1</v>
      </c>
      <c r="J133" s="57">
        <v>41430</v>
      </c>
      <c r="K133" s="47">
        <v>2013</v>
      </c>
      <c r="L133" s="57">
        <v>41623</v>
      </c>
      <c r="M133" s="51">
        <v>675372375</v>
      </c>
      <c r="N133" s="52">
        <v>1</v>
      </c>
      <c r="O133" s="53">
        <v>675372375</v>
      </c>
      <c r="P133" s="54">
        <v>1145.6698473282443</v>
      </c>
      <c r="Q133" s="59" t="s">
        <v>37</v>
      </c>
      <c r="R133" s="57">
        <v>41430</v>
      </c>
      <c r="S133" s="57">
        <v>41430</v>
      </c>
      <c r="T133" s="55">
        <v>0</v>
      </c>
      <c r="U133" s="48" t="s">
        <v>879</v>
      </c>
    </row>
    <row r="134" spans="1:21" s="23" customFormat="1" x14ac:dyDescent="0.25">
      <c r="A134" s="47">
        <v>26</v>
      </c>
      <c r="B134" s="42" t="s">
        <v>941</v>
      </c>
      <c r="C134" s="48" t="s">
        <v>942</v>
      </c>
      <c r="D134" s="42"/>
      <c r="E134" s="42">
        <v>4</v>
      </c>
      <c r="F134" s="49">
        <v>1165</v>
      </c>
      <c r="G134" s="42" t="s">
        <v>36</v>
      </c>
      <c r="H134" s="42" t="s">
        <v>37</v>
      </c>
      <c r="I134" s="26">
        <v>1</v>
      </c>
      <c r="J134" s="57">
        <v>41638</v>
      </c>
      <c r="K134" s="47">
        <v>2013</v>
      </c>
      <c r="L134" s="57">
        <v>41882</v>
      </c>
      <c r="M134" s="51">
        <v>909869494</v>
      </c>
      <c r="N134" s="52">
        <v>1</v>
      </c>
      <c r="O134" s="53">
        <v>909869494</v>
      </c>
      <c r="P134" s="54">
        <v>1543.4597014418998</v>
      </c>
      <c r="Q134" s="59" t="s">
        <v>37</v>
      </c>
      <c r="R134" s="57">
        <v>41640</v>
      </c>
      <c r="S134" s="57">
        <v>41882</v>
      </c>
      <c r="T134" s="55">
        <v>8.0666666666666664</v>
      </c>
      <c r="U134" s="48" t="s">
        <v>879</v>
      </c>
    </row>
    <row r="135" spans="1:21" s="23" customFormat="1" x14ac:dyDescent="0.25">
      <c r="A135" s="47">
        <v>26</v>
      </c>
      <c r="B135" s="42" t="s">
        <v>941</v>
      </c>
      <c r="C135" s="48" t="s">
        <v>942</v>
      </c>
      <c r="D135" s="42"/>
      <c r="E135" s="42">
        <v>5</v>
      </c>
      <c r="F135" s="49">
        <v>925</v>
      </c>
      <c r="G135" s="42" t="s">
        <v>36</v>
      </c>
      <c r="H135" s="42" t="s">
        <v>37</v>
      </c>
      <c r="I135" s="26">
        <v>1</v>
      </c>
      <c r="J135" s="57">
        <v>42187</v>
      </c>
      <c r="K135" s="47">
        <v>2015</v>
      </c>
      <c r="L135" s="57">
        <v>42353</v>
      </c>
      <c r="M135" s="51">
        <v>135083025</v>
      </c>
      <c r="N135" s="52">
        <v>1</v>
      </c>
      <c r="O135" s="53">
        <v>135083025</v>
      </c>
      <c r="P135" s="54">
        <v>209.64231395980445</v>
      </c>
      <c r="Q135" s="42"/>
      <c r="R135" s="57"/>
      <c r="S135" s="57"/>
      <c r="T135" s="55">
        <v>0</v>
      </c>
      <c r="U135" s="48" t="s">
        <v>879</v>
      </c>
    </row>
    <row r="136" spans="1:21" s="23" customFormat="1" x14ac:dyDescent="0.25">
      <c r="A136" s="47">
        <v>26</v>
      </c>
      <c r="B136" s="42" t="s">
        <v>941</v>
      </c>
      <c r="C136" s="48" t="s">
        <v>942</v>
      </c>
      <c r="D136" s="42"/>
      <c r="E136" s="42">
        <v>6</v>
      </c>
      <c r="F136" s="49">
        <v>938</v>
      </c>
      <c r="G136" s="42" t="s">
        <v>36</v>
      </c>
      <c r="H136" s="42" t="s">
        <v>37</v>
      </c>
      <c r="I136" s="26">
        <v>1</v>
      </c>
      <c r="J136" s="57">
        <v>42464</v>
      </c>
      <c r="K136" s="47">
        <v>2016</v>
      </c>
      <c r="L136" s="57">
        <v>42719</v>
      </c>
      <c r="M136" s="51">
        <v>627459300</v>
      </c>
      <c r="N136" s="52">
        <v>1</v>
      </c>
      <c r="O136" s="53">
        <v>627459300</v>
      </c>
      <c r="P136" s="54">
        <v>910.08013575940413</v>
      </c>
      <c r="Q136" s="59" t="s">
        <v>40</v>
      </c>
      <c r="R136" s="57">
        <v>42464</v>
      </c>
      <c r="S136" s="57">
        <v>42719</v>
      </c>
      <c r="T136" s="55">
        <v>8.5</v>
      </c>
      <c r="U136" s="48" t="s">
        <v>42</v>
      </c>
    </row>
    <row r="137" spans="1:21" s="23" customFormat="1" ht="90" x14ac:dyDescent="0.25">
      <c r="A137" s="47">
        <v>26</v>
      </c>
      <c r="B137" s="42" t="s">
        <v>941</v>
      </c>
      <c r="C137" s="48" t="s">
        <v>942</v>
      </c>
      <c r="D137" s="42"/>
      <c r="E137" s="42">
        <v>7</v>
      </c>
      <c r="F137" s="49">
        <v>791</v>
      </c>
      <c r="G137" s="42" t="s">
        <v>36</v>
      </c>
      <c r="H137" s="42" t="s">
        <v>37</v>
      </c>
      <c r="I137" s="26">
        <v>1</v>
      </c>
      <c r="J137" s="57">
        <v>42845</v>
      </c>
      <c r="K137" s="42">
        <v>2017</v>
      </c>
      <c r="L137" s="42"/>
      <c r="M137" s="51"/>
      <c r="N137" s="52">
        <v>1</v>
      </c>
      <c r="O137" s="53">
        <v>0</v>
      </c>
      <c r="P137" s="54">
        <v>0</v>
      </c>
      <c r="Q137" s="42"/>
      <c r="R137" s="42"/>
      <c r="S137" s="42"/>
      <c r="T137" s="55">
        <v>0</v>
      </c>
      <c r="U137" s="77" t="s">
        <v>640</v>
      </c>
    </row>
    <row r="138" spans="1:21" s="23" customFormat="1" ht="45" x14ac:dyDescent="0.25">
      <c r="A138" s="47">
        <v>26</v>
      </c>
      <c r="B138" s="42" t="s">
        <v>941</v>
      </c>
      <c r="C138" s="48" t="s">
        <v>942</v>
      </c>
      <c r="D138" s="42"/>
      <c r="E138" s="42">
        <v>8</v>
      </c>
      <c r="F138" s="49">
        <v>18</v>
      </c>
      <c r="G138" s="42" t="s">
        <v>36</v>
      </c>
      <c r="H138" s="42" t="s">
        <v>38</v>
      </c>
      <c r="I138" s="43"/>
      <c r="J138" s="42"/>
      <c r="K138" s="42"/>
      <c r="L138" s="42"/>
      <c r="M138" s="58"/>
      <c r="N138" s="52"/>
      <c r="O138" s="53"/>
      <c r="P138" s="54"/>
      <c r="Q138" s="42"/>
      <c r="R138" s="42"/>
      <c r="S138" s="42"/>
      <c r="T138" s="55">
        <v>0</v>
      </c>
      <c r="U138" s="78" t="s">
        <v>738</v>
      </c>
    </row>
    <row r="139" spans="1:21" s="23" customFormat="1" ht="45" x14ac:dyDescent="0.25">
      <c r="A139" s="47">
        <v>26</v>
      </c>
      <c r="B139" s="42" t="s">
        <v>941</v>
      </c>
      <c r="C139" s="48" t="s">
        <v>942</v>
      </c>
      <c r="D139" s="42"/>
      <c r="E139" s="42">
        <v>9</v>
      </c>
      <c r="F139" s="49">
        <v>1137</v>
      </c>
      <c r="G139" s="42" t="s">
        <v>36</v>
      </c>
      <c r="H139" s="42" t="s">
        <v>38</v>
      </c>
      <c r="I139" s="43"/>
      <c r="J139" s="42"/>
      <c r="K139" s="42"/>
      <c r="L139" s="42"/>
      <c r="M139" s="58"/>
      <c r="N139" s="52"/>
      <c r="O139" s="53"/>
      <c r="P139" s="54"/>
      <c r="Q139" s="42"/>
      <c r="R139" s="42"/>
      <c r="S139" s="42"/>
      <c r="T139" s="55">
        <v>0</v>
      </c>
      <c r="U139" s="78" t="s">
        <v>738</v>
      </c>
    </row>
    <row r="140" spans="1:21" s="23" customFormat="1" ht="45" x14ac:dyDescent="0.25">
      <c r="A140" s="47">
        <v>26</v>
      </c>
      <c r="B140" s="42" t="s">
        <v>941</v>
      </c>
      <c r="C140" s="48" t="s">
        <v>942</v>
      </c>
      <c r="D140" s="42"/>
      <c r="E140" s="42">
        <v>10</v>
      </c>
      <c r="F140" s="49">
        <v>1444</v>
      </c>
      <c r="G140" s="42" t="s">
        <v>36</v>
      </c>
      <c r="H140" s="42" t="s">
        <v>38</v>
      </c>
      <c r="I140" s="43"/>
      <c r="J140" s="42"/>
      <c r="K140" s="42"/>
      <c r="L140" s="42"/>
      <c r="M140" s="58"/>
      <c r="N140" s="52"/>
      <c r="O140" s="53"/>
      <c r="P140" s="54"/>
      <c r="Q140" s="42"/>
      <c r="R140" s="42"/>
      <c r="S140" s="42"/>
      <c r="T140" s="55">
        <v>0</v>
      </c>
      <c r="U140" s="78" t="s">
        <v>738</v>
      </c>
    </row>
    <row r="141" spans="1:21" s="23" customFormat="1" ht="75" x14ac:dyDescent="0.25">
      <c r="A141" s="47">
        <v>26</v>
      </c>
      <c r="B141" s="42" t="s">
        <v>941</v>
      </c>
      <c r="C141" s="48" t="s">
        <v>942</v>
      </c>
      <c r="D141" s="42"/>
      <c r="E141" s="42">
        <v>11</v>
      </c>
      <c r="F141" s="49">
        <v>1465</v>
      </c>
      <c r="G141" s="42" t="s">
        <v>36</v>
      </c>
      <c r="H141" s="42" t="s">
        <v>37</v>
      </c>
      <c r="I141" s="26"/>
      <c r="J141" s="42"/>
      <c r="K141" s="42"/>
      <c r="L141" s="42"/>
      <c r="M141" s="58"/>
      <c r="N141" s="52"/>
      <c r="O141" s="53"/>
      <c r="P141" s="54"/>
      <c r="Q141" s="42"/>
      <c r="R141" s="42"/>
      <c r="S141" s="42"/>
      <c r="T141" s="55">
        <v>0</v>
      </c>
      <c r="U141" s="78" t="s">
        <v>641</v>
      </c>
    </row>
    <row r="142" spans="1:21" s="23" customFormat="1" ht="30" x14ac:dyDescent="0.25">
      <c r="A142" s="47">
        <v>26</v>
      </c>
      <c r="B142" s="42" t="s">
        <v>941</v>
      </c>
      <c r="C142" s="48" t="s">
        <v>942</v>
      </c>
      <c r="D142" s="42"/>
      <c r="E142" s="42">
        <v>12</v>
      </c>
      <c r="F142" s="49">
        <v>40</v>
      </c>
      <c r="G142" s="42" t="s">
        <v>36</v>
      </c>
      <c r="H142" s="42" t="s">
        <v>38</v>
      </c>
      <c r="I142" s="43"/>
      <c r="J142" s="42"/>
      <c r="K142" s="42"/>
      <c r="L142" s="42"/>
      <c r="M142" s="58"/>
      <c r="N142" s="52"/>
      <c r="O142" s="53"/>
      <c r="P142" s="54"/>
      <c r="Q142" s="42"/>
      <c r="R142" s="42"/>
      <c r="S142" s="42"/>
      <c r="T142" s="55">
        <v>0</v>
      </c>
      <c r="U142" s="48" t="s">
        <v>43</v>
      </c>
    </row>
    <row r="143" spans="1:21" s="23" customFormat="1" ht="30" x14ac:dyDescent="0.25">
      <c r="A143" s="47">
        <v>26</v>
      </c>
      <c r="B143" s="42" t="s">
        <v>941</v>
      </c>
      <c r="C143" s="48" t="s">
        <v>942</v>
      </c>
      <c r="D143" s="42"/>
      <c r="E143" s="42">
        <v>13</v>
      </c>
      <c r="F143" s="49">
        <v>1239</v>
      </c>
      <c r="G143" s="42" t="s">
        <v>36</v>
      </c>
      <c r="H143" s="42" t="s">
        <v>38</v>
      </c>
      <c r="I143" s="43"/>
      <c r="J143" s="42"/>
      <c r="K143" s="42"/>
      <c r="L143" s="42"/>
      <c r="M143" s="58"/>
      <c r="N143" s="52"/>
      <c r="O143" s="53"/>
      <c r="P143" s="54"/>
      <c r="Q143" s="42"/>
      <c r="R143" s="42"/>
      <c r="S143" s="42"/>
      <c r="T143" s="55">
        <v>0</v>
      </c>
      <c r="U143" s="48" t="s">
        <v>43</v>
      </c>
    </row>
    <row r="144" spans="1:21" s="23" customFormat="1" ht="30" x14ac:dyDescent="0.25">
      <c r="A144" s="47">
        <v>26</v>
      </c>
      <c r="B144" s="42" t="s">
        <v>941</v>
      </c>
      <c r="C144" s="48" t="s">
        <v>942</v>
      </c>
      <c r="D144" s="42"/>
      <c r="E144" s="42">
        <v>14</v>
      </c>
      <c r="F144" s="49">
        <v>1372</v>
      </c>
      <c r="G144" s="42" t="s">
        <v>36</v>
      </c>
      <c r="H144" s="42" t="s">
        <v>38</v>
      </c>
      <c r="I144" s="42"/>
      <c r="J144" s="42"/>
      <c r="K144" s="42"/>
      <c r="L144" s="42"/>
      <c r="M144" s="58"/>
      <c r="N144" s="52"/>
      <c r="O144" s="53"/>
      <c r="P144" s="54"/>
      <c r="Q144" s="42"/>
      <c r="R144" s="42"/>
      <c r="S144" s="42"/>
      <c r="T144" s="55">
        <v>0</v>
      </c>
      <c r="U144" s="48" t="s">
        <v>43</v>
      </c>
    </row>
    <row r="145" spans="1:21" s="23" customFormat="1" ht="30" x14ac:dyDescent="0.25">
      <c r="A145" s="47">
        <v>26</v>
      </c>
      <c r="B145" s="42" t="s">
        <v>941</v>
      </c>
      <c r="C145" s="48" t="s">
        <v>942</v>
      </c>
      <c r="D145" s="42"/>
      <c r="E145" s="42">
        <v>15</v>
      </c>
      <c r="F145" s="49">
        <v>386</v>
      </c>
      <c r="G145" s="42" t="s">
        <v>36</v>
      </c>
      <c r="H145" s="42" t="s">
        <v>38</v>
      </c>
      <c r="I145" s="42"/>
      <c r="J145" s="42"/>
      <c r="K145" s="42"/>
      <c r="L145" s="42"/>
      <c r="M145" s="58"/>
      <c r="N145" s="52"/>
      <c r="O145" s="53"/>
      <c r="P145" s="54"/>
      <c r="Q145" s="42"/>
      <c r="R145" s="42"/>
      <c r="S145" s="42"/>
      <c r="T145" s="55">
        <v>0</v>
      </c>
      <c r="U145" s="48" t="s">
        <v>43</v>
      </c>
    </row>
    <row r="146" spans="1:21" s="23" customFormat="1" ht="30" x14ac:dyDescent="0.25">
      <c r="A146" s="47">
        <v>26</v>
      </c>
      <c r="B146" s="42" t="s">
        <v>941</v>
      </c>
      <c r="C146" s="48" t="s">
        <v>942</v>
      </c>
      <c r="D146" s="42"/>
      <c r="E146" s="42">
        <v>16</v>
      </c>
      <c r="F146" s="49">
        <v>772</v>
      </c>
      <c r="G146" s="42" t="s">
        <v>36</v>
      </c>
      <c r="H146" s="42" t="s">
        <v>38</v>
      </c>
      <c r="I146" s="42"/>
      <c r="J146" s="42"/>
      <c r="K146" s="42"/>
      <c r="L146" s="42"/>
      <c r="M146" s="58"/>
      <c r="N146" s="52"/>
      <c r="O146" s="53"/>
      <c r="P146" s="54"/>
      <c r="Q146" s="42"/>
      <c r="R146" s="42"/>
      <c r="S146" s="42"/>
      <c r="T146" s="55">
        <v>0</v>
      </c>
      <c r="U146" s="48" t="s">
        <v>43</v>
      </c>
    </row>
    <row r="147" spans="1:21" s="23" customFormat="1" x14ac:dyDescent="0.25">
      <c r="A147" s="42">
        <v>26</v>
      </c>
      <c r="B147" s="42" t="s">
        <v>941</v>
      </c>
      <c r="C147" s="48" t="s">
        <v>942</v>
      </c>
      <c r="D147" s="42"/>
      <c r="E147" s="42">
        <v>17</v>
      </c>
      <c r="F147" s="49">
        <v>827</v>
      </c>
      <c r="G147" s="42" t="s">
        <v>36</v>
      </c>
      <c r="H147" s="42" t="s">
        <v>39</v>
      </c>
      <c r="I147" s="43">
        <v>0.6</v>
      </c>
      <c r="J147" s="57">
        <v>41388</v>
      </c>
      <c r="K147" s="42">
        <v>2013</v>
      </c>
      <c r="L147" s="57">
        <v>41639</v>
      </c>
      <c r="M147" s="58">
        <v>1618673864</v>
      </c>
      <c r="N147" s="52">
        <v>1</v>
      </c>
      <c r="O147" s="53">
        <v>971204318.39999998</v>
      </c>
      <c r="P147" s="54">
        <v>1647.5052050890586</v>
      </c>
      <c r="Q147" s="59" t="s">
        <v>37</v>
      </c>
      <c r="R147" s="57">
        <v>41388</v>
      </c>
      <c r="S147" s="57">
        <v>41639</v>
      </c>
      <c r="T147" s="55">
        <v>8.3666666666666671</v>
      </c>
      <c r="U147" s="48" t="s">
        <v>879</v>
      </c>
    </row>
    <row r="148" spans="1:21" s="23" customFormat="1" ht="30" x14ac:dyDescent="0.25">
      <c r="A148" s="42">
        <v>26</v>
      </c>
      <c r="B148" s="42" t="s">
        <v>941</v>
      </c>
      <c r="C148" s="48" t="s">
        <v>942</v>
      </c>
      <c r="D148" s="42"/>
      <c r="E148" s="42">
        <v>18</v>
      </c>
      <c r="F148" s="49">
        <v>925</v>
      </c>
      <c r="G148" s="42" t="s">
        <v>36</v>
      </c>
      <c r="H148" s="42" t="s">
        <v>38</v>
      </c>
      <c r="I148" s="42"/>
      <c r="J148" s="42"/>
      <c r="K148" s="42"/>
      <c r="L148" s="42"/>
      <c r="M148" s="58"/>
      <c r="N148" s="52"/>
      <c r="O148" s="53"/>
      <c r="P148" s="54"/>
      <c r="Q148" s="42"/>
      <c r="R148" s="42"/>
      <c r="S148" s="42"/>
      <c r="T148" s="55">
        <v>0</v>
      </c>
      <c r="U148" s="48" t="s">
        <v>43</v>
      </c>
    </row>
    <row r="149" spans="1:21" s="23" customFormat="1" ht="30" x14ac:dyDescent="0.25">
      <c r="A149" s="42">
        <v>26</v>
      </c>
      <c r="B149" s="42" t="s">
        <v>941</v>
      </c>
      <c r="C149" s="48" t="s">
        <v>942</v>
      </c>
      <c r="D149" s="42"/>
      <c r="E149" s="42">
        <v>19</v>
      </c>
      <c r="F149" s="49">
        <v>952</v>
      </c>
      <c r="G149" s="42" t="s">
        <v>36</v>
      </c>
      <c r="H149" s="42" t="s">
        <v>38</v>
      </c>
      <c r="I149" s="42"/>
      <c r="J149" s="42"/>
      <c r="K149" s="42"/>
      <c r="L149" s="42"/>
      <c r="M149" s="58"/>
      <c r="N149" s="52"/>
      <c r="O149" s="53"/>
      <c r="P149" s="54"/>
      <c r="Q149" s="42"/>
      <c r="R149" s="42"/>
      <c r="S149" s="42"/>
      <c r="T149" s="55">
        <v>0</v>
      </c>
      <c r="U149" s="48" t="s">
        <v>43</v>
      </c>
    </row>
    <row r="150" spans="1:21" s="23" customFormat="1" x14ac:dyDescent="0.25">
      <c r="A150" s="42">
        <v>26</v>
      </c>
      <c r="B150" s="42" t="s">
        <v>941</v>
      </c>
      <c r="C150" s="48" t="s">
        <v>942</v>
      </c>
      <c r="D150" s="42"/>
      <c r="E150" s="42">
        <v>20</v>
      </c>
      <c r="F150" s="49">
        <v>912</v>
      </c>
      <c r="G150" s="42" t="s">
        <v>36</v>
      </c>
      <c r="H150" s="42" t="s">
        <v>39</v>
      </c>
      <c r="I150" s="43">
        <v>0.6</v>
      </c>
      <c r="J150" s="57">
        <v>41774</v>
      </c>
      <c r="K150" s="42">
        <v>2014</v>
      </c>
      <c r="L150" s="57">
        <v>42004</v>
      </c>
      <c r="M150" s="58">
        <v>1511201856</v>
      </c>
      <c r="N150" s="52">
        <v>1</v>
      </c>
      <c r="O150" s="53">
        <v>906721113.60000002</v>
      </c>
      <c r="P150" s="54">
        <v>1471.9498597402599</v>
      </c>
      <c r="Q150" s="59" t="s">
        <v>37</v>
      </c>
      <c r="R150" s="57">
        <v>41883</v>
      </c>
      <c r="S150" s="57">
        <v>42004</v>
      </c>
      <c r="T150" s="55">
        <v>4.0333333333333332</v>
      </c>
      <c r="U150" s="48" t="s">
        <v>879</v>
      </c>
    </row>
    <row r="151" spans="1:21" s="23" customFormat="1" ht="30" x14ac:dyDescent="0.25">
      <c r="A151" s="42">
        <v>26</v>
      </c>
      <c r="B151" s="42" t="s">
        <v>941</v>
      </c>
      <c r="C151" s="48" t="s">
        <v>942</v>
      </c>
      <c r="D151" s="42"/>
      <c r="E151" s="42">
        <v>21</v>
      </c>
      <c r="F151" s="49">
        <v>673</v>
      </c>
      <c r="G151" s="42" t="s">
        <v>36</v>
      </c>
      <c r="H151" s="42" t="s">
        <v>38</v>
      </c>
      <c r="I151" s="42"/>
      <c r="J151" s="42"/>
      <c r="K151" s="42"/>
      <c r="L151" s="42"/>
      <c r="M151" s="58"/>
      <c r="N151" s="52"/>
      <c r="O151" s="53"/>
      <c r="P151" s="54"/>
      <c r="Q151" s="42"/>
      <c r="R151" s="42"/>
      <c r="S151" s="42"/>
      <c r="T151" s="55">
        <v>0</v>
      </c>
      <c r="U151" s="48" t="s">
        <v>43</v>
      </c>
    </row>
    <row r="152" spans="1:21" s="23" customFormat="1" x14ac:dyDescent="0.25">
      <c r="A152" s="42">
        <v>26</v>
      </c>
      <c r="B152" s="42" t="s">
        <v>941</v>
      </c>
      <c r="C152" s="48" t="s">
        <v>942</v>
      </c>
      <c r="D152" s="42"/>
      <c r="E152" s="42">
        <v>22</v>
      </c>
      <c r="F152" s="49">
        <v>905</v>
      </c>
      <c r="G152" s="42" t="s">
        <v>36</v>
      </c>
      <c r="H152" s="42" t="s">
        <v>39</v>
      </c>
      <c r="I152" s="43">
        <v>0.6</v>
      </c>
      <c r="J152" s="57">
        <v>42173</v>
      </c>
      <c r="K152" s="42">
        <v>2015</v>
      </c>
      <c r="L152" s="57">
        <v>42369</v>
      </c>
      <c r="M152" s="58">
        <v>1554364143</v>
      </c>
      <c r="N152" s="52">
        <v>1</v>
      </c>
      <c r="O152" s="53">
        <v>932618485.79999995</v>
      </c>
      <c r="P152" s="54">
        <v>1447.3787317451695</v>
      </c>
      <c r="Q152" s="59" t="s">
        <v>40</v>
      </c>
      <c r="R152" s="57">
        <v>42173</v>
      </c>
      <c r="S152" s="57">
        <v>42369</v>
      </c>
      <c r="T152" s="55">
        <v>6.5333333333333332</v>
      </c>
      <c r="U152" s="48" t="s">
        <v>42</v>
      </c>
    </row>
    <row r="153" spans="1:21" s="23" customFormat="1" ht="30" x14ac:dyDescent="0.25">
      <c r="A153" s="42">
        <v>26</v>
      </c>
      <c r="B153" s="42" t="s">
        <v>941</v>
      </c>
      <c r="C153" s="48" t="s">
        <v>942</v>
      </c>
      <c r="D153" s="42"/>
      <c r="E153" s="42">
        <v>23</v>
      </c>
      <c r="F153" s="49">
        <v>690</v>
      </c>
      <c r="G153" s="42" t="s">
        <v>36</v>
      </c>
      <c r="H153" s="42" t="s">
        <v>38</v>
      </c>
      <c r="I153" s="42"/>
      <c r="J153" s="42"/>
      <c r="K153" s="42"/>
      <c r="L153" s="42"/>
      <c r="M153" s="58"/>
      <c r="N153" s="52"/>
      <c r="O153" s="53"/>
      <c r="P153" s="54"/>
      <c r="Q153" s="42"/>
      <c r="R153" s="42"/>
      <c r="S153" s="42"/>
      <c r="T153" s="55">
        <v>0</v>
      </c>
      <c r="U153" s="48" t="s">
        <v>43</v>
      </c>
    </row>
    <row r="154" spans="1:21" s="23" customFormat="1" ht="30" x14ac:dyDescent="0.25">
      <c r="A154" s="42">
        <v>26</v>
      </c>
      <c r="B154" s="42" t="s">
        <v>941</v>
      </c>
      <c r="C154" s="48" t="s">
        <v>942</v>
      </c>
      <c r="D154" s="42"/>
      <c r="E154" s="42">
        <v>24</v>
      </c>
      <c r="F154" s="49">
        <v>371</v>
      </c>
      <c r="G154" s="42" t="s">
        <v>36</v>
      </c>
      <c r="H154" s="42" t="s">
        <v>38</v>
      </c>
      <c r="I154" s="42"/>
      <c r="J154" s="42"/>
      <c r="K154" s="42"/>
      <c r="L154" s="42"/>
      <c r="M154" s="58"/>
      <c r="N154" s="52"/>
      <c r="O154" s="53"/>
      <c r="P154" s="54"/>
      <c r="Q154" s="42"/>
      <c r="R154" s="42"/>
      <c r="S154" s="42"/>
      <c r="T154" s="55">
        <v>0</v>
      </c>
      <c r="U154" s="48" t="s">
        <v>43</v>
      </c>
    </row>
    <row r="155" spans="1:21" s="23" customFormat="1" ht="30" x14ac:dyDescent="0.25">
      <c r="A155" s="42">
        <v>26</v>
      </c>
      <c r="B155" s="42" t="s">
        <v>941</v>
      </c>
      <c r="C155" s="48" t="s">
        <v>942</v>
      </c>
      <c r="D155" s="42"/>
      <c r="E155" s="42">
        <v>25</v>
      </c>
      <c r="F155" s="49">
        <v>690</v>
      </c>
      <c r="G155" s="42" t="s">
        <v>36</v>
      </c>
      <c r="H155" s="42" t="s">
        <v>38</v>
      </c>
      <c r="I155" s="42"/>
      <c r="J155" s="42"/>
      <c r="K155" s="42"/>
      <c r="L155" s="42"/>
      <c r="M155" s="58"/>
      <c r="N155" s="52"/>
      <c r="O155" s="53"/>
      <c r="P155" s="54"/>
      <c r="Q155" s="42"/>
      <c r="R155" s="42"/>
      <c r="S155" s="42"/>
      <c r="T155" s="55">
        <v>0</v>
      </c>
      <c r="U155" s="48" t="s">
        <v>43</v>
      </c>
    </row>
    <row r="156" spans="1:21" s="23" customFormat="1" ht="30" x14ac:dyDescent="0.25">
      <c r="A156" s="42">
        <v>26</v>
      </c>
      <c r="B156" s="42" t="s">
        <v>941</v>
      </c>
      <c r="C156" s="48" t="s">
        <v>942</v>
      </c>
      <c r="D156" s="42"/>
      <c r="E156" s="42">
        <v>26</v>
      </c>
      <c r="F156" s="49">
        <v>1246</v>
      </c>
      <c r="G156" s="42" t="s">
        <v>36</v>
      </c>
      <c r="H156" s="42" t="s">
        <v>38</v>
      </c>
      <c r="I156" s="42"/>
      <c r="J156" s="42"/>
      <c r="K156" s="42"/>
      <c r="L156" s="42"/>
      <c r="M156" s="58"/>
      <c r="N156" s="52"/>
      <c r="O156" s="53"/>
      <c r="P156" s="54"/>
      <c r="Q156" s="42"/>
      <c r="R156" s="42"/>
      <c r="S156" s="42"/>
      <c r="T156" s="55">
        <v>0</v>
      </c>
      <c r="U156" s="48" t="s">
        <v>43</v>
      </c>
    </row>
    <row r="157" spans="1:21" s="23" customFormat="1" ht="30" x14ac:dyDescent="0.25">
      <c r="A157" s="42">
        <v>26</v>
      </c>
      <c r="B157" s="42" t="s">
        <v>941</v>
      </c>
      <c r="C157" s="48" t="s">
        <v>942</v>
      </c>
      <c r="D157" s="42"/>
      <c r="E157" s="42">
        <v>27</v>
      </c>
      <c r="F157" s="49">
        <v>1716</v>
      </c>
      <c r="G157" s="42" t="s">
        <v>36</v>
      </c>
      <c r="H157" s="42" t="s">
        <v>38</v>
      </c>
      <c r="I157" s="42"/>
      <c r="J157" s="42"/>
      <c r="K157" s="42"/>
      <c r="L157" s="42"/>
      <c r="M157" s="58"/>
      <c r="N157" s="52"/>
      <c r="O157" s="53"/>
      <c r="P157" s="54"/>
      <c r="Q157" s="42"/>
      <c r="R157" s="42"/>
      <c r="S157" s="42"/>
      <c r="T157" s="55">
        <v>0</v>
      </c>
      <c r="U157" s="48" t="s">
        <v>43</v>
      </c>
    </row>
    <row r="158" spans="1:21" s="23" customFormat="1" ht="45" x14ac:dyDescent="0.25">
      <c r="A158" s="47">
        <v>27</v>
      </c>
      <c r="B158" s="42" t="s">
        <v>943</v>
      </c>
      <c r="C158" s="48" t="s">
        <v>944</v>
      </c>
      <c r="D158" s="42"/>
      <c r="E158" s="42">
        <v>1</v>
      </c>
      <c r="F158" s="49">
        <v>101</v>
      </c>
      <c r="G158" s="42" t="s">
        <v>36</v>
      </c>
      <c r="H158" s="42" t="s">
        <v>38</v>
      </c>
      <c r="I158" s="46"/>
      <c r="J158" s="57"/>
      <c r="K158" s="42"/>
      <c r="L158" s="57"/>
      <c r="M158" s="58"/>
      <c r="N158" s="52"/>
      <c r="O158" s="53"/>
      <c r="P158" s="54"/>
      <c r="Q158" s="42"/>
      <c r="R158" s="57"/>
      <c r="S158" s="57"/>
      <c r="T158" s="55">
        <v>0</v>
      </c>
      <c r="U158" s="48" t="s">
        <v>68</v>
      </c>
    </row>
    <row r="159" spans="1:21" s="23" customFormat="1" ht="45" x14ac:dyDescent="0.25">
      <c r="A159" s="47">
        <v>27</v>
      </c>
      <c r="B159" s="42" t="s">
        <v>943</v>
      </c>
      <c r="C159" s="48" t="s">
        <v>944</v>
      </c>
      <c r="D159" s="42"/>
      <c r="E159" s="42">
        <v>2</v>
      </c>
      <c r="F159" s="49">
        <v>235</v>
      </c>
      <c r="G159" s="42" t="s">
        <v>36</v>
      </c>
      <c r="H159" s="42" t="s">
        <v>38</v>
      </c>
      <c r="I159" s="46"/>
      <c r="J159" s="57"/>
      <c r="K159" s="42"/>
      <c r="L159" s="57"/>
      <c r="M159" s="58"/>
      <c r="N159" s="52"/>
      <c r="O159" s="53"/>
      <c r="P159" s="54"/>
      <c r="Q159" s="42"/>
      <c r="R159" s="57"/>
      <c r="S159" s="57"/>
      <c r="T159" s="55">
        <v>0</v>
      </c>
      <c r="U159" s="48" t="s">
        <v>68</v>
      </c>
    </row>
    <row r="160" spans="1:21" s="23" customFormat="1" ht="45" x14ac:dyDescent="0.25">
      <c r="A160" s="47">
        <v>27</v>
      </c>
      <c r="B160" s="42" t="s">
        <v>943</v>
      </c>
      <c r="C160" s="48" t="s">
        <v>944</v>
      </c>
      <c r="D160" s="42"/>
      <c r="E160" s="42">
        <v>3</v>
      </c>
      <c r="F160" s="49">
        <v>93</v>
      </c>
      <c r="G160" s="42" t="s">
        <v>36</v>
      </c>
      <c r="H160" s="42" t="s">
        <v>38</v>
      </c>
      <c r="I160" s="46"/>
      <c r="J160" s="57"/>
      <c r="K160" s="42"/>
      <c r="L160" s="57"/>
      <c r="M160" s="58"/>
      <c r="N160" s="52"/>
      <c r="O160" s="53"/>
      <c r="P160" s="54"/>
      <c r="Q160" s="42"/>
      <c r="R160" s="57"/>
      <c r="S160" s="57"/>
      <c r="T160" s="55">
        <v>0</v>
      </c>
      <c r="U160" s="48" t="s">
        <v>68</v>
      </c>
    </row>
    <row r="161" spans="1:21" s="23" customFormat="1" ht="45" x14ac:dyDescent="0.25">
      <c r="A161" s="47">
        <v>27</v>
      </c>
      <c r="B161" s="42" t="s">
        <v>943</v>
      </c>
      <c r="C161" s="48" t="s">
        <v>944</v>
      </c>
      <c r="D161" s="42"/>
      <c r="E161" s="42">
        <v>4</v>
      </c>
      <c r="F161" s="49">
        <v>91</v>
      </c>
      <c r="G161" s="42" t="s">
        <v>36</v>
      </c>
      <c r="H161" s="42" t="s">
        <v>38</v>
      </c>
      <c r="I161" s="46"/>
      <c r="J161" s="57"/>
      <c r="K161" s="42"/>
      <c r="L161" s="57"/>
      <c r="M161" s="58"/>
      <c r="N161" s="52"/>
      <c r="O161" s="53"/>
      <c r="P161" s="54"/>
      <c r="Q161" s="42"/>
      <c r="R161" s="57"/>
      <c r="S161" s="57"/>
      <c r="T161" s="55">
        <v>0</v>
      </c>
      <c r="U161" s="48" t="s">
        <v>68</v>
      </c>
    </row>
    <row r="162" spans="1:21" s="23" customFormat="1" ht="45" x14ac:dyDescent="0.25">
      <c r="A162" s="47">
        <v>27</v>
      </c>
      <c r="B162" s="42" t="s">
        <v>943</v>
      </c>
      <c r="C162" s="48" t="s">
        <v>944</v>
      </c>
      <c r="D162" s="42"/>
      <c r="E162" s="42">
        <v>5</v>
      </c>
      <c r="F162" s="49">
        <v>125</v>
      </c>
      <c r="G162" s="42" t="s">
        <v>36</v>
      </c>
      <c r="H162" s="42" t="s">
        <v>38</v>
      </c>
      <c r="I162" s="46"/>
      <c r="J162" s="57"/>
      <c r="K162" s="42"/>
      <c r="L162" s="57"/>
      <c r="M162" s="58"/>
      <c r="N162" s="52"/>
      <c r="O162" s="53"/>
      <c r="P162" s="54"/>
      <c r="Q162" s="42"/>
      <c r="R162" s="57"/>
      <c r="S162" s="57"/>
      <c r="T162" s="55">
        <v>0</v>
      </c>
      <c r="U162" s="48" t="s">
        <v>68</v>
      </c>
    </row>
    <row r="163" spans="1:21" s="23" customFormat="1" x14ac:dyDescent="0.25">
      <c r="A163" s="47">
        <v>28</v>
      </c>
      <c r="B163" s="42" t="s">
        <v>945</v>
      </c>
      <c r="C163" s="48" t="s">
        <v>946</v>
      </c>
      <c r="D163" s="42"/>
      <c r="E163" s="42">
        <v>1</v>
      </c>
      <c r="F163" s="49">
        <v>421</v>
      </c>
      <c r="G163" s="42" t="s">
        <v>36</v>
      </c>
      <c r="H163" s="42" t="s">
        <v>39</v>
      </c>
      <c r="I163" s="46">
        <v>0.6</v>
      </c>
      <c r="J163" s="57">
        <v>42472</v>
      </c>
      <c r="K163" s="42">
        <v>2016</v>
      </c>
      <c r="L163" s="57">
        <v>42719</v>
      </c>
      <c r="M163" s="58">
        <v>2015037360</v>
      </c>
      <c r="N163" s="52">
        <v>1</v>
      </c>
      <c r="O163" s="53">
        <v>1209022416</v>
      </c>
      <c r="P163" s="54">
        <v>1753.5914831279779</v>
      </c>
      <c r="Q163" s="42" t="s">
        <v>40</v>
      </c>
      <c r="R163" s="57">
        <v>42472</v>
      </c>
      <c r="S163" s="57">
        <v>42719</v>
      </c>
      <c r="T163" s="55">
        <v>8.2333333333333325</v>
      </c>
      <c r="U163" s="48" t="s">
        <v>42</v>
      </c>
    </row>
    <row r="164" spans="1:21" s="23" customFormat="1" x14ac:dyDescent="0.25">
      <c r="A164" s="47">
        <v>28</v>
      </c>
      <c r="B164" s="42" t="s">
        <v>945</v>
      </c>
      <c r="C164" s="48" t="s">
        <v>946</v>
      </c>
      <c r="D164" s="42"/>
      <c r="E164" s="42">
        <v>2</v>
      </c>
      <c r="F164" s="49">
        <v>614</v>
      </c>
      <c r="G164" s="42" t="s">
        <v>36</v>
      </c>
      <c r="H164" s="42" t="s">
        <v>37</v>
      </c>
      <c r="I164" s="26">
        <v>1</v>
      </c>
      <c r="J164" s="57">
        <v>41229</v>
      </c>
      <c r="K164" s="42">
        <v>2012</v>
      </c>
      <c r="L164" s="57">
        <v>41274</v>
      </c>
      <c r="M164" s="58">
        <v>174721920</v>
      </c>
      <c r="N164" s="52">
        <v>1</v>
      </c>
      <c r="O164" s="53">
        <v>174721920</v>
      </c>
      <c r="P164" s="54">
        <v>308.31466384330332</v>
      </c>
      <c r="Q164" s="42" t="s">
        <v>40</v>
      </c>
      <c r="R164" s="57">
        <v>41229</v>
      </c>
      <c r="S164" s="57">
        <v>41274</v>
      </c>
      <c r="T164" s="55">
        <v>1.5</v>
      </c>
      <c r="U164" s="48" t="s">
        <v>42</v>
      </c>
    </row>
    <row r="165" spans="1:21" s="23" customFormat="1" x14ac:dyDescent="0.25">
      <c r="A165" s="47">
        <v>28</v>
      </c>
      <c r="B165" s="42" t="s">
        <v>945</v>
      </c>
      <c r="C165" s="48" t="s">
        <v>946</v>
      </c>
      <c r="D165" s="42"/>
      <c r="E165" s="42">
        <v>3</v>
      </c>
      <c r="F165" s="49">
        <v>547</v>
      </c>
      <c r="G165" s="42" t="s">
        <v>36</v>
      </c>
      <c r="H165" s="42" t="s">
        <v>37</v>
      </c>
      <c r="I165" s="26">
        <v>1</v>
      </c>
      <c r="J165" s="57">
        <v>40894</v>
      </c>
      <c r="K165" s="42">
        <v>2011</v>
      </c>
      <c r="L165" s="57">
        <v>40908</v>
      </c>
      <c r="M165" s="58">
        <v>50250000</v>
      </c>
      <c r="N165" s="52">
        <v>1</v>
      </c>
      <c r="O165" s="53">
        <v>50250000</v>
      </c>
      <c r="P165" s="54">
        <v>93.820014936519797</v>
      </c>
      <c r="Q165" s="42" t="s">
        <v>40</v>
      </c>
      <c r="R165" s="57">
        <v>40894</v>
      </c>
      <c r="S165" s="57">
        <v>40908</v>
      </c>
      <c r="T165" s="55">
        <v>0.46666666666666667</v>
      </c>
      <c r="U165" s="48" t="s">
        <v>42</v>
      </c>
    </row>
    <row r="166" spans="1:21" s="23" customFormat="1" x14ac:dyDescent="0.25">
      <c r="A166" s="47">
        <v>29</v>
      </c>
      <c r="B166" s="42" t="s">
        <v>947</v>
      </c>
      <c r="C166" s="48" t="s">
        <v>948</v>
      </c>
      <c r="D166" s="42"/>
      <c r="E166" s="42">
        <v>1</v>
      </c>
      <c r="F166" s="49" t="s">
        <v>234</v>
      </c>
      <c r="G166" s="42" t="s">
        <v>36</v>
      </c>
      <c r="H166" s="42" t="s">
        <v>37</v>
      </c>
      <c r="I166" s="26">
        <v>1</v>
      </c>
      <c r="J166" s="57">
        <v>42452</v>
      </c>
      <c r="K166" s="42">
        <v>2016</v>
      </c>
      <c r="L166" s="57">
        <v>42685</v>
      </c>
      <c r="M166" s="58">
        <v>282587481</v>
      </c>
      <c r="N166" s="52">
        <v>1</v>
      </c>
      <c r="O166" s="53">
        <v>282587481</v>
      </c>
      <c r="P166" s="54">
        <v>409.87081245331456</v>
      </c>
      <c r="Q166" s="42" t="s">
        <v>37</v>
      </c>
      <c r="R166" s="57">
        <v>42452</v>
      </c>
      <c r="S166" s="57">
        <v>42685</v>
      </c>
      <c r="T166" s="55">
        <v>7.7666666666666666</v>
      </c>
      <c r="U166" s="48" t="s">
        <v>879</v>
      </c>
    </row>
    <row r="167" spans="1:21" s="23" customFormat="1" x14ac:dyDescent="0.25">
      <c r="A167" s="47">
        <v>29</v>
      </c>
      <c r="B167" s="42" t="s">
        <v>947</v>
      </c>
      <c r="C167" s="48" t="s">
        <v>948</v>
      </c>
      <c r="D167" s="42"/>
      <c r="E167" s="42">
        <v>2</v>
      </c>
      <c r="F167" s="49" t="s">
        <v>235</v>
      </c>
      <c r="G167" s="42" t="s">
        <v>36</v>
      </c>
      <c r="H167" s="42" t="s">
        <v>37</v>
      </c>
      <c r="I167" s="26">
        <v>1</v>
      </c>
      <c r="J167" s="57">
        <v>42452</v>
      </c>
      <c r="K167" s="42">
        <v>2016</v>
      </c>
      <c r="L167" s="57">
        <v>42658</v>
      </c>
      <c r="M167" s="58">
        <v>257149570</v>
      </c>
      <c r="N167" s="52">
        <v>1</v>
      </c>
      <c r="O167" s="53">
        <v>257149570</v>
      </c>
      <c r="P167" s="54">
        <v>372.97513253221746</v>
      </c>
      <c r="Q167" s="42" t="s">
        <v>37</v>
      </c>
      <c r="R167" s="57">
        <v>42452</v>
      </c>
      <c r="S167" s="57">
        <v>42452</v>
      </c>
      <c r="T167" s="55">
        <v>0</v>
      </c>
      <c r="U167" s="48" t="s">
        <v>879</v>
      </c>
    </row>
    <row r="168" spans="1:21" s="23" customFormat="1" x14ac:dyDescent="0.25">
      <c r="A168" s="47">
        <v>29</v>
      </c>
      <c r="B168" s="42" t="s">
        <v>947</v>
      </c>
      <c r="C168" s="48" t="s">
        <v>948</v>
      </c>
      <c r="D168" s="42"/>
      <c r="E168" s="42">
        <v>3</v>
      </c>
      <c r="F168" s="49" t="s">
        <v>236</v>
      </c>
      <c r="G168" s="42" t="s">
        <v>36</v>
      </c>
      <c r="H168" s="42" t="s">
        <v>37</v>
      </c>
      <c r="I168" s="26">
        <v>1</v>
      </c>
      <c r="J168" s="57">
        <v>42179</v>
      </c>
      <c r="K168" s="42">
        <v>2015</v>
      </c>
      <c r="L168" s="57">
        <v>42353</v>
      </c>
      <c r="M168" s="58">
        <v>415247800</v>
      </c>
      <c r="N168" s="52">
        <v>1</v>
      </c>
      <c r="O168" s="53">
        <v>415247800</v>
      </c>
      <c r="P168" s="54">
        <v>644.44447893225731</v>
      </c>
      <c r="Q168" s="42" t="s">
        <v>40</v>
      </c>
      <c r="R168" s="57">
        <v>42179</v>
      </c>
      <c r="S168" s="57">
        <v>42353</v>
      </c>
      <c r="T168" s="55">
        <v>5.8</v>
      </c>
      <c r="U168" s="48" t="s">
        <v>42</v>
      </c>
    </row>
    <row r="169" spans="1:21" s="23" customFormat="1" x14ac:dyDescent="0.25">
      <c r="A169" s="47">
        <v>29</v>
      </c>
      <c r="B169" s="42" t="s">
        <v>947</v>
      </c>
      <c r="C169" s="48" t="s">
        <v>948</v>
      </c>
      <c r="D169" s="42"/>
      <c r="E169" s="42">
        <v>4</v>
      </c>
      <c r="F169" s="49" t="s">
        <v>237</v>
      </c>
      <c r="G169" s="42" t="s">
        <v>71</v>
      </c>
      <c r="H169" s="42" t="s">
        <v>37</v>
      </c>
      <c r="I169" s="26">
        <v>1</v>
      </c>
      <c r="J169" s="57">
        <v>41750</v>
      </c>
      <c r="K169" s="42">
        <v>2014</v>
      </c>
      <c r="L169" s="57">
        <v>41973</v>
      </c>
      <c r="M169" s="58">
        <v>382000000</v>
      </c>
      <c r="N169" s="52">
        <v>1</v>
      </c>
      <c r="O169" s="53">
        <v>382000000</v>
      </c>
      <c r="P169" s="54">
        <v>620.12987012987014</v>
      </c>
      <c r="Q169" s="42" t="s">
        <v>40</v>
      </c>
      <c r="R169" s="57">
        <v>41750</v>
      </c>
      <c r="S169" s="57">
        <v>41973</v>
      </c>
      <c r="T169" s="55">
        <v>7.4333333333333336</v>
      </c>
      <c r="U169" s="48" t="s">
        <v>42</v>
      </c>
    </row>
    <row r="170" spans="1:21" s="23" customFormat="1" x14ac:dyDescent="0.25">
      <c r="A170" s="47">
        <v>29</v>
      </c>
      <c r="B170" s="42" t="s">
        <v>947</v>
      </c>
      <c r="C170" s="48" t="s">
        <v>948</v>
      </c>
      <c r="D170" s="42"/>
      <c r="E170" s="42">
        <v>5</v>
      </c>
      <c r="F170" s="49" t="s">
        <v>238</v>
      </c>
      <c r="G170" s="42" t="s">
        <v>239</v>
      </c>
      <c r="H170" s="42" t="s">
        <v>37</v>
      </c>
      <c r="I170" s="26"/>
      <c r="J170" s="42"/>
      <c r="K170" s="42"/>
      <c r="L170" s="57"/>
      <c r="M170" s="58"/>
      <c r="N170" s="52"/>
      <c r="O170" s="53"/>
      <c r="P170" s="54"/>
      <c r="Q170" s="42"/>
      <c r="R170" s="42"/>
      <c r="S170" s="57"/>
      <c r="T170" s="55">
        <v>0</v>
      </c>
      <c r="U170" s="48" t="s">
        <v>267</v>
      </c>
    </row>
    <row r="171" spans="1:21" s="23" customFormat="1" ht="30" x14ac:dyDescent="0.25">
      <c r="A171" s="47">
        <v>29</v>
      </c>
      <c r="B171" s="42" t="s">
        <v>947</v>
      </c>
      <c r="C171" s="48" t="s">
        <v>948</v>
      </c>
      <c r="D171" s="42"/>
      <c r="E171" s="42">
        <v>6</v>
      </c>
      <c r="F171" s="49" t="s">
        <v>240</v>
      </c>
      <c r="G171" s="42" t="s">
        <v>241</v>
      </c>
      <c r="H171" s="42" t="s">
        <v>37</v>
      </c>
      <c r="I171" s="26">
        <v>1</v>
      </c>
      <c r="J171" s="57">
        <v>40840</v>
      </c>
      <c r="K171" s="42">
        <v>2011</v>
      </c>
      <c r="L171" s="57">
        <v>40908</v>
      </c>
      <c r="M171" s="58">
        <v>102400000</v>
      </c>
      <c r="N171" s="52">
        <v>1</v>
      </c>
      <c r="O171" s="53">
        <v>102400000</v>
      </c>
      <c r="P171" s="54">
        <v>191.18745332337565</v>
      </c>
      <c r="Q171" s="42" t="s">
        <v>37</v>
      </c>
      <c r="R171" s="57">
        <v>40840</v>
      </c>
      <c r="S171" s="57">
        <v>40908</v>
      </c>
      <c r="T171" s="55">
        <v>2.2666666666666666</v>
      </c>
      <c r="U171" s="48" t="s">
        <v>879</v>
      </c>
    </row>
    <row r="172" spans="1:21" s="23" customFormat="1" x14ac:dyDescent="0.25">
      <c r="A172" s="47">
        <v>29</v>
      </c>
      <c r="B172" s="42" t="s">
        <v>947</v>
      </c>
      <c r="C172" s="48" t="s">
        <v>948</v>
      </c>
      <c r="D172" s="42"/>
      <c r="E172" s="42">
        <v>7</v>
      </c>
      <c r="F172" s="49" t="s">
        <v>112</v>
      </c>
      <c r="G172" s="42" t="s">
        <v>242</v>
      </c>
      <c r="H172" s="42" t="s">
        <v>37</v>
      </c>
      <c r="I172" s="26">
        <v>1</v>
      </c>
      <c r="J172" s="57">
        <v>40840</v>
      </c>
      <c r="K172" s="42">
        <v>2011</v>
      </c>
      <c r="L172" s="57">
        <v>41274</v>
      </c>
      <c r="M172" s="58">
        <v>70744420</v>
      </c>
      <c r="N172" s="52">
        <v>1</v>
      </c>
      <c r="O172" s="53">
        <v>70744420</v>
      </c>
      <c r="P172" s="54">
        <v>132.084428678118</v>
      </c>
      <c r="Q172" s="42" t="s">
        <v>37</v>
      </c>
      <c r="R172" s="57">
        <v>40840</v>
      </c>
      <c r="S172" s="57">
        <v>41274</v>
      </c>
      <c r="T172" s="55">
        <v>14.466666666666667</v>
      </c>
      <c r="U172" s="48" t="s">
        <v>879</v>
      </c>
    </row>
    <row r="173" spans="1:21" s="23" customFormat="1" ht="30" x14ac:dyDescent="0.25">
      <c r="A173" s="47">
        <v>30</v>
      </c>
      <c r="B173" s="42" t="s">
        <v>949</v>
      </c>
      <c r="C173" s="48" t="s">
        <v>950</v>
      </c>
      <c r="D173" s="42"/>
      <c r="E173" s="42">
        <v>1</v>
      </c>
      <c r="F173" s="49" t="s">
        <v>243</v>
      </c>
      <c r="G173" s="42" t="s">
        <v>244</v>
      </c>
      <c r="H173" s="42" t="s">
        <v>38</v>
      </c>
      <c r="I173" s="42"/>
      <c r="J173" s="42"/>
      <c r="K173" s="42"/>
      <c r="L173" s="42"/>
      <c r="M173" s="58"/>
      <c r="N173" s="52"/>
      <c r="O173" s="53"/>
      <c r="P173" s="54"/>
      <c r="Q173" s="42"/>
      <c r="R173" s="42"/>
      <c r="S173" s="42"/>
      <c r="T173" s="55">
        <v>0</v>
      </c>
      <c r="U173" s="48" t="s">
        <v>268</v>
      </c>
    </row>
    <row r="174" spans="1:21" s="23" customFormat="1" ht="45" x14ac:dyDescent="0.25">
      <c r="A174" s="47">
        <v>30</v>
      </c>
      <c r="B174" s="42" t="s">
        <v>949</v>
      </c>
      <c r="C174" s="48" t="s">
        <v>950</v>
      </c>
      <c r="D174" s="42"/>
      <c r="E174" s="42">
        <v>2</v>
      </c>
      <c r="F174" s="49" t="s">
        <v>245</v>
      </c>
      <c r="G174" s="42" t="s">
        <v>246</v>
      </c>
      <c r="H174" s="42" t="s">
        <v>38</v>
      </c>
      <c r="I174" s="42"/>
      <c r="J174" s="42"/>
      <c r="K174" s="42"/>
      <c r="L174" s="42"/>
      <c r="M174" s="58"/>
      <c r="N174" s="52"/>
      <c r="O174" s="53"/>
      <c r="P174" s="54"/>
      <c r="Q174" s="42"/>
      <c r="R174" s="42"/>
      <c r="S174" s="42"/>
      <c r="T174" s="55">
        <v>0</v>
      </c>
      <c r="U174" s="48" t="s">
        <v>265</v>
      </c>
    </row>
    <row r="175" spans="1:21" s="23" customFormat="1" ht="45" x14ac:dyDescent="0.25">
      <c r="A175" s="47">
        <v>30</v>
      </c>
      <c r="B175" s="42" t="s">
        <v>949</v>
      </c>
      <c r="C175" s="48" t="s">
        <v>950</v>
      </c>
      <c r="D175" s="42"/>
      <c r="E175" s="42">
        <v>3</v>
      </c>
      <c r="F175" s="49" t="s">
        <v>247</v>
      </c>
      <c r="G175" s="42" t="s">
        <v>246</v>
      </c>
      <c r="H175" s="42" t="s">
        <v>38</v>
      </c>
      <c r="I175" s="42"/>
      <c r="J175" s="42"/>
      <c r="K175" s="42"/>
      <c r="L175" s="42"/>
      <c r="M175" s="58"/>
      <c r="N175" s="52"/>
      <c r="O175" s="53"/>
      <c r="P175" s="54"/>
      <c r="Q175" s="42"/>
      <c r="R175" s="42"/>
      <c r="S175" s="42"/>
      <c r="T175" s="55">
        <v>0</v>
      </c>
      <c r="U175" s="48" t="s">
        <v>265</v>
      </c>
    </row>
    <row r="176" spans="1:21" s="23" customFormat="1" ht="45" x14ac:dyDescent="0.25">
      <c r="A176" s="42">
        <v>30</v>
      </c>
      <c r="B176" s="42" t="s">
        <v>949</v>
      </c>
      <c r="C176" s="48" t="s">
        <v>950</v>
      </c>
      <c r="D176" s="42"/>
      <c r="E176" s="42">
        <v>4</v>
      </c>
      <c r="F176" s="49" t="s">
        <v>112</v>
      </c>
      <c r="G176" s="42" t="s">
        <v>248</v>
      </c>
      <c r="H176" s="42" t="s">
        <v>38</v>
      </c>
      <c r="I176" s="42"/>
      <c r="J176" s="42"/>
      <c r="K176" s="42"/>
      <c r="L176" s="42"/>
      <c r="M176" s="58"/>
      <c r="N176" s="52"/>
      <c r="O176" s="53"/>
      <c r="P176" s="54"/>
      <c r="Q176" s="42"/>
      <c r="R176" s="42"/>
      <c r="S176" s="42"/>
      <c r="T176" s="55">
        <v>0</v>
      </c>
      <c r="U176" s="48" t="s">
        <v>553</v>
      </c>
    </row>
    <row r="177" spans="1:21" s="23" customFormat="1" ht="45" x14ac:dyDescent="0.25">
      <c r="A177" s="42">
        <v>30</v>
      </c>
      <c r="B177" s="42" t="s">
        <v>949</v>
      </c>
      <c r="C177" s="48" t="s">
        <v>950</v>
      </c>
      <c r="D177" s="42"/>
      <c r="E177" s="42">
        <v>5</v>
      </c>
      <c r="F177" s="49" t="s">
        <v>112</v>
      </c>
      <c r="G177" s="42" t="s">
        <v>249</v>
      </c>
      <c r="H177" s="42" t="s">
        <v>38</v>
      </c>
      <c r="I177" s="42"/>
      <c r="J177" s="42"/>
      <c r="K177" s="42"/>
      <c r="L177" s="42"/>
      <c r="M177" s="58"/>
      <c r="N177" s="52"/>
      <c r="O177" s="53"/>
      <c r="P177" s="54"/>
      <c r="Q177" s="42"/>
      <c r="R177" s="42"/>
      <c r="S177" s="42"/>
      <c r="T177" s="55">
        <v>0</v>
      </c>
      <c r="U177" s="48" t="s">
        <v>265</v>
      </c>
    </row>
    <row r="178" spans="1:21" s="23" customFormat="1" x14ac:dyDescent="0.25">
      <c r="A178" s="47">
        <v>31</v>
      </c>
      <c r="B178" s="42" t="s">
        <v>951</v>
      </c>
      <c r="C178" s="48" t="s">
        <v>952</v>
      </c>
      <c r="D178" s="42"/>
      <c r="E178" s="42">
        <v>1</v>
      </c>
      <c r="F178" s="49">
        <v>601</v>
      </c>
      <c r="G178" s="42" t="s">
        <v>136</v>
      </c>
      <c r="H178" s="42" t="s">
        <v>37</v>
      </c>
      <c r="I178" s="26">
        <v>1</v>
      </c>
      <c r="J178" s="57">
        <v>41492</v>
      </c>
      <c r="K178" s="42">
        <v>2013</v>
      </c>
      <c r="L178" s="57">
        <v>41948</v>
      </c>
      <c r="M178" s="58">
        <v>981784958</v>
      </c>
      <c r="N178" s="52">
        <v>1</v>
      </c>
      <c r="O178" s="53">
        <v>981784958</v>
      </c>
      <c r="P178" s="54">
        <v>1665.4537031382526</v>
      </c>
      <c r="Q178" s="42" t="s">
        <v>40</v>
      </c>
      <c r="R178" s="57">
        <v>41492</v>
      </c>
      <c r="S178" s="57">
        <v>41948</v>
      </c>
      <c r="T178" s="55">
        <v>15.2</v>
      </c>
      <c r="U178" s="48" t="s">
        <v>42</v>
      </c>
    </row>
    <row r="179" spans="1:21" s="23" customFormat="1" x14ac:dyDescent="0.25">
      <c r="A179" s="47">
        <v>31</v>
      </c>
      <c r="B179" s="42" t="s">
        <v>951</v>
      </c>
      <c r="C179" s="48" t="s">
        <v>952</v>
      </c>
      <c r="D179" s="42"/>
      <c r="E179" s="42">
        <v>2</v>
      </c>
      <c r="F179" s="49">
        <v>193</v>
      </c>
      <c r="G179" s="42" t="s">
        <v>36</v>
      </c>
      <c r="H179" s="42" t="s">
        <v>37</v>
      </c>
      <c r="I179" s="26">
        <v>1</v>
      </c>
      <c r="J179" s="57">
        <v>42174</v>
      </c>
      <c r="K179" s="42">
        <v>2015</v>
      </c>
      <c r="L179" s="57">
        <v>42353</v>
      </c>
      <c r="M179" s="58">
        <v>510073732</v>
      </c>
      <c r="N179" s="52">
        <v>0.3</v>
      </c>
      <c r="O179" s="53">
        <v>153022119.59999999</v>
      </c>
      <c r="P179" s="54">
        <v>237.48292015209125</v>
      </c>
      <c r="Q179" s="42" t="s">
        <v>40</v>
      </c>
      <c r="R179" s="57">
        <v>42174</v>
      </c>
      <c r="S179" s="57">
        <v>42353</v>
      </c>
      <c r="T179" s="55">
        <v>5.9666666666666668</v>
      </c>
      <c r="U179" s="48" t="s">
        <v>42</v>
      </c>
    </row>
    <row r="180" spans="1:21" s="23" customFormat="1" x14ac:dyDescent="0.25">
      <c r="A180" s="42">
        <v>31</v>
      </c>
      <c r="B180" s="42" t="s">
        <v>951</v>
      </c>
      <c r="C180" s="48" t="s">
        <v>952</v>
      </c>
      <c r="D180" s="42"/>
      <c r="E180" s="42">
        <v>3</v>
      </c>
      <c r="F180" s="49">
        <v>114</v>
      </c>
      <c r="G180" s="42" t="s">
        <v>36</v>
      </c>
      <c r="H180" s="42" t="s">
        <v>37</v>
      </c>
      <c r="I180" s="26">
        <v>1</v>
      </c>
      <c r="J180" s="57">
        <v>42465</v>
      </c>
      <c r="K180" s="42">
        <v>2016</v>
      </c>
      <c r="L180" s="57">
        <v>42719</v>
      </c>
      <c r="M180" s="58">
        <v>351940000</v>
      </c>
      <c r="N180" s="52">
        <v>0.3</v>
      </c>
      <c r="O180" s="53">
        <v>105582000</v>
      </c>
      <c r="P180" s="54">
        <v>153.13834840562473</v>
      </c>
      <c r="Q180" s="42" t="s">
        <v>40</v>
      </c>
      <c r="R180" s="57">
        <v>42465</v>
      </c>
      <c r="S180" s="57">
        <v>42719</v>
      </c>
      <c r="T180" s="55">
        <v>8.4666666666666668</v>
      </c>
      <c r="U180" s="48" t="s">
        <v>42</v>
      </c>
    </row>
    <row r="181" spans="1:21" s="23" customFormat="1" ht="75" x14ac:dyDescent="0.25">
      <c r="A181" s="47">
        <v>32</v>
      </c>
      <c r="B181" s="42" t="s">
        <v>953</v>
      </c>
      <c r="C181" s="48" t="s">
        <v>954</v>
      </c>
      <c r="D181" s="42"/>
      <c r="E181" s="42">
        <v>1</v>
      </c>
      <c r="F181" s="49">
        <v>145</v>
      </c>
      <c r="G181" s="42" t="s">
        <v>99</v>
      </c>
      <c r="H181" s="42" t="s">
        <v>37</v>
      </c>
      <c r="I181" s="26">
        <v>1</v>
      </c>
      <c r="J181" s="57">
        <v>40840</v>
      </c>
      <c r="K181" s="47">
        <v>2011</v>
      </c>
      <c r="L181" s="57">
        <v>40909</v>
      </c>
      <c r="M181" s="51">
        <v>132025885.47945206</v>
      </c>
      <c r="N181" s="60"/>
      <c r="O181" s="53">
        <v>0</v>
      </c>
      <c r="P181" s="54">
        <v>0</v>
      </c>
      <c r="Q181" s="42" t="s">
        <v>40</v>
      </c>
      <c r="R181" s="57"/>
      <c r="S181" s="57"/>
      <c r="T181" s="55">
        <v>0</v>
      </c>
      <c r="U181" s="48" t="s">
        <v>836</v>
      </c>
    </row>
    <row r="182" spans="1:21" s="23" customFormat="1" ht="30" x14ac:dyDescent="0.25">
      <c r="A182" s="47">
        <v>32</v>
      </c>
      <c r="B182" s="42" t="s">
        <v>953</v>
      </c>
      <c r="C182" s="48" t="s">
        <v>954</v>
      </c>
      <c r="D182" s="42"/>
      <c r="E182" s="42">
        <v>2</v>
      </c>
      <c r="F182" s="49">
        <v>201</v>
      </c>
      <c r="G182" s="42" t="s">
        <v>99</v>
      </c>
      <c r="H182" s="42" t="s">
        <v>37</v>
      </c>
      <c r="I182" s="26">
        <v>1</v>
      </c>
      <c r="J182" s="57">
        <v>40909</v>
      </c>
      <c r="K182" s="47">
        <v>2012</v>
      </c>
      <c r="L182" s="57">
        <v>42004</v>
      </c>
      <c r="M182" s="51"/>
      <c r="N182" s="60"/>
      <c r="O182" s="53">
        <v>0</v>
      </c>
      <c r="P182" s="54">
        <v>0</v>
      </c>
      <c r="Q182" s="42" t="s">
        <v>40</v>
      </c>
      <c r="R182" s="57"/>
      <c r="S182" s="57"/>
      <c r="T182" s="55">
        <v>0</v>
      </c>
      <c r="U182" s="70" t="s">
        <v>103</v>
      </c>
    </row>
    <row r="183" spans="1:21" s="23" customFormat="1" ht="90" x14ac:dyDescent="0.25">
      <c r="A183" s="47">
        <v>32</v>
      </c>
      <c r="B183" s="42" t="s">
        <v>953</v>
      </c>
      <c r="C183" s="48" t="s">
        <v>954</v>
      </c>
      <c r="D183" s="42"/>
      <c r="E183" s="42">
        <v>3</v>
      </c>
      <c r="F183" s="49">
        <v>7210063</v>
      </c>
      <c r="G183" s="42" t="s">
        <v>99</v>
      </c>
      <c r="H183" s="42" t="s">
        <v>37</v>
      </c>
      <c r="I183" s="26">
        <v>1</v>
      </c>
      <c r="J183" s="57">
        <v>42005</v>
      </c>
      <c r="K183" s="42">
        <v>2015</v>
      </c>
      <c r="L183" s="57">
        <v>42369</v>
      </c>
      <c r="M183" s="58">
        <v>382242375</v>
      </c>
      <c r="N183" s="60"/>
      <c r="O183" s="53">
        <v>0</v>
      </c>
      <c r="P183" s="54">
        <v>0</v>
      </c>
      <c r="Q183" s="42" t="s">
        <v>40</v>
      </c>
      <c r="R183" s="57"/>
      <c r="S183" s="57"/>
      <c r="T183" s="55">
        <v>0</v>
      </c>
      <c r="U183" s="48" t="s">
        <v>596</v>
      </c>
    </row>
    <row r="184" spans="1:21" s="23" customFormat="1" ht="30" x14ac:dyDescent="0.25">
      <c r="A184" s="47">
        <v>32</v>
      </c>
      <c r="B184" s="42" t="s">
        <v>953</v>
      </c>
      <c r="C184" s="48" t="s">
        <v>954</v>
      </c>
      <c r="D184" s="42"/>
      <c r="E184" s="42">
        <v>4</v>
      </c>
      <c r="F184" s="49" t="s">
        <v>100</v>
      </c>
      <c r="G184" s="42" t="s">
        <v>36</v>
      </c>
      <c r="H184" s="42" t="s">
        <v>37</v>
      </c>
      <c r="I184" s="26">
        <v>1</v>
      </c>
      <c r="J184" s="57">
        <v>42451</v>
      </c>
      <c r="K184" s="42">
        <v>2016</v>
      </c>
      <c r="L184" s="57">
        <v>42719</v>
      </c>
      <c r="M184" s="58">
        <v>140675544</v>
      </c>
      <c r="N184" s="60">
        <v>1</v>
      </c>
      <c r="O184" s="53">
        <v>140675544</v>
      </c>
      <c r="P184" s="54">
        <v>204.03876105039487</v>
      </c>
      <c r="Q184" s="42" t="s">
        <v>40</v>
      </c>
      <c r="R184" s="57">
        <v>42451</v>
      </c>
      <c r="S184" s="57">
        <v>42719</v>
      </c>
      <c r="T184" s="55">
        <v>8.9333333333333336</v>
      </c>
      <c r="U184" s="48" t="s">
        <v>42</v>
      </c>
    </row>
    <row r="185" spans="1:21" s="23" customFormat="1" ht="30" x14ac:dyDescent="0.25">
      <c r="A185" s="47">
        <v>33</v>
      </c>
      <c r="B185" s="42" t="s">
        <v>955</v>
      </c>
      <c r="C185" s="48" t="s">
        <v>956</v>
      </c>
      <c r="D185" s="47"/>
      <c r="E185" s="42">
        <v>1</v>
      </c>
      <c r="F185" s="49">
        <v>12</v>
      </c>
      <c r="G185" s="42" t="s">
        <v>560</v>
      </c>
      <c r="H185" s="42" t="s">
        <v>37</v>
      </c>
      <c r="I185" s="26">
        <v>1</v>
      </c>
      <c r="J185" s="50">
        <v>42522</v>
      </c>
      <c r="K185" s="47">
        <v>2016</v>
      </c>
      <c r="L185" s="50">
        <v>42736</v>
      </c>
      <c r="M185" s="51">
        <v>8000000</v>
      </c>
      <c r="N185" s="60">
        <v>1</v>
      </c>
      <c r="O185" s="53">
        <v>8000000</v>
      </c>
      <c r="P185" s="54">
        <v>11.603367877526452</v>
      </c>
      <c r="Q185" s="42"/>
      <c r="R185" s="57"/>
      <c r="S185" s="57"/>
      <c r="T185" s="55">
        <v>0</v>
      </c>
      <c r="U185" s="56" t="s">
        <v>833</v>
      </c>
    </row>
    <row r="186" spans="1:21" s="23" customFormat="1" ht="30" x14ac:dyDescent="0.25">
      <c r="A186" s="47">
        <v>33</v>
      </c>
      <c r="B186" s="42" t="s">
        <v>955</v>
      </c>
      <c r="C186" s="48" t="s">
        <v>956</v>
      </c>
      <c r="D186" s="42"/>
      <c r="E186" s="42">
        <v>2</v>
      </c>
      <c r="F186" s="49">
        <v>762</v>
      </c>
      <c r="G186" s="42" t="s">
        <v>561</v>
      </c>
      <c r="H186" s="42" t="s">
        <v>38</v>
      </c>
      <c r="I186" s="26"/>
      <c r="J186" s="42"/>
      <c r="K186" s="47"/>
      <c r="L186" s="42"/>
      <c r="M186" s="51"/>
      <c r="N186" s="52"/>
      <c r="O186" s="53"/>
      <c r="P186" s="54"/>
      <c r="Q186" s="42"/>
      <c r="R186" s="42"/>
      <c r="S186" s="42"/>
      <c r="T186" s="55">
        <v>0</v>
      </c>
      <c r="U186" s="48" t="s">
        <v>661</v>
      </c>
    </row>
    <row r="187" spans="1:21" s="23" customFormat="1" ht="30" x14ac:dyDescent="0.25">
      <c r="A187" s="47">
        <v>33</v>
      </c>
      <c r="B187" s="42" t="s">
        <v>955</v>
      </c>
      <c r="C187" s="48" t="s">
        <v>956</v>
      </c>
      <c r="D187" s="42"/>
      <c r="E187" s="42">
        <v>3</v>
      </c>
      <c r="F187" s="49">
        <v>920</v>
      </c>
      <c r="G187" s="42" t="s">
        <v>561</v>
      </c>
      <c r="H187" s="42" t="s">
        <v>38</v>
      </c>
      <c r="I187" s="26"/>
      <c r="J187" s="42"/>
      <c r="K187" s="47"/>
      <c r="L187" s="42"/>
      <c r="M187" s="51"/>
      <c r="N187" s="52"/>
      <c r="O187" s="53"/>
      <c r="P187" s="54"/>
      <c r="Q187" s="42"/>
      <c r="R187" s="42"/>
      <c r="S187" s="42"/>
      <c r="T187" s="55">
        <v>0</v>
      </c>
      <c r="U187" s="48" t="s">
        <v>661</v>
      </c>
    </row>
    <row r="188" spans="1:21" s="23" customFormat="1" ht="45" x14ac:dyDescent="0.25">
      <c r="A188" s="47">
        <v>33</v>
      </c>
      <c r="B188" s="42" t="s">
        <v>955</v>
      </c>
      <c r="C188" s="48" t="s">
        <v>956</v>
      </c>
      <c r="D188" s="42"/>
      <c r="E188" s="42">
        <v>4</v>
      </c>
      <c r="F188" s="49">
        <v>1020</v>
      </c>
      <c r="G188" s="42" t="s">
        <v>562</v>
      </c>
      <c r="H188" s="42" t="s">
        <v>38</v>
      </c>
      <c r="I188" s="26"/>
      <c r="J188" s="42"/>
      <c r="K188" s="47"/>
      <c r="L188" s="42"/>
      <c r="M188" s="51"/>
      <c r="N188" s="52"/>
      <c r="O188" s="53"/>
      <c r="P188" s="54"/>
      <c r="Q188" s="42"/>
      <c r="R188" s="42"/>
      <c r="S188" s="42"/>
      <c r="T188" s="55">
        <v>0</v>
      </c>
      <c r="U188" s="48" t="s">
        <v>661</v>
      </c>
    </row>
    <row r="189" spans="1:21" s="23" customFormat="1" ht="45" x14ac:dyDescent="0.25">
      <c r="A189" s="47">
        <v>33</v>
      </c>
      <c r="B189" s="42" t="s">
        <v>955</v>
      </c>
      <c r="C189" s="48" t="s">
        <v>956</v>
      </c>
      <c r="D189" s="42"/>
      <c r="E189" s="42">
        <v>5</v>
      </c>
      <c r="F189" s="49">
        <v>1155</v>
      </c>
      <c r="G189" s="42" t="s">
        <v>562</v>
      </c>
      <c r="H189" s="42" t="s">
        <v>38</v>
      </c>
      <c r="I189" s="26"/>
      <c r="J189" s="42"/>
      <c r="K189" s="47"/>
      <c r="L189" s="42"/>
      <c r="M189" s="51"/>
      <c r="N189" s="52"/>
      <c r="O189" s="53"/>
      <c r="P189" s="54"/>
      <c r="Q189" s="42"/>
      <c r="R189" s="42"/>
      <c r="S189" s="42"/>
      <c r="T189" s="55">
        <v>0</v>
      </c>
      <c r="U189" s="48" t="s">
        <v>661</v>
      </c>
    </row>
    <row r="190" spans="1:21" s="23" customFormat="1" ht="30" x14ac:dyDescent="0.25">
      <c r="A190" s="47">
        <v>33</v>
      </c>
      <c r="B190" s="42" t="s">
        <v>955</v>
      </c>
      <c r="C190" s="48" t="s">
        <v>956</v>
      </c>
      <c r="D190" s="42"/>
      <c r="E190" s="42">
        <v>6</v>
      </c>
      <c r="F190" s="49" t="s">
        <v>112</v>
      </c>
      <c r="G190" s="42" t="s">
        <v>563</v>
      </c>
      <c r="H190" s="42" t="s">
        <v>38</v>
      </c>
      <c r="I190" s="26"/>
      <c r="J190" s="42"/>
      <c r="K190" s="47"/>
      <c r="L190" s="42"/>
      <c r="M190" s="51"/>
      <c r="N190" s="52"/>
      <c r="O190" s="53"/>
      <c r="P190" s="54"/>
      <c r="Q190" s="42"/>
      <c r="R190" s="42"/>
      <c r="S190" s="42"/>
      <c r="T190" s="55">
        <v>0</v>
      </c>
      <c r="U190" s="48" t="s">
        <v>661</v>
      </c>
    </row>
    <row r="191" spans="1:21" s="23" customFormat="1" ht="30" x14ac:dyDescent="0.25">
      <c r="A191" s="47">
        <v>33</v>
      </c>
      <c r="B191" s="42" t="s">
        <v>955</v>
      </c>
      <c r="C191" s="48" t="s">
        <v>956</v>
      </c>
      <c r="D191" s="42"/>
      <c r="E191" s="42">
        <v>7</v>
      </c>
      <c r="F191" s="49" t="s">
        <v>112</v>
      </c>
      <c r="G191" s="42" t="s">
        <v>564</v>
      </c>
      <c r="H191" s="42" t="s">
        <v>38</v>
      </c>
      <c r="I191" s="42"/>
      <c r="J191" s="42"/>
      <c r="K191" s="42"/>
      <c r="L191" s="42"/>
      <c r="M191" s="58"/>
      <c r="N191" s="52"/>
      <c r="O191" s="53"/>
      <c r="P191" s="54"/>
      <c r="Q191" s="42"/>
      <c r="R191" s="42"/>
      <c r="S191" s="42"/>
      <c r="T191" s="55">
        <v>0</v>
      </c>
      <c r="U191" s="48" t="s">
        <v>661</v>
      </c>
    </row>
    <row r="192" spans="1:21" s="23" customFormat="1" ht="30" x14ac:dyDescent="0.25">
      <c r="A192" s="47">
        <v>33</v>
      </c>
      <c r="B192" s="42" t="s">
        <v>955</v>
      </c>
      <c r="C192" s="48" t="s">
        <v>956</v>
      </c>
      <c r="D192" s="42"/>
      <c r="E192" s="42">
        <v>8</v>
      </c>
      <c r="F192" s="49" t="s">
        <v>112</v>
      </c>
      <c r="G192" s="42" t="s">
        <v>565</v>
      </c>
      <c r="H192" s="42" t="s">
        <v>38</v>
      </c>
      <c r="I192" s="42"/>
      <c r="J192" s="42"/>
      <c r="K192" s="42"/>
      <c r="L192" s="42"/>
      <c r="M192" s="58"/>
      <c r="N192" s="52"/>
      <c r="O192" s="53"/>
      <c r="P192" s="54"/>
      <c r="Q192" s="42"/>
      <c r="R192" s="42"/>
      <c r="S192" s="42"/>
      <c r="T192" s="55">
        <v>0</v>
      </c>
      <c r="U192" s="48" t="s">
        <v>661</v>
      </c>
    </row>
    <row r="193" spans="1:21" s="23" customFormat="1" ht="75" x14ac:dyDescent="0.25">
      <c r="A193" s="42">
        <v>34</v>
      </c>
      <c r="B193" s="42" t="s">
        <v>953</v>
      </c>
      <c r="C193" s="48" t="s">
        <v>954</v>
      </c>
      <c r="D193" s="42"/>
      <c r="E193" s="42">
        <v>1</v>
      </c>
      <c r="F193" s="49" t="s">
        <v>588</v>
      </c>
      <c r="G193" s="42" t="s">
        <v>99</v>
      </c>
      <c r="H193" s="42" t="s">
        <v>37</v>
      </c>
      <c r="I193" s="26">
        <v>1</v>
      </c>
      <c r="J193" s="57">
        <v>40840</v>
      </c>
      <c r="K193" s="42">
        <v>2011</v>
      </c>
      <c r="L193" s="57">
        <v>40909</v>
      </c>
      <c r="M193" s="58">
        <v>145499450</v>
      </c>
      <c r="N193" s="52"/>
      <c r="O193" s="53">
        <v>0</v>
      </c>
      <c r="P193" s="54">
        <v>0</v>
      </c>
      <c r="Q193" s="42" t="s">
        <v>37</v>
      </c>
      <c r="R193" s="57"/>
      <c r="S193" s="57"/>
      <c r="T193" s="55">
        <v>0</v>
      </c>
      <c r="U193" s="48" t="s">
        <v>836</v>
      </c>
    </row>
    <row r="194" spans="1:21" s="23" customFormat="1" ht="90" x14ac:dyDescent="0.25">
      <c r="A194" s="42">
        <v>34</v>
      </c>
      <c r="B194" s="42" t="s">
        <v>953</v>
      </c>
      <c r="C194" s="48" t="s">
        <v>954</v>
      </c>
      <c r="D194" s="42"/>
      <c r="E194" s="42">
        <v>2</v>
      </c>
      <c r="F194" s="49" t="s">
        <v>589</v>
      </c>
      <c r="G194" s="42" t="s">
        <v>99</v>
      </c>
      <c r="H194" s="42" t="s">
        <v>37</v>
      </c>
      <c r="I194" s="26">
        <v>1</v>
      </c>
      <c r="J194" s="57">
        <v>40909</v>
      </c>
      <c r="K194" s="42">
        <v>2012</v>
      </c>
      <c r="L194" s="57">
        <v>42004</v>
      </c>
      <c r="M194" s="58">
        <v>700858400</v>
      </c>
      <c r="N194" s="52"/>
      <c r="O194" s="53">
        <v>0</v>
      </c>
      <c r="P194" s="54">
        <v>0</v>
      </c>
      <c r="Q194" s="42" t="s">
        <v>37</v>
      </c>
      <c r="R194" s="57"/>
      <c r="S194" s="79"/>
      <c r="T194" s="55">
        <v>0</v>
      </c>
      <c r="U194" s="48" t="s">
        <v>596</v>
      </c>
    </row>
    <row r="195" spans="1:21" s="23" customFormat="1" ht="90" x14ac:dyDescent="0.25">
      <c r="A195" s="42">
        <v>34</v>
      </c>
      <c r="B195" s="42" t="s">
        <v>953</v>
      </c>
      <c r="C195" s="48" t="s">
        <v>954</v>
      </c>
      <c r="D195" s="42"/>
      <c r="E195" s="42">
        <v>3</v>
      </c>
      <c r="F195" s="49">
        <v>72100632014</v>
      </c>
      <c r="G195" s="42" t="s">
        <v>99</v>
      </c>
      <c r="H195" s="42" t="s">
        <v>37</v>
      </c>
      <c r="I195" s="26">
        <v>1</v>
      </c>
      <c r="J195" s="57">
        <v>42005</v>
      </c>
      <c r="K195" s="42">
        <v>2015</v>
      </c>
      <c r="L195" s="57">
        <v>42370</v>
      </c>
      <c r="M195" s="58">
        <v>382242375</v>
      </c>
      <c r="N195" s="52"/>
      <c r="O195" s="53">
        <v>0</v>
      </c>
      <c r="P195" s="54">
        <v>0</v>
      </c>
      <c r="Q195" s="42" t="s">
        <v>40</v>
      </c>
      <c r="R195" s="57"/>
      <c r="S195" s="57"/>
      <c r="T195" s="55">
        <v>0</v>
      </c>
      <c r="U195" s="48" t="s">
        <v>597</v>
      </c>
    </row>
    <row r="196" spans="1:21" s="23" customFormat="1" ht="30" x14ac:dyDescent="0.25">
      <c r="A196" s="42">
        <v>34</v>
      </c>
      <c r="B196" s="42" t="s">
        <v>953</v>
      </c>
      <c r="C196" s="48" t="s">
        <v>954</v>
      </c>
      <c r="D196" s="42"/>
      <c r="E196" s="42">
        <v>4</v>
      </c>
      <c r="F196" s="49" t="s">
        <v>590</v>
      </c>
      <c r="G196" s="42" t="s">
        <v>36</v>
      </c>
      <c r="H196" s="42" t="s">
        <v>37</v>
      </c>
      <c r="I196" s="26">
        <v>1</v>
      </c>
      <c r="J196" s="57">
        <v>42451</v>
      </c>
      <c r="K196" s="42">
        <v>2016</v>
      </c>
      <c r="L196" s="57">
        <v>42719</v>
      </c>
      <c r="M196" s="58">
        <v>140675534</v>
      </c>
      <c r="N196" s="52">
        <v>1</v>
      </c>
      <c r="O196" s="53">
        <v>140675534</v>
      </c>
      <c r="P196" s="54">
        <v>204.03874654618502</v>
      </c>
      <c r="Q196" s="42" t="s">
        <v>40</v>
      </c>
      <c r="R196" s="57"/>
      <c r="S196" s="57"/>
      <c r="T196" s="55">
        <v>0</v>
      </c>
      <c r="U196" s="48" t="s">
        <v>42</v>
      </c>
    </row>
    <row r="197" spans="1:21" s="23" customFormat="1" x14ac:dyDescent="0.25">
      <c r="A197" s="47">
        <v>35</v>
      </c>
      <c r="B197" s="42" t="s">
        <v>957</v>
      </c>
      <c r="C197" s="48" t="s">
        <v>958</v>
      </c>
      <c r="D197" s="47"/>
      <c r="E197" s="42">
        <v>1</v>
      </c>
      <c r="F197" s="49" t="s">
        <v>161</v>
      </c>
      <c r="G197" s="42" t="s">
        <v>36</v>
      </c>
      <c r="H197" s="42" t="s">
        <v>37</v>
      </c>
      <c r="I197" s="26">
        <v>1</v>
      </c>
      <c r="J197" s="50">
        <v>41992</v>
      </c>
      <c r="K197" s="47">
        <v>2014</v>
      </c>
      <c r="L197" s="50">
        <v>42338</v>
      </c>
      <c r="M197" s="51">
        <v>110437525</v>
      </c>
      <c r="N197" s="52">
        <v>1</v>
      </c>
      <c r="O197" s="53">
        <v>110437525</v>
      </c>
      <c r="P197" s="54">
        <v>179.28169642857142</v>
      </c>
      <c r="Q197" s="42" t="s">
        <v>40</v>
      </c>
      <c r="R197" s="50">
        <v>41992</v>
      </c>
      <c r="S197" s="50">
        <v>42338</v>
      </c>
      <c r="T197" s="55">
        <v>11.533333333333333</v>
      </c>
      <c r="U197" s="48" t="s">
        <v>42</v>
      </c>
    </row>
    <row r="198" spans="1:21" s="23" customFormat="1" ht="45" x14ac:dyDescent="0.25">
      <c r="A198" s="47">
        <v>35</v>
      </c>
      <c r="B198" s="42" t="s">
        <v>957</v>
      </c>
      <c r="C198" s="48" t="s">
        <v>958</v>
      </c>
      <c r="D198" s="42"/>
      <c r="E198" s="42">
        <v>2</v>
      </c>
      <c r="F198" s="49" t="s">
        <v>162</v>
      </c>
      <c r="G198" s="42" t="s">
        <v>722</v>
      </c>
      <c r="H198" s="42" t="s">
        <v>38</v>
      </c>
      <c r="I198" s="26"/>
      <c r="J198" s="57">
        <v>42583</v>
      </c>
      <c r="K198" s="47">
        <v>2016</v>
      </c>
      <c r="L198" s="57">
        <v>42674</v>
      </c>
      <c r="M198" s="51">
        <v>52000000</v>
      </c>
      <c r="N198" s="52">
        <v>0</v>
      </c>
      <c r="O198" s="53">
        <v>0</v>
      </c>
      <c r="P198" s="54">
        <v>0</v>
      </c>
      <c r="Q198" s="42"/>
      <c r="R198" s="57"/>
      <c r="S198" s="50"/>
      <c r="T198" s="55">
        <v>0</v>
      </c>
      <c r="U198" s="56" t="s">
        <v>170</v>
      </c>
    </row>
    <row r="199" spans="1:21" s="23" customFormat="1" x14ac:dyDescent="0.25">
      <c r="A199" s="47">
        <v>35</v>
      </c>
      <c r="B199" s="42" t="s">
        <v>957</v>
      </c>
      <c r="C199" s="48" t="s">
        <v>958</v>
      </c>
      <c r="D199" s="42"/>
      <c r="E199" s="42">
        <v>3</v>
      </c>
      <c r="F199" s="49" t="s">
        <v>163</v>
      </c>
      <c r="G199" s="42" t="s">
        <v>36</v>
      </c>
      <c r="H199" s="42" t="s">
        <v>37</v>
      </c>
      <c r="I199" s="26">
        <v>1</v>
      </c>
      <c r="J199" s="57">
        <v>42360</v>
      </c>
      <c r="K199" s="47">
        <v>2015</v>
      </c>
      <c r="L199" s="57">
        <v>42719</v>
      </c>
      <c r="M199" s="51">
        <v>153205000</v>
      </c>
      <c r="N199" s="52">
        <v>1</v>
      </c>
      <c r="O199" s="53">
        <v>153205000</v>
      </c>
      <c r="P199" s="54">
        <v>237.76674167765967</v>
      </c>
      <c r="Q199" s="42" t="s">
        <v>40</v>
      </c>
      <c r="R199" s="57">
        <v>42360</v>
      </c>
      <c r="S199" s="57">
        <v>42719</v>
      </c>
      <c r="T199" s="55">
        <v>11.966666666666667</v>
      </c>
      <c r="U199" s="48" t="s">
        <v>42</v>
      </c>
    </row>
    <row r="200" spans="1:21" s="23" customFormat="1" x14ac:dyDescent="0.25">
      <c r="A200" s="47">
        <v>38</v>
      </c>
      <c r="B200" s="42" t="s">
        <v>959</v>
      </c>
      <c r="C200" s="48" t="s">
        <v>960</v>
      </c>
      <c r="D200" s="42"/>
      <c r="E200" s="42">
        <v>1</v>
      </c>
      <c r="F200" s="49">
        <v>13</v>
      </c>
      <c r="G200" s="42" t="s">
        <v>279</v>
      </c>
      <c r="H200" s="42" t="s">
        <v>38</v>
      </c>
      <c r="I200" s="26"/>
      <c r="J200" s="57">
        <v>41292</v>
      </c>
      <c r="K200" s="42">
        <v>2013</v>
      </c>
      <c r="L200" s="57">
        <v>41607</v>
      </c>
      <c r="M200" s="58"/>
      <c r="N200" s="52"/>
      <c r="O200" s="53">
        <v>0</v>
      </c>
      <c r="P200" s="54">
        <v>0</v>
      </c>
      <c r="Q200" s="42"/>
      <c r="R200" s="57"/>
      <c r="S200" s="57"/>
      <c r="T200" s="55">
        <v>0</v>
      </c>
      <c r="U200" s="48" t="s">
        <v>692</v>
      </c>
    </row>
    <row r="201" spans="1:21" s="23" customFormat="1" x14ac:dyDescent="0.25">
      <c r="A201" s="47">
        <v>38</v>
      </c>
      <c r="B201" s="42" t="s">
        <v>959</v>
      </c>
      <c r="C201" s="48" t="s">
        <v>960</v>
      </c>
      <c r="D201" s="42"/>
      <c r="E201" s="42">
        <v>2</v>
      </c>
      <c r="F201" s="49">
        <v>180</v>
      </c>
      <c r="G201" s="42" t="s">
        <v>36</v>
      </c>
      <c r="H201" s="42" t="s">
        <v>39</v>
      </c>
      <c r="I201" s="43">
        <v>0.6</v>
      </c>
      <c r="J201" s="57">
        <v>41463</v>
      </c>
      <c r="K201" s="42">
        <v>2013</v>
      </c>
      <c r="L201" s="57">
        <v>41621</v>
      </c>
      <c r="M201" s="58">
        <v>350000000</v>
      </c>
      <c r="N201" s="52">
        <v>1</v>
      </c>
      <c r="O201" s="53">
        <v>210000000</v>
      </c>
      <c r="P201" s="54">
        <v>356.23409669211196</v>
      </c>
      <c r="Q201" s="59" t="s">
        <v>37</v>
      </c>
      <c r="R201" s="57">
        <v>41463</v>
      </c>
      <c r="S201" s="57">
        <v>41621</v>
      </c>
      <c r="T201" s="55">
        <v>5.2666666666666666</v>
      </c>
      <c r="U201" s="56" t="s">
        <v>42</v>
      </c>
    </row>
    <row r="202" spans="1:21" s="23" customFormat="1" x14ac:dyDescent="0.25">
      <c r="A202" s="47">
        <v>38</v>
      </c>
      <c r="B202" s="42" t="s">
        <v>959</v>
      </c>
      <c r="C202" s="48" t="s">
        <v>960</v>
      </c>
      <c r="D202" s="42"/>
      <c r="E202" s="42">
        <v>3</v>
      </c>
      <c r="F202" s="49">
        <v>18</v>
      </c>
      <c r="G202" s="42" t="s">
        <v>691</v>
      </c>
      <c r="H202" s="42" t="s">
        <v>38</v>
      </c>
      <c r="I202" s="26"/>
      <c r="J202" s="57">
        <v>41817</v>
      </c>
      <c r="K202" s="42">
        <v>2014</v>
      </c>
      <c r="L202" s="57">
        <v>42004</v>
      </c>
      <c r="M202" s="58"/>
      <c r="N202" s="52"/>
      <c r="O202" s="53">
        <v>0</v>
      </c>
      <c r="P202" s="54">
        <v>0</v>
      </c>
      <c r="Q202" s="42"/>
      <c r="R202" s="57"/>
      <c r="S202" s="57"/>
      <c r="T202" s="55">
        <v>0</v>
      </c>
      <c r="U202" s="48" t="s">
        <v>692</v>
      </c>
    </row>
    <row r="203" spans="1:21" s="23" customFormat="1" x14ac:dyDescent="0.25">
      <c r="A203" s="47">
        <v>38</v>
      </c>
      <c r="B203" s="42" t="s">
        <v>959</v>
      </c>
      <c r="C203" s="48" t="s">
        <v>960</v>
      </c>
      <c r="D203" s="42"/>
      <c r="E203" s="42">
        <v>4</v>
      </c>
      <c r="F203" s="49">
        <v>190</v>
      </c>
      <c r="G203" s="42" t="s">
        <v>36</v>
      </c>
      <c r="H203" s="42" t="s">
        <v>39</v>
      </c>
      <c r="I203" s="43">
        <v>0.6</v>
      </c>
      <c r="J203" s="57">
        <v>41463</v>
      </c>
      <c r="K203" s="42">
        <v>2013</v>
      </c>
      <c r="L203" s="57">
        <v>41621</v>
      </c>
      <c r="M203" s="58">
        <v>300000000</v>
      </c>
      <c r="N203" s="52">
        <v>1</v>
      </c>
      <c r="O203" s="53">
        <v>180000000</v>
      </c>
      <c r="P203" s="54">
        <v>305.3435114503817</v>
      </c>
      <c r="Q203" s="59" t="s">
        <v>37</v>
      </c>
      <c r="R203" s="57">
        <v>41463</v>
      </c>
      <c r="S203" s="57">
        <v>41463</v>
      </c>
      <c r="T203" s="55">
        <v>0</v>
      </c>
      <c r="U203" s="56" t="s">
        <v>42</v>
      </c>
    </row>
    <row r="204" spans="1:21" s="23" customFormat="1" ht="45" x14ac:dyDescent="0.25">
      <c r="A204" s="47">
        <v>38</v>
      </c>
      <c r="B204" s="42" t="s">
        <v>959</v>
      </c>
      <c r="C204" s="48" t="s">
        <v>960</v>
      </c>
      <c r="D204" s="42"/>
      <c r="E204" s="42">
        <v>5</v>
      </c>
      <c r="F204" s="49">
        <v>8</v>
      </c>
      <c r="G204" s="42" t="s">
        <v>280</v>
      </c>
      <c r="H204" s="42" t="s">
        <v>38</v>
      </c>
      <c r="I204" s="26"/>
      <c r="J204" s="57">
        <v>42025</v>
      </c>
      <c r="K204" s="42">
        <v>2015</v>
      </c>
      <c r="L204" s="57">
        <v>42369</v>
      </c>
      <c r="M204" s="58"/>
      <c r="N204" s="52"/>
      <c r="O204" s="53">
        <v>0</v>
      </c>
      <c r="P204" s="54">
        <v>0</v>
      </c>
      <c r="Q204" s="42"/>
      <c r="R204" s="57"/>
      <c r="S204" s="57"/>
      <c r="T204" s="55">
        <v>0</v>
      </c>
      <c r="U204" s="48" t="s">
        <v>874</v>
      </c>
    </row>
    <row r="205" spans="1:21" s="23" customFormat="1" x14ac:dyDescent="0.25">
      <c r="A205" s="47">
        <v>38</v>
      </c>
      <c r="B205" s="42" t="s">
        <v>959</v>
      </c>
      <c r="C205" s="48" t="s">
        <v>960</v>
      </c>
      <c r="D205" s="42"/>
      <c r="E205" s="42">
        <v>6</v>
      </c>
      <c r="F205" s="49">
        <v>228</v>
      </c>
      <c r="G205" s="42" t="s">
        <v>36</v>
      </c>
      <c r="H205" s="42" t="s">
        <v>39</v>
      </c>
      <c r="I205" s="43">
        <v>0.6</v>
      </c>
      <c r="J205" s="57">
        <v>42552</v>
      </c>
      <c r="K205" s="42">
        <v>2016</v>
      </c>
      <c r="L205" s="57">
        <v>42734</v>
      </c>
      <c r="M205" s="58">
        <v>195194600</v>
      </c>
      <c r="N205" s="52">
        <v>1</v>
      </c>
      <c r="O205" s="53">
        <v>117116760</v>
      </c>
      <c r="P205" s="54">
        <v>169.86860636299684</v>
      </c>
      <c r="Q205" s="59" t="s">
        <v>37</v>
      </c>
      <c r="R205" s="57">
        <v>42720</v>
      </c>
      <c r="S205" s="57">
        <v>42734</v>
      </c>
      <c r="T205" s="55">
        <v>0.46666666666666667</v>
      </c>
      <c r="U205" s="56" t="s">
        <v>42</v>
      </c>
    </row>
    <row r="206" spans="1:21" s="23" customFormat="1" x14ac:dyDescent="0.25">
      <c r="A206" s="47">
        <v>38</v>
      </c>
      <c r="B206" s="42" t="s">
        <v>959</v>
      </c>
      <c r="C206" s="48" t="s">
        <v>960</v>
      </c>
      <c r="D206" s="42"/>
      <c r="E206" s="42">
        <v>7</v>
      </c>
      <c r="F206" s="49">
        <v>174</v>
      </c>
      <c r="G206" s="42" t="s">
        <v>36</v>
      </c>
      <c r="H206" s="42" t="s">
        <v>39</v>
      </c>
      <c r="I206" s="43">
        <v>0.6</v>
      </c>
      <c r="J206" s="57">
        <v>42472</v>
      </c>
      <c r="K206" s="42">
        <v>2016</v>
      </c>
      <c r="L206" s="57">
        <v>42719</v>
      </c>
      <c r="M206" s="58">
        <v>233627526</v>
      </c>
      <c r="N206" s="52">
        <v>1</v>
      </c>
      <c r="O206" s="53">
        <v>140176515.59999999</v>
      </c>
      <c r="P206" s="54">
        <v>203.31495978707821</v>
      </c>
      <c r="Q206" s="59" t="s">
        <v>37</v>
      </c>
      <c r="R206" s="57">
        <v>42472</v>
      </c>
      <c r="S206" s="57">
        <v>42719</v>
      </c>
      <c r="T206" s="55">
        <v>8.2333333333333325</v>
      </c>
      <c r="U206" s="48" t="s">
        <v>42</v>
      </c>
    </row>
    <row r="207" spans="1:21" s="23" customFormat="1" ht="30" x14ac:dyDescent="0.25">
      <c r="A207" s="42">
        <v>39</v>
      </c>
      <c r="B207" s="42" t="s">
        <v>961</v>
      </c>
      <c r="C207" s="48" t="s">
        <v>962</v>
      </c>
      <c r="D207" s="42"/>
      <c r="E207" s="42">
        <v>1</v>
      </c>
      <c r="F207" s="49">
        <v>290</v>
      </c>
      <c r="G207" s="42" t="s">
        <v>36</v>
      </c>
      <c r="H207" s="42" t="s">
        <v>38</v>
      </c>
      <c r="I207" s="43"/>
      <c r="J207" s="57"/>
      <c r="K207" s="42">
        <v>2014</v>
      </c>
      <c r="L207" s="57"/>
      <c r="M207" s="58"/>
      <c r="N207" s="52"/>
      <c r="O207" s="53">
        <v>0</v>
      </c>
      <c r="P207" s="54">
        <v>0</v>
      </c>
      <c r="Q207" s="42"/>
      <c r="R207" s="42"/>
      <c r="S207" s="42"/>
      <c r="T207" s="55">
        <v>0</v>
      </c>
      <c r="U207" s="48" t="s">
        <v>149</v>
      </c>
    </row>
    <row r="208" spans="1:21" s="23" customFormat="1" ht="30" x14ac:dyDescent="0.25">
      <c r="A208" s="42">
        <v>39</v>
      </c>
      <c r="B208" s="42" t="s">
        <v>961</v>
      </c>
      <c r="C208" s="48" t="s">
        <v>962</v>
      </c>
      <c r="D208" s="42"/>
      <c r="E208" s="42">
        <v>2</v>
      </c>
      <c r="F208" s="49">
        <v>148</v>
      </c>
      <c r="G208" s="42" t="s">
        <v>36</v>
      </c>
      <c r="H208" s="42" t="s">
        <v>38</v>
      </c>
      <c r="I208" s="43"/>
      <c r="J208" s="57"/>
      <c r="K208" s="42">
        <v>2014</v>
      </c>
      <c r="L208" s="57"/>
      <c r="M208" s="58"/>
      <c r="N208" s="52"/>
      <c r="O208" s="53">
        <v>0</v>
      </c>
      <c r="P208" s="54">
        <v>0</v>
      </c>
      <c r="Q208" s="42"/>
      <c r="R208" s="42"/>
      <c r="S208" s="42"/>
      <c r="T208" s="55">
        <v>0</v>
      </c>
      <c r="U208" s="48" t="s">
        <v>149</v>
      </c>
    </row>
    <row r="209" spans="1:21" s="23" customFormat="1" ht="30" x14ac:dyDescent="0.25">
      <c r="A209" s="42">
        <v>39</v>
      </c>
      <c r="B209" s="42" t="s">
        <v>961</v>
      </c>
      <c r="C209" s="48" t="s">
        <v>962</v>
      </c>
      <c r="D209" s="42"/>
      <c r="E209" s="42">
        <v>3</v>
      </c>
      <c r="F209" s="49">
        <v>762612723</v>
      </c>
      <c r="G209" s="42" t="s">
        <v>36</v>
      </c>
      <c r="H209" s="42" t="s">
        <v>38</v>
      </c>
      <c r="I209" s="43"/>
      <c r="J209" s="57"/>
      <c r="K209" s="42">
        <v>2012</v>
      </c>
      <c r="L209" s="57"/>
      <c r="M209" s="58"/>
      <c r="N209" s="52"/>
      <c r="O209" s="53">
        <v>0</v>
      </c>
      <c r="P209" s="54">
        <v>0</v>
      </c>
      <c r="Q209" s="42"/>
      <c r="R209" s="42"/>
      <c r="S209" s="42"/>
      <c r="T209" s="55">
        <v>0</v>
      </c>
      <c r="U209" s="48" t="s">
        <v>149</v>
      </c>
    </row>
    <row r="210" spans="1:21" s="23" customFormat="1" ht="30" x14ac:dyDescent="0.25">
      <c r="A210" s="42">
        <v>39</v>
      </c>
      <c r="B210" s="42" t="s">
        <v>961</v>
      </c>
      <c r="C210" s="48" t="s">
        <v>962</v>
      </c>
      <c r="D210" s="42"/>
      <c r="E210" s="42">
        <v>4</v>
      </c>
      <c r="F210" s="49">
        <v>95</v>
      </c>
      <c r="G210" s="42" t="s">
        <v>36</v>
      </c>
      <c r="H210" s="42" t="s">
        <v>38</v>
      </c>
      <c r="I210" s="43"/>
      <c r="J210" s="42"/>
      <c r="K210" s="42"/>
      <c r="L210" s="42"/>
      <c r="M210" s="58"/>
      <c r="N210" s="52"/>
      <c r="O210" s="53"/>
      <c r="P210" s="54"/>
      <c r="Q210" s="42"/>
      <c r="R210" s="42"/>
      <c r="S210" s="42"/>
      <c r="T210" s="55">
        <v>0</v>
      </c>
      <c r="U210" s="48" t="s">
        <v>149</v>
      </c>
    </row>
    <row r="211" spans="1:21" s="23" customFormat="1" ht="30" x14ac:dyDescent="0.25">
      <c r="A211" s="42">
        <v>39</v>
      </c>
      <c r="B211" s="42" t="s">
        <v>961</v>
      </c>
      <c r="C211" s="48" t="s">
        <v>962</v>
      </c>
      <c r="D211" s="42"/>
      <c r="E211" s="42">
        <v>5</v>
      </c>
      <c r="F211" s="49" t="s">
        <v>143</v>
      </c>
      <c r="G211" s="42" t="s">
        <v>36</v>
      </c>
      <c r="H211" s="42" t="s">
        <v>38</v>
      </c>
      <c r="I211" s="43"/>
      <c r="J211" s="57"/>
      <c r="K211" s="42">
        <v>2012</v>
      </c>
      <c r="L211" s="57"/>
      <c r="M211" s="58"/>
      <c r="N211" s="52"/>
      <c r="O211" s="53">
        <v>0</v>
      </c>
      <c r="P211" s="54">
        <v>0</v>
      </c>
      <c r="Q211" s="42"/>
      <c r="R211" s="42"/>
      <c r="S211" s="42"/>
      <c r="T211" s="55">
        <v>0</v>
      </c>
      <c r="U211" s="48" t="s">
        <v>149</v>
      </c>
    </row>
    <row r="212" spans="1:21" s="23" customFormat="1" ht="30" x14ac:dyDescent="0.25">
      <c r="A212" s="42">
        <v>39</v>
      </c>
      <c r="B212" s="42" t="s">
        <v>961</v>
      </c>
      <c r="C212" s="48" t="s">
        <v>962</v>
      </c>
      <c r="D212" s="42"/>
      <c r="E212" s="42">
        <v>6</v>
      </c>
      <c r="F212" s="49">
        <v>21</v>
      </c>
      <c r="G212" s="42" t="s">
        <v>36</v>
      </c>
      <c r="H212" s="42" t="s">
        <v>38</v>
      </c>
      <c r="I212" s="43"/>
      <c r="J212" s="42"/>
      <c r="K212" s="42">
        <v>2011</v>
      </c>
      <c r="L212" s="42"/>
      <c r="M212" s="58"/>
      <c r="N212" s="52"/>
      <c r="O212" s="53">
        <v>0</v>
      </c>
      <c r="P212" s="54">
        <v>0</v>
      </c>
      <c r="Q212" s="42"/>
      <c r="R212" s="42"/>
      <c r="S212" s="42"/>
      <c r="T212" s="55">
        <v>0</v>
      </c>
      <c r="U212" s="48" t="s">
        <v>149</v>
      </c>
    </row>
    <row r="213" spans="1:21" s="23" customFormat="1" ht="30" x14ac:dyDescent="0.25">
      <c r="A213" s="42">
        <v>39</v>
      </c>
      <c r="B213" s="42" t="s">
        <v>961</v>
      </c>
      <c r="C213" s="48" t="s">
        <v>962</v>
      </c>
      <c r="D213" s="42"/>
      <c r="E213" s="42">
        <v>7</v>
      </c>
      <c r="F213" s="49">
        <v>762613654</v>
      </c>
      <c r="G213" s="42" t="s">
        <v>36</v>
      </c>
      <c r="H213" s="42" t="s">
        <v>38</v>
      </c>
      <c r="I213" s="43"/>
      <c r="J213" s="57"/>
      <c r="K213" s="42">
        <v>2013</v>
      </c>
      <c r="L213" s="57"/>
      <c r="M213" s="58"/>
      <c r="N213" s="52"/>
      <c r="O213" s="53">
        <v>0</v>
      </c>
      <c r="P213" s="54">
        <v>0</v>
      </c>
      <c r="Q213" s="42"/>
      <c r="R213" s="42"/>
      <c r="S213" s="42"/>
      <c r="T213" s="55">
        <v>0</v>
      </c>
      <c r="U213" s="48" t="s">
        <v>149</v>
      </c>
    </row>
    <row r="214" spans="1:21" s="23" customFormat="1" ht="75" x14ac:dyDescent="0.25">
      <c r="A214" s="42">
        <v>40</v>
      </c>
      <c r="B214" s="42" t="s">
        <v>963</v>
      </c>
      <c r="C214" s="48" t="s">
        <v>964</v>
      </c>
      <c r="D214" s="42"/>
      <c r="E214" s="42">
        <v>1</v>
      </c>
      <c r="F214" s="49">
        <v>1727</v>
      </c>
      <c r="G214" s="42" t="s">
        <v>36</v>
      </c>
      <c r="H214" s="42" t="s">
        <v>38</v>
      </c>
      <c r="I214" s="43"/>
      <c r="J214" s="42"/>
      <c r="K214" s="42"/>
      <c r="L214" s="42"/>
      <c r="M214" s="58"/>
      <c r="N214" s="52"/>
      <c r="O214" s="53"/>
      <c r="P214" s="54"/>
      <c r="Q214" s="42"/>
      <c r="R214" s="42"/>
      <c r="S214" s="42"/>
      <c r="T214" s="55">
        <v>0</v>
      </c>
      <c r="U214" s="48" t="s">
        <v>688</v>
      </c>
    </row>
    <row r="215" spans="1:21" s="23" customFormat="1" ht="75" x14ac:dyDescent="0.25">
      <c r="A215" s="42">
        <v>40</v>
      </c>
      <c r="B215" s="42" t="s">
        <v>963</v>
      </c>
      <c r="C215" s="48" t="s">
        <v>964</v>
      </c>
      <c r="D215" s="42"/>
      <c r="E215" s="42">
        <v>3</v>
      </c>
      <c r="F215" s="49">
        <v>694</v>
      </c>
      <c r="G215" s="42" t="s">
        <v>36</v>
      </c>
      <c r="H215" s="42" t="s">
        <v>38</v>
      </c>
      <c r="I215" s="43"/>
      <c r="J215" s="42"/>
      <c r="K215" s="42"/>
      <c r="L215" s="42"/>
      <c r="M215" s="58"/>
      <c r="N215" s="52"/>
      <c r="O215" s="53"/>
      <c r="P215" s="54"/>
      <c r="Q215" s="42"/>
      <c r="R215" s="42"/>
      <c r="S215" s="42"/>
      <c r="T215" s="55">
        <v>0</v>
      </c>
      <c r="U215" s="48" t="s">
        <v>688</v>
      </c>
    </row>
    <row r="216" spans="1:21" s="23" customFormat="1" ht="75" x14ac:dyDescent="0.25">
      <c r="A216" s="42">
        <v>40</v>
      </c>
      <c r="B216" s="42" t="s">
        <v>963</v>
      </c>
      <c r="C216" s="48" t="s">
        <v>964</v>
      </c>
      <c r="D216" s="42"/>
      <c r="E216" s="42">
        <v>4</v>
      </c>
      <c r="F216" s="49">
        <v>1915</v>
      </c>
      <c r="G216" s="42" t="s">
        <v>36</v>
      </c>
      <c r="H216" s="42" t="s">
        <v>38</v>
      </c>
      <c r="I216" s="43"/>
      <c r="J216" s="42"/>
      <c r="K216" s="42"/>
      <c r="L216" s="42"/>
      <c r="M216" s="58"/>
      <c r="N216" s="52"/>
      <c r="O216" s="53"/>
      <c r="P216" s="54"/>
      <c r="Q216" s="42"/>
      <c r="R216" s="42"/>
      <c r="S216" s="42"/>
      <c r="T216" s="55">
        <v>0</v>
      </c>
      <c r="U216" s="48" t="s">
        <v>688</v>
      </c>
    </row>
    <row r="217" spans="1:21" s="23" customFormat="1" ht="75" x14ac:dyDescent="0.25">
      <c r="A217" s="42">
        <v>40</v>
      </c>
      <c r="B217" s="42" t="s">
        <v>963</v>
      </c>
      <c r="C217" s="48" t="s">
        <v>964</v>
      </c>
      <c r="D217" s="42"/>
      <c r="E217" s="42">
        <v>5</v>
      </c>
      <c r="F217" s="49">
        <v>1052</v>
      </c>
      <c r="G217" s="42" t="s">
        <v>36</v>
      </c>
      <c r="H217" s="42" t="s">
        <v>38</v>
      </c>
      <c r="I217" s="43"/>
      <c r="J217" s="42"/>
      <c r="K217" s="42"/>
      <c r="L217" s="42"/>
      <c r="M217" s="58"/>
      <c r="N217" s="52"/>
      <c r="O217" s="53"/>
      <c r="P217" s="54"/>
      <c r="Q217" s="42"/>
      <c r="R217" s="42"/>
      <c r="S217" s="42"/>
      <c r="T217" s="55">
        <v>0</v>
      </c>
      <c r="U217" s="48" t="s">
        <v>688</v>
      </c>
    </row>
    <row r="218" spans="1:21" s="23" customFormat="1" ht="75" x14ac:dyDescent="0.25">
      <c r="A218" s="42">
        <v>40</v>
      </c>
      <c r="B218" s="42" t="s">
        <v>963</v>
      </c>
      <c r="C218" s="48" t="s">
        <v>964</v>
      </c>
      <c r="D218" s="42"/>
      <c r="E218" s="42">
        <v>6</v>
      </c>
      <c r="F218" s="49">
        <v>1051</v>
      </c>
      <c r="G218" s="42" t="s">
        <v>36</v>
      </c>
      <c r="H218" s="42" t="s">
        <v>38</v>
      </c>
      <c r="I218" s="43"/>
      <c r="J218" s="42"/>
      <c r="K218" s="42"/>
      <c r="L218" s="42"/>
      <c r="M218" s="58"/>
      <c r="N218" s="52"/>
      <c r="O218" s="53"/>
      <c r="P218" s="54"/>
      <c r="Q218" s="42"/>
      <c r="R218" s="42"/>
      <c r="S218" s="42"/>
      <c r="T218" s="55">
        <v>0</v>
      </c>
      <c r="U218" s="48" t="s">
        <v>688</v>
      </c>
    </row>
    <row r="219" spans="1:21" s="23" customFormat="1" ht="75" x14ac:dyDescent="0.25">
      <c r="A219" s="42">
        <v>40</v>
      </c>
      <c r="B219" s="42" t="s">
        <v>963</v>
      </c>
      <c r="C219" s="48" t="s">
        <v>964</v>
      </c>
      <c r="D219" s="42"/>
      <c r="E219" s="42">
        <v>7</v>
      </c>
      <c r="F219" s="49">
        <v>930</v>
      </c>
      <c r="G219" s="42" t="s">
        <v>36</v>
      </c>
      <c r="H219" s="42" t="s">
        <v>38</v>
      </c>
      <c r="I219" s="43"/>
      <c r="J219" s="42"/>
      <c r="K219" s="42"/>
      <c r="L219" s="42"/>
      <c r="M219" s="58"/>
      <c r="N219" s="52"/>
      <c r="O219" s="53"/>
      <c r="P219" s="54"/>
      <c r="Q219" s="42"/>
      <c r="R219" s="42"/>
      <c r="S219" s="42"/>
      <c r="T219" s="55">
        <v>0</v>
      </c>
      <c r="U219" s="48" t="s">
        <v>688</v>
      </c>
    </row>
    <row r="220" spans="1:21" s="23" customFormat="1" ht="75" x14ac:dyDescent="0.25">
      <c r="A220" s="42">
        <v>40</v>
      </c>
      <c r="B220" s="42" t="s">
        <v>963</v>
      </c>
      <c r="C220" s="48" t="s">
        <v>964</v>
      </c>
      <c r="D220" s="42"/>
      <c r="E220" s="42"/>
      <c r="F220" s="49">
        <v>364</v>
      </c>
      <c r="G220" s="42" t="s">
        <v>36</v>
      </c>
      <c r="H220" s="42" t="s">
        <v>38</v>
      </c>
      <c r="I220" s="43"/>
      <c r="J220" s="42"/>
      <c r="K220" s="42"/>
      <c r="L220" s="42"/>
      <c r="M220" s="58"/>
      <c r="N220" s="52"/>
      <c r="O220" s="53"/>
      <c r="P220" s="54"/>
      <c r="Q220" s="42"/>
      <c r="R220" s="42"/>
      <c r="S220" s="42"/>
      <c r="T220" s="55">
        <v>0</v>
      </c>
      <c r="U220" s="48" t="s">
        <v>688</v>
      </c>
    </row>
    <row r="221" spans="1:21" s="23" customFormat="1" ht="60" x14ac:dyDescent="0.25">
      <c r="A221" s="42">
        <v>40</v>
      </c>
      <c r="B221" s="42" t="s">
        <v>963</v>
      </c>
      <c r="C221" s="48" t="s">
        <v>964</v>
      </c>
      <c r="D221" s="42"/>
      <c r="E221" s="42"/>
      <c r="F221" s="49">
        <v>110865</v>
      </c>
      <c r="G221" s="42" t="s">
        <v>36</v>
      </c>
      <c r="H221" s="42" t="s">
        <v>37</v>
      </c>
      <c r="I221" s="43">
        <v>1</v>
      </c>
      <c r="J221" s="42"/>
      <c r="K221" s="42">
        <v>2017</v>
      </c>
      <c r="L221" s="42"/>
      <c r="M221" s="58"/>
      <c r="N221" s="52"/>
      <c r="O221" s="53">
        <v>0</v>
      </c>
      <c r="P221" s="54">
        <v>0</v>
      </c>
      <c r="Q221" s="42"/>
      <c r="R221" s="42"/>
      <c r="S221" s="42"/>
      <c r="T221" s="55">
        <v>0</v>
      </c>
      <c r="U221" s="48" t="s">
        <v>689</v>
      </c>
    </row>
    <row r="222" spans="1:21" s="23" customFormat="1" ht="75" x14ac:dyDescent="0.25">
      <c r="A222" s="42">
        <v>40</v>
      </c>
      <c r="B222" s="42" t="s">
        <v>963</v>
      </c>
      <c r="C222" s="48" t="s">
        <v>964</v>
      </c>
      <c r="D222" s="42"/>
      <c r="E222" s="42"/>
      <c r="F222" s="49">
        <v>2878</v>
      </c>
      <c r="G222" s="42" t="s">
        <v>723</v>
      </c>
      <c r="H222" s="42" t="s">
        <v>38</v>
      </c>
      <c r="I222" s="43"/>
      <c r="J222" s="42"/>
      <c r="K222" s="42"/>
      <c r="L222" s="42"/>
      <c r="M222" s="58"/>
      <c r="N222" s="52"/>
      <c r="O222" s="53"/>
      <c r="P222" s="54"/>
      <c r="Q222" s="42"/>
      <c r="R222" s="42"/>
      <c r="S222" s="42"/>
      <c r="T222" s="55">
        <v>0</v>
      </c>
      <c r="U222" s="48" t="s">
        <v>688</v>
      </c>
    </row>
    <row r="223" spans="1:21" s="23" customFormat="1" ht="75" x14ac:dyDescent="0.25">
      <c r="A223" s="42">
        <v>40</v>
      </c>
      <c r="B223" s="42" t="s">
        <v>963</v>
      </c>
      <c r="C223" s="48" t="s">
        <v>964</v>
      </c>
      <c r="D223" s="42"/>
      <c r="E223" s="42"/>
      <c r="F223" s="49">
        <v>3762</v>
      </c>
      <c r="G223" s="42" t="s">
        <v>723</v>
      </c>
      <c r="H223" s="42" t="s">
        <v>38</v>
      </c>
      <c r="I223" s="43"/>
      <c r="J223" s="42"/>
      <c r="K223" s="42"/>
      <c r="L223" s="42"/>
      <c r="M223" s="58"/>
      <c r="N223" s="52"/>
      <c r="O223" s="53"/>
      <c r="P223" s="54"/>
      <c r="Q223" s="42"/>
      <c r="R223" s="42"/>
      <c r="S223" s="42"/>
      <c r="T223" s="55">
        <v>0</v>
      </c>
      <c r="U223" s="48" t="s">
        <v>688</v>
      </c>
    </row>
    <row r="224" spans="1:21" s="23" customFormat="1" ht="75" x14ac:dyDescent="0.25">
      <c r="A224" s="42">
        <v>40</v>
      </c>
      <c r="B224" s="42" t="s">
        <v>963</v>
      </c>
      <c r="C224" s="48" t="s">
        <v>964</v>
      </c>
      <c r="D224" s="42"/>
      <c r="E224" s="42"/>
      <c r="F224" s="49">
        <v>3702</v>
      </c>
      <c r="G224" s="42" t="s">
        <v>723</v>
      </c>
      <c r="H224" s="42" t="s">
        <v>38</v>
      </c>
      <c r="I224" s="43"/>
      <c r="J224" s="42"/>
      <c r="K224" s="42"/>
      <c r="L224" s="42"/>
      <c r="M224" s="58"/>
      <c r="N224" s="52"/>
      <c r="O224" s="53"/>
      <c r="P224" s="54"/>
      <c r="Q224" s="42"/>
      <c r="R224" s="42"/>
      <c r="S224" s="42"/>
      <c r="T224" s="55">
        <v>0</v>
      </c>
      <c r="U224" s="48" t="s">
        <v>688</v>
      </c>
    </row>
    <row r="225" spans="1:21" s="23" customFormat="1" ht="75" x14ac:dyDescent="0.25">
      <c r="A225" s="42">
        <v>40</v>
      </c>
      <c r="B225" s="42" t="s">
        <v>963</v>
      </c>
      <c r="C225" s="48" t="s">
        <v>964</v>
      </c>
      <c r="D225" s="42"/>
      <c r="E225" s="42"/>
      <c r="F225" s="49">
        <v>3710</v>
      </c>
      <c r="G225" s="42" t="s">
        <v>723</v>
      </c>
      <c r="H225" s="42" t="s">
        <v>38</v>
      </c>
      <c r="I225" s="43"/>
      <c r="J225" s="42"/>
      <c r="K225" s="42"/>
      <c r="L225" s="42"/>
      <c r="M225" s="58"/>
      <c r="N225" s="52"/>
      <c r="O225" s="53"/>
      <c r="P225" s="54"/>
      <c r="Q225" s="42"/>
      <c r="R225" s="42"/>
      <c r="S225" s="42"/>
      <c r="T225" s="55">
        <v>0</v>
      </c>
      <c r="U225" s="48" t="s">
        <v>688</v>
      </c>
    </row>
    <row r="226" spans="1:21" s="23" customFormat="1" ht="75" x14ac:dyDescent="0.25">
      <c r="A226" s="42">
        <v>40</v>
      </c>
      <c r="B226" s="42" t="s">
        <v>963</v>
      </c>
      <c r="C226" s="48" t="s">
        <v>964</v>
      </c>
      <c r="D226" s="42"/>
      <c r="E226" s="42"/>
      <c r="F226" s="49">
        <v>3002</v>
      </c>
      <c r="G226" s="42" t="s">
        <v>723</v>
      </c>
      <c r="H226" s="42" t="s">
        <v>38</v>
      </c>
      <c r="I226" s="43"/>
      <c r="J226" s="42"/>
      <c r="K226" s="42"/>
      <c r="L226" s="42"/>
      <c r="M226" s="58"/>
      <c r="N226" s="52"/>
      <c r="O226" s="53"/>
      <c r="P226" s="54"/>
      <c r="Q226" s="42"/>
      <c r="R226" s="42"/>
      <c r="S226" s="42"/>
      <c r="T226" s="55">
        <v>0</v>
      </c>
      <c r="U226" s="48" t="s">
        <v>688</v>
      </c>
    </row>
    <row r="227" spans="1:21" s="23" customFormat="1" ht="105" x14ac:dyDescent="0.25">
      <c r="A227" s="42">
        <v>40</v>
      </c>
      <c r="B227" s="42" t="s">
        <v>963</v>
      </c>
      <c r="C227" s="48" t="s">
        <v>964</v>
      </c>
      <c r="D227" s="42"/>
      <c r="E227" s="42"/>
      <c r="F227" s="49" t="s">
        <v>112</v>
      </c>
      <c r="G227" s="42" t="s">
        <v>687</v>
      </c>
      <c r="H227" s="42" t="s">
        <v>38</v>
      </c>
      <c r="I227" s="43"/>
      <c r="J227" s="42"/>
      <c r="K227" s="42"/>
      <c r="L227" s="42"/>
      <c r="M227" s="58"/>
      <c r="N227" s="52"/>
      <c r="O227" s="53"/>
      <c r="P227" s="54"/>
      <c r="Q227" s="42"/>
      <c r="R227" s="42"/>
      <c r="S227" s="42"/>
      <c r="T227" s="55">
        <v>0</v>
      </c>
      <c r="U227" s="48" t="s">
        <v>690</v>
      </c>
    </row>
    <row r="228" spans="1:21" s="23" customFormat="1" x14ac:dyDescent="0.25">
      <c r="A228" s="47">
        <v>41</v>
      </c>
      <c r="B228" s="42" t="s">
        <v>965</v>
      </c>
      <c r="C228" s="48" t="s">
        <v>966</v>
      </c>
      <c r="D228" s="42"/>
      <c r="E228" s="42">
        <v>1</v>
      </c>
      <c r="F228" s="49">
        <v>341</v>
      </c>
      <c r="G228" s="42" t="s">
        <v>178</v>
      </c>
      <c r="H228" s="42" t="s">
        <v>37</v>
      </c>
      <c r="I228" s="26">
        <v>1</v>
      </c>
      <c r="J228" s="57">
        <v>42449</v>
      </c>
      <c r="K228" s="42">
        <v>2016</v>
      </c>
      <c r="L228" s="57">
        <v>42724</v>
      </c>
      <c r="M228" s="58">
        <v>380000000</v>
      </c>
      <c r="N228" s="52">
        <v>1</v>
      </c>
      <c r="O228" s="53">
        <v>380000000</v>
      </c>
      <c r="P228" s="54">
        <v>551.15997418250652</v>
      </c>
      <c r="Q228" s="42" t="s">
        <v>40</v>
      </c>
      <c r="R228" s="57">
        <v>42449</v>
      </c>
      <c r="S228" s="57">
        <v>42724</v>
      </c>
      <c r="T228" s="55">
        <v>9.1666666666666661</v>
      </c>
      <c r="U228" s="78" t="s">
        <v>42</v>
      </c>
    </row>
    <row r="229" spans="1:21" s="23" customFormat="1" ht="30" x14ac:dyDescent="0.25">
      <c r="A229" s="47">
        <v>41</v>
      </c>
      <c r="B229" s="42" t="s">
        <v>965</v>
      </c>
      <c r="C229" s="48" t="s">
        <v>966</v>
      </c>
      <c r="D229" s="42"/>
      <c r="E229" s="42">
        <v>2</v>
      </c>
      <c r="F229" s="49">
        <v>21</v>
      </c>
      <c r="G229" s="42" t="s">
        <v>179</v>
      </c>
      <c r="H229" s="42" t="s">
        <v>37</v>
      </c>
      <c r="I229" s="26">
        <v>1</v>
      </c>
      <c r="J229" s="57">
        <v>42125</v>
      </c>
      <c r="K229" s="42">
        <v>2015</v>
      </c>
      <c r="L229" s="57">
        <v>42520</v>
      </c>
      <c r="M229" s="58">
        <v>134560000</v>
      </c>
      <c r="N229" s="52">
        <v>1</v>
      </c>
      <c r="O229" s="53">
        <v>134560000</v>
      </c>
      <c r="P229" s="54">
        <v>208.83060448514007</v>
      </c>
      <c r="Q229" s="42" t="s">
        <v>40</v>
      </c>
      <c r="R229" s="57">
        <v>42125</v>
      </c>
      <c r="S229" s="57">
        <v>42520</v>
      </c>
      <c r="T229" s="55">
        <v>13.166666666666666</v>
      </c>
      <c r="U229" s="48" t="s">
        <v>42</v>
      </c>
    </row>
    <row r="230" spans="1:21" s="23" customFormat="1" x14ac:dyDescent="0.25">
      <c r="A230" s="47">
        <v>41</v>
      </c>
      <c r="B230" s="42" t="s">
        <v>965</v>
      </c>
      <c r="C230" s="48" t="s">
        <v>966</v>
      </c>
      <c r="D230" s="42"/>
      <c r="E230" s="42">
        <v>3</v>
      </c>
      <c r="F230" s="49">
        <v>121</v>
      </c>
      <c r="G230" s="42" t="s">
        <v>652</v>
      </c>
      <c r="H230" s="42" t="s">
        <v>39</v>
      </c>
      <c r="I230" s="43">
        <v>0.6</v>
      </c>
      <c r="J230" s="57">
        <v>41663</v>
      </c>
      <c r="K230" s="42">
        <v>2014</v>
      </c>
      <c r="L230" s="57">
        <v>42004</v>
      </c>
      <c r="M230" s="58">
        <v>109060000</v>
      </c>
      <c r="N230" s="52">
        <v>1</v>
      </c>
      <c r="O230" s="53">
        <v>65436000</v>
      </c>
      <c r="P230" s="54">
        <v>106.22727272727272</v>
      </c>
      <c r="Q230" s="42" t="s">
        <v>40</v>
      </c>
      <c r="R230" s="57">
        <v>41663</v>
      </c>
      <c r="S230" s="57">
        <v>42004</v>
      </c>
      <c r="T230" s="55">
        <v>11.366666666666667</v>
      </c>
      <c r="U230" s="48" t="s">
        <v>42</v>
      </c>
    </row>
    <row r="231" spans="1:21" s="23" customFormat="1" ht="30" x14ac:dyDescent="0.25">
      <c r="A231" s="47">
        <v>41</v>
      </c>
      <c r="B231" s="42" t="s">
        <v>965</v>
      </c>
      <c r="C231" s="48" t="s">
        <v>966</v>
      </c>
      <c r="D231" s="42"/>
      <c r="E231" s="42">
        <v>4</v>
      </c>
      <c r="F231" s="49">
        <v>5</v>
      </c>
      <c r="G231" s="42" t="s">
        <v>180</v>
      </c>
      <c r="H231" s="42" t="s">
        <v>38</v>
      </c>
      <c r="I231" s="26"/>
      <c r="J231" s="57">
        <v>41353</v>
      </c>
      <c r="K231" s="42">
        <v>2013</v>
      </c>
      <c r="L231" s="57">
        <v>41810</v>
      </c>
      <c r="M231" s="58">
        <v>250000000</v>
      </c>
      <c r="N231" s="52"/>
      <c r="O231" s="53">
        <v>0</v>
      </c>
      <c r="P231" s="54">
        <v>0</v>
      </c>
      <c r="Q231" s="42"/>
      <c r="R231" s="57"/>
      <c r="S231" s="57"/>
      <c r="T231" s="55">
        <v>0</v>
      </c>
      <c r="U231" s="56" t="s">
        <v>856</v>
      </c>
    </row>
    <row r="232" spans="1:21" s="23" customFormat="1" ht="45" x14ac:dyDescent="0.25">
      <c r="A232" s="61">
        <v>42</v>
      </c>
      <c r="B232" s="42" t="s">
        <v>967</v>
      </c>
      <c r="C232" s="48" t="s">
        <v>968</v>
      </c>
      <c r="D232" s="44"/>
      <c r="E232" s="44">
        <v>1</v>
      </c>
      <c r="F232" s="44" t="s">
        <v>112</v>
      </c>
      <c r="G232" s="44" t="s">
        <v>770</v>
      </c>
      <c r="H232" s="44" t="s">
        <v>37</v>
      </c>
      <c r="I232" s="45">
        <v>1</v>
      </c>
      <c r="J232" s="73">
        <v>42493</v>
      </c>
      <c r="K232" s="44">
        <v>2016</v>
      </c>
      <c r="L232" s="73">
        <v>42704</v>
      </c>
      <c r="M232" s="74">
        <v>43550000</v>
      </c>
      <c r="N232" s="72"/>
      <c r="O232" s="53">
        <v>0</v>
      </c>
      <c r="P232" s="54">
        <v>0</v>
      </c>
      <c r="Q232" s="44" t="s">
        <v>40</v>
      </c>
      <c r="R232" s="73"/>
      <c r="S232" s="73"/>
      <c r="T232" s="55">
        <v>0</v>
      </c>
      <c r="U232" s="80" t="s">
        <v>265</v>
      </c>
    </row>
    <row r="233" spans="1:21" s="23" customFormat="1" ht="45" x14ac:dyDescent="0.25">
      <c r="A233" s="61">
        <v>42</v>
      </c>
      <c r="B233" s="42" t="s">
        <v>967</v>
      </c>
      <c r="C233" s="48" t="s">
        <v>968</v>
      </c>
      <c r="D233" s="44"/>
      <c r="E233" s="44">
        <v>2</v>
      </c>
      <c r="F233" s="44" t="s">
        <v>112</v>
      </c>
      <c r="G233" s="44" t="s">
        <v>770</v>
      </c>
      <c r="H233" s="44" t="s">
        <v>37</v>
      </c>
      <c r="I233" s="45">
        <v>1</v>
      </c>
      <c r="J233" s="73">
        <v>42040</v>
      </c>
      <c r="K233" s="44">
        <v>2015</v>
      </c>
      <c r="L233" s="73">
        <v>42300</v>
      </c>
      <c r="M233" s="74">
        <v>65480000</v>
      </c>
      <c r="N233" s="72"/>
      <c r="O233" s="53">
        <v>0</v>
      </c>
      <c r="P233" s="54">
        <v>0</v>
      </c>
      <c r="Q233" s="44" t="s">
        <v>40</v>
      </c>
      <c r="R233" s="73"/>
      <c r="S233" s="73"/>
      <c r="T233" s="55">
        <v>0</v>
      </c>
      <c r="U233" s="80" t="s">
        <v>265</v>
      </c>
    </row>
    <row r="234" spans="1:21" s="23" customFormat="1" ht="45" x14ac:dyDescent="0.25">
      <c r="A234" s="61">
        <v>42</v>
      </c>
      <c r="B234" s="42" t="s">
        <v>967</v>
      </c>
      <c r="C234" s="48" t="s">
        <v>968</v>
      </c>
      <c r="D234" s="44"/>
      <c r="E234" s="44">
        <v>3</v>
      </c>
      <c r="F234" s="44" t="s">
        <v>112</v>
      </c>
      <c r="G234" s="44" t="s">
        <v>770</v>
      </c>
      <c r="H234" s="44" t="s">
        <v>37</v>
      </c>
      <c r="I234" s="45">
        <v>1</v>
      </c>
      <c r="J234" s="73">
        <v>41701</v>
      </c>
      <c r="K234" s="44">
        <v>2014</v>
      </c>
      <c r="L234" s="73">
        <v>41988</v>
      </c>
      <c r="M234" s="74">
        <v>53245000</v>
      </c>
      <c r="N234" s="72"/>
      <c r="O234" s="53">
        <v>0</v>
      </c>
      <c r="P234" s="54">
        <v>0</v>
      </c>
      <c r="Q234" s="44" t="s">
        <v>40</v>
      </c>
      <c r="R234" s="73"/>
      <c r="S234" s="73"/>
      <c r="T234" s="55">
        <v>0</v>
      </c>
      <c r="U234" s="80" t="s">
        <v>265</v>
      </c>
    </row>
    <row r="235" spans="1:21" s="23" customFormat="1" ht="30" x14ac:dyDescent="0.25">
      <c r="A235" s="61">
        <v>43</v>
      </c>
      <c r="B235" s="42" t="s">
        <v>969</v>
      </c>
      <c r="C235" s="48" t="s">
        <v>970</v>
      </c>
      <c r="D235" s="44"/>
      <c r="E235" s="44">
        <v>1</v>
      </c>
      <c r="F235" s="59">
        <v>807222576</v>
      </c>
      <c r="G235" s="44" t="s">
        <v>783</v>
      </c>
      <c r="H235" s="44" t="s">
        <v>38</v>
      </c>
      <c r="I235" s="45"/>
      <c r="J235" s="73"/>
      <c r="K235" s="44"/>
      <c r="L235" s="73"/>
      <c r="M235" s="74"/>
      <c r="N235" s="72"/>
      <c r="O235" s="53"/>
      <c r="P235" s="54"/>
      <c r="Q235" s="44"/>
      <c r="R235" s="73"/>
      <c r="S235" s="73"/>
      <c r="T235" s="55">
        <v>0</v>
      </c>
      <c r="U235" s="81" t="s">
        <v>271</v>
      </c>
    </row>
    <row r="236" spans="1:21" s="23" customFormat="1" ht="30" x14ac:dyDescent="0.25">
      <c r="A236" s="61">
        <v>43</v>
      </c>
      <c r="B236" s="42" t="s">
        <v>969</v>
      </c>
      <c r="C236" s="48" t="s">
        <v>970</v>
      </c>
      <c r="D236" s="44"/>
      <c r="E236" s="44">
        <v>2</v>
      </c>
      <c r="F236" s="59">
        <v>906163381</v>
      </c>
      <c r="G236" s="44" t="s">
        <v>783</v>
      </c>
      <c r="H236" s="44" t="s">
        <v>38</v>
      </c>
      <c r="I236" s="45"/>
      <c r="J236" s="73"/>
      <c r="K236" s="44"/>
      <c r="L236" s="73"/>
      <c r="M236" s="74"/>
      <c r="N236" s="72"/>
      <c r="O236" s="53"/>
      <c r="P236" s="54"/>
      <c r="Q236" s="44"/>
      <c r="R236" s="73"/>
      <c r="S236" s="73"/>
      <c r="T236" s="55">
        <v>0</v>
      </c>
      <c r="U236" s="81" t="s">
        <v>271</v>
      </c>
    </row>
    <row r="237" spans="1:21" s="23" customFormat="1" ht="60" x14ac:dyDescent="0.25">
      <c r="A237" s="61">
        <v>43</v>
      </c>
      <c r="B237" s="42" t="s">
        <v>969</v>
      </c>
      <c r="C237" s="48" t="s">
        <v>970</v>
      </c>
      <c r="D237" s="44"/>
      <c r="E237" s="44">
        <v>3</v>
      </c>
      <c r="F237" s="59">
        <v>1208300632</v>
      </c>
      <c r="G237" s="44" t="s">
        <v>783</v>
      </c>
      <c r="H237" s="44" t="s">
        <v>38</v>
      </c>
      <c r="I237" s="45"/>
      <c r="J237" s="73">
        <v>41143</v>
      </c>
      <c r="K237" s="44">
        <v>2012</v>
      </c>
      <c r="L237" s="73">
        <v>41243</v>
      </c>
      <c r="M237" s="74">
        <v>104415000</v>
      </c>
      <c r="N237" s="72"/>
      <c r="O237" s="53">
        <v>0</v>
      </c>
      <c r="P237" s="54">
        <v>0</v>
      </c>
      <c r="Q237" s="44"/>
      <c r="R237" s="73"/>
      <c r="S237" s="73"/>
      <c r="T237" s="55">
        <v>0</v>
      </c>
      <c r="U237" s="80" t="s">
        <v>784</v>
      </c>
    </row>
    <row r="238" spans="1:21" s="23" customFormat="1" ht="30" x14ac:dyDescent="0.25">
      <c r="A238" s="61">
        <v>43</v>
      </c>
      <c r="B238" s="42" t="s">
        <v>969</v>
      </c>
      <c r="C238" s="48" t="s">
        <v>970</v>
      </c>
      <c r="D238" s="44"/>
      <c r="E238" s="44">
        <v>4</v>
      </c>
      <c r="F238" s="59">
        <v>70402253</v>
      </c>
      <c r="G238" s="44" t="s">
        <v>783</v>
      </c>
      <c r="H238" s="44" t="s">
        <v>38</v>
      </c>
      <c r="I238" s="45"/>
      <c r="J238" s="73"/>
      <c r="K238" s="44"/>
      <c r="L238" s="73"/>
      <c r="M238" s="74"/>
      <c r="N238" s="72"/>
      <c r="O238" s="53"/>
      <c r="P238" s="54"/>
      <c r="Q238" s="44"/>
      <c r="R238" s="82"/>
      <c r="S238" s="73"/>
      <c r="T238" s="55">
        <v>0</v>
      </c>
      <c r="U238" s="81" t="s">
        <v>271</v>
      </c>
    </row>
    <row r="239" spans="1:21" s="23" customFormat="1" ht="30" x14ac:dyDescent="0.25">
      <c r="A239" s="61">
        <v>43</v>
      </c>
      <c r="B239" s="42" t="s">
        <v>969</v>
      </c>
      <c r="C239" s="48" t="s">
        <v>970</v>
      </c>
      <c r="D239" s="44"/>
      <c r="E239" s="44">
        <v>5</v>
      </c>
      <c r="F239" s="59">
        <v>60127297</v>
      </c>
      <c r="G239" s="44" t="s">
        <v>783</v>
      </c>
      <c r="H239" s="44" t="s">
        <v>38</v>
      </c>
      <c r="I239" s="45"/>
      <c r="J239" s="73"/>
      <c r="K239" s="44"/>
      <c r="L239" s="73"/>
      <c r="M239" s="74"/>
      <c r="N239" s="72"/>
      <c r="O239" s="53"/>
      <c r="P239" s="54"/>
      <c r="Q239" s="44"/>
      <c r="R239" s="82"/>
      <c r="S239" s="73"/>
      <c r="T239" s="55">
        <v>0</v>
      </c>
      <c r="U239" s="81" t="s">
        <v>271</v>
      </c>
    </row>
    <row r="240" spans="1:21" s="23" customFormat="1" ht="60" x14ac:dyDescent="0.25">
      <c r="A240" s="61">
        <v>43</v>
      </c>
      <c r="B240" s="42" t="s">
        <v>969</v>
      </c>
      <c r="C240" s="48" t="s">
        <v>970</v>
      </c>
      <c r="D240" s="44"/>
      <c r="E240" s="44">
        <v>6</v>
      </c>
      <c r="F240" s="59">
        <v>1304150384</v>
      </c>
      <c r="G240" s="44" t="s">
        <v>783</v>
      </c>
      <c r="H240" s="44" t="s">
        <v>38</v>
      </c>
      <c r="I240" s="45"/>
      <c r="J240" s="73">
        <v>41381</v>
      </c>
      <c r="K240" s="44">
        <v>2013</v>
      </c>
      <c r="L240" s="73">
        <v>41608</v>
      </c>
      <c r="M240" s="74">
        <v>332500000</v>
      </c>
      <c r="N240" s="72"/>
      <c r="O240" s="53">
        <v>0</v>
      </c>
      <c r="P240" s="54">
        <v>0</v>
      </c>
      <c r="Q240" s="44"/>
      <c r="R240" s="73"/>
      <c r="S240" s="73"/>
      <c r="T240" s="55">
        <v>0</v>
      </c>
      <c r="U240" s="80" t="s">
        <v>784</v>
      </c>
    </row>
    <row r="241" spans="1:21" s="23" customFormat="1" ht="30" x14ac:dyDescent="0.25">
      <c r="A241" s="61">
        <v>43</v>
      </c>
      <c r="B241" s="42" t="s">
        <v>969</v>
      </c>
      <c r="C241" s="48" t="s">
        <v>970</v>
      </c>
      <c r="D241" s="44"/>
      <c r="E241" s="44">
        <v>7</v>
      </c>
      <c r="F241" s="59">
        <v>1208300632</v>
      </c>
      <c r="G241" s="44" t="s">
        <v>783</v>
      </c>
      <c r="H241" s="44" t="s">
        <v>38</v>
      </c>
      <c r="I241" s="45"/>
      <c r="J241" s="73"/>
      <c r="K241" s="44"/>
      <c r="L241" s="73"/>
      <c r="M241" s="74"/>
      <c r="N241" s="72"/>
      <c r="O241" s="53"/>
      <c r="P241" s="54"/>
      <c r="Q241" s="44"/>
      <c r="R241" s="82"/>
      <c r="S241" s="73"/>
      <c r="T241" s="55">
        <v>0</v>
      </c>
      <c r="U241" s="80" t="s">
        <v>785</v>
      </c>
    </row>
    <row r="242" spans="1:21" s="23" customFormat="1" ht="75" x14ac:dyDescent="0.25">
      <c r="A242" s="61">
        <v>44</v>
      </c>
      <c r="B242" s="42" t="s">
        <v>971</v>
      </c>
      <c r="C242" s="48" t="s">
        <v>972</v>
      </c>
      <c r="D242" s="44"/>
      <c r="E242" s="44">
        <v>1</v>
      </c>
      <c r="F242" s="44" t="s">
        <v>777</v>
      </c>
      <c r="G242" s="44" t="s">
        <v>830</v>
      </c>
      <c r="H242" s="44" t="s">
        <v>38</v>
      </c>
      <c r="I242" s="44"/>
      <c r="J242" s="73"/>
      <c r="K242" s="44">
        <v>2014</v>
      </c>
      <c r="L242" s="73"/>
      <c r="M242" s="74"/>
      <c r="N242" s="72"/>
      <c r="O242" s="53">
        <v>0</v>
      </c>
      <c r="P242" s="54">
        <v>0</v>
      </c>
      <c r="Q242" s="44"/>
      <c r="R242" s="44"/>
      <c r="S242" s="44"/>
      <c r="T242" s="55">
        <v>0</v>
      </c>
      <c r="U242" s="56" t="s">
        <v>128</v>
      </c>
    </row>
    <row r="243" spans="1:21" s="23" customFormat="1" ht="75" x14ac:dyDescent="0.25">
      <c r="A243" s="44">
        <v>44</v>
      </c>
      <c r="B243" s="42" t="s">
        <v>971</v>
      </c>
      <c r="C243" s="48" t="s">
        <v>972</v>
      </c>
      <c r="D243" s="44"/>
      <c r="E243" s="44">
        <v>2</v>
      </c>
      <c r="F243" s="44" t="s">
        <v>778</v>
      </c>
      <c r="G243" s="44" t="s">
        <v>830</v>
      </c>
      <c r="H243" s="44" t="s">
        <v>38</v>
      </c>
      <c r="I243" s="44"/>
      <c r="J243" s="44"/>
      <c r="K243" s="44">
        <v>2016</v>
      </c>
      <c r="L243" s="44"/>
      <c r="M243" s="74"/>
      <c r="N243" s="72"/>
      <c r="O243" s="53">
        <v>0</v>
      </c>
      <c r="P243" s="54">
        <v>0</v>
      </c>
      <c r="Q243" s="44"/>
      <c r="R243" s="44"/>
      <c r="S243" s="44"/>
      <c r="T243" s="55">
        <v>0</v>
      </c>
      <c r="U243" s="56" t="s">
        <v>128</v>
      </c>
    </row>
    <row r="244" spans="1:21" s="23" customFormat="1" ht="75" x14ac:dyDescent="0.25">
      <c r="A244" s="44">
        <v>44</v>
      </c>
      <c r="B244" s="42" t="s">
        <v>971</v>
      </c>
      <c r="C244" s="48" t="s">
        <v>972</v>
      </c>
      <c r="D244" s="44"/>
      <c r="E244" s="44">
        <v>3</v>
      </c>
      <c r="F244" s="44" t="s">
        <v>779</v>
      </c>
      <c r="G244" s="44" t="s">
        <v>780</v>
      </c>
      <c r="H244" s="44" t="s">
        <v>38</v>
      </c>
      <c r="I244" s="44"/>
      <c r="J244" s="44"/>
      <c r="K244" s="44">
        <v>2016</v>
      </c>
      <c r="L244" s="44"/>
      <c r="M244" s="74"/>
      <c r="N244" s="72"/>
      <c r="O244" s="53">
        <v>0</v>
      </c>
      <c r="P244" s="54">
        <v>0</v>
      </c>
      <c r="Q244" s="44"/>
      <c r="R244" s="44"/>
      <c r="S244" s="44"/>
      <c r="T244" s="55">
        <v>0</v>
      </c>
      <c r="U244" s="56" t="s">
        <v>128</v>
      </c>
    </row>
    <row r="245" spans="1:21" s="23" customFormat="1" ht="60" x14ac:dyDescent="0.25">
      <c r="A245" s="44">
        <v>45</v>
      </c>
      <c r="B245" s="42" t="s">
        <v>973</v>
      </c>
      <c r="C245" s="48" t="s">
        <v>974</v>
      </c>
      <c r="D245" s="44"/>
      <c r="E245" s="44">
        <v>1</v>
      </c>
      <c r="F245" s="44">
        <v>98</v>
      </c>
      <c r="G245" s="44" t="s">
        <v>743</v>
      </c>
      <c r="H245" s="44" t="s">
        <v>38</v>
      </c>
      <c r="I245" s="44"/>
      <c r="J245" s="73"/>
      <c r="K245" s="44"/>
      <c r="L245" s="73"/>
      <c r="M245" s="74"/>
      <c r="N245" s="72"/>
      <c r="O245" s="53"/>
      <c r="P245" s="54"/>
      <c r="Q245" s="44"/>
      <c r="R245" s="44"/>
      <c r="S245" s="44"/>
      <c r="T245" s="55">
        <v>0</v>
      </c>
      <c r="U245" s="81" t="s">
        <v>744</v>
      </c>
    </row>
    <row r="246" spans="1:21" s="23" customFormat="1" ht="60" x14ac:dyDescent="0.25">
      <c r="A246" s="44">
        <v>45</v>
      </c>
      <c r="B246" s="42" t="s">
        <v>973</v>
      </c>
      <c r="C246" s="48" t="s">
        <v>974</v>
      </c>
      <c r="D246" s="44"/>
      <c r="E246" s="44">
        <v>2</v>
      </c>
      <c r="F246" s="44">
        <v>102</v>
      </c>
      <c r="G246" s="44" t="s">
        <v>743</v>
      </c>
      <c r="H246" s="44" t="s">
        <v>38</v>
      </c>
      <c r="I246" s="44"/>
      <c r="J246" s="73"/>
      <c r="K246" s="44"/>
      <c r="L246" s="73"/>
      <c r="M246" s="74"/>
      <c r="N246" s="72"/>
      <c r="O246" s="53"/>
      <c r="P246" s="54"/>
      <c r="Q246" s="44"/>
      <c r="R246" s="44"/>
      <c r="S246" s="44"/>
      <c r="T246" s="55">
        <v>0</v>
      </c>
      <c r="U246" s="81" t="s">
        <v>744</v>
      </c>
    </row>
    <row r="247" spans="1:21" s="23" customFormat="1" ht="30" x14ac:dyDescent="0.25">
      <c r="A247" s="44">
        <v>45</v>
      </c>
      <c r="B247" s="42" t="s">
        <v>973</v>
      </c>
      <c r="C247" s="48" t="s">
        <v>974</v>
      </c>
      <c r="D247" s="44"/>
      <c r="E247" s="44">
        <v>3</v>
      </c>
      <c r="F247" s="44">
        <v>198</v>
      </c>
      <c r="G247" s="44" t="s">
        <v>36</v>
      </c>
      <c r="H247" s="44" t="s">
        <v>38</v>
      </c>
      <c r="I247" s="44"/>
      <c r="J247" s="73"/>
      <c r="K247" s="44"/>
      <c r="L247" s="73"/>
      <c r="M247" s="74"/>
      <c r="N247" s="72"/>
      <c r="O247" s="53"/>
      <c r="P247" s="54"/>
      <c r="Q247" s="44"/>
      <c r="R247" s="44"/>
      <c r="S247" s="44"/>
      <c r="T247" s="55">
        <v>0</v>
      </c>
      <c r="U247" s="80" t="s">
        <v>744</v>
      </c>
    </row>
    <row r="248" spans="1:21" s="23" customFormat="1" ht="30" x14ac:dyDescent="0.25">
      <c r="A248" s="44">
        <v>45</v>
      </c>
      <c r="B248" s="42" t="s">
        <v>973</v>
      </c>
      <c r="C248" s="48" t="s">
        <v>974</v>
      </c>
      <c r="D248" s="44"/>
      <c r="E248" s="44">
        <v>4</v>
      </c>
      <c r="F248" s="44">
        <v>184</v>
      </c>
      <c r="G248" s="44" t="s">
        <v>36</v>
      </c>
      <c r="H248" s="44" t="s">
        <v>38</v>
      </c>
      <c r="I248" s="44"/>
      <c r="J248" s="73"/>
      <c r="K248" s="44"/>
      <c r="L248" s="73"/>
      <c r="M248" s="74"/>
      <c r="N248" s="72"/>
      <c r="O248" s="53"/>
      <c r="P248" s="54"/>
      <c r="Q248" s="44"/>
      <c r="R248" s="44"/>
      <c r="S248" s="44"/>
      <c r="T248" s="55">
        <v>0</v>
      </c>
      <c r="U248" s="80" t="s">
        <v>744</v>
      </c>
    </row>
    <row r="249" spans="1:21" s="23" customFormat="1" ht="60" x14ac:dyDescent="0.25">
      <c r="A249" s="44">
        <v>45</v>
      </c>
      <c r="B249" s="42" t="s">
        <v>973</v>
      </c>
      <c r="C249" s="48" t="s">
        <v>974</v>
      </c>
      <c r="D249" s="44"/>
      <c r="E249" s="44">
        <v>5</v>
      </c>
      <c r="F249" s="44">
        <v>568</v>
      </c>
      <c r="G249" s="44" t="s">
        <v>36</v>
      </c>
      <c r="H249" s="44" t="s">
        <v>38</v>
      </c>
      <c r="I249" s="44"/>
      <c r="J249" s="73"/>
      <c r="K249" s="44"/>
      <c r="L249" s="44"/>
      <c r="M249" s="74"/>
      <c r="N249" s="72"/>
      <c r="O249" s="53"/>
      <c r="P249" s="54"/>
      <c r="Q249" s="44"/>
      <c r="R249" s="44"/>
      <c r="S249" s="44"/>
      <c r="T249" s="55">
        <v>0</v>
      </c>
      <c r="U249" s="80" t="s">
        <v>745</v>
      </c>
    </row>
    <row r="250" spans="1:21" s="23" customFormat="1" ht="60" x14ac:dyDescent="0.25">
      <c r="A250" s="44">
        <v>45</v>
      </c>
      <c r="B250" s="42" t="s">
        <v>973</v>
      </c>
      <c r="C250" s="48" t="s">
        <v>974</v>
      </c>
      <c r="D250" s="44"/>
      <c r="E250" s="44">
        <v>6</v>
      </c>
      <c r="F250" s="44">
        <v>431</v>
      </c>
      <c r="G250" s="44" t="s">
        <v>36</v>
      </c>
      <c r="H250" s="44" t="s">
        <v>38</v>
      </c>
      <c r="I250" s="44"/>
      <c r="J250" s="44"/>
      <c r="K250" s="44"/>
      <c r="L250" s="44"/>
      <c r="M250" s="74"/>
      <c r="N250" s="72"/>
      <c r="O250" s="53"/>
      <c r="P250" s="54"/>
      <c r="Q250" s="44"/>
      <c r="R250" s="44"/>
      <c r="S250" s="44"/>
      <c r="T250" s="55">
        <v>0</v>
      </c>
      <c r="U250" s="80" t="s">
        <v>745</v>
      </c>
    </row>
    <row r="251" spans="1:21" s="23" customFormat="1" ht="75" x14ac:dyDescent="0.25">
      <c r="A251" s="47">
        <v>46</v>
      </c>
      <c r="B251" s="42" t="s">
        <v>975</v>
      </c>
      <c r="C251" s="48" t="s">
        <v>976</v>
      </c>
      <c r="D251" s="42"/>
      <c r="E251" s="42">
        <v>1</v>
      </c>
      <c r="F251" s="49" t="s">
        <v>709</v>
      </c>
      <c r="G251" s="42" t="s">
        <v>114</v>
      </c>
      <c r="H251" s="42" t="s">
        <v>38</v>
      </c>
      <c r="I251" s="42"/>
      <c r="J251" s="42"/>
      <c r="K251" s="42">
        <v>2015</v>
      </c>
      <c r="L251" s="42"/>
      <c r="M251" s="58"/>
      <c r="N251" s="52"/>
      <c r="O251" s="53">
        <v>0</v>
      </c>
      <c r="P251" s="54">
        <v>0</v>
      </c>
      <c r="Q251" s="42"/>
      <c r="R251" s="42"/>
      <c r="S251" s="42"/>
      <c r="T251" s="55">
        <v>0</v>
      </c>
      <c r="U251" s="48" t="s">
        <v>133</v>
      </c>
    </row>
    <row r="252" spans="1:21" s="23" customFormat="1" ht="135" x14ac:dyDescent="0.25">
      <c r="A252" s="47">
        <v>46</v>
      </c>
      <c r="B252" s="42" t="s">
        <v>975</v>
      </c>
      <c r="C252" s="48" t="s">
        <v>976</v>
      </c>
      <c r="D252" s="42"/>
      <c r="E252" s="42">
        <v>2</v>
      </c>
      <c r="F252" s="49" t="s">
        <v>115</v>
      </c>
      <c r="G252" s="42" t="s">
        <v>116</v>
      </c>
      <c r="H252" s="42" t="s">
        <v>38</v>
      </c>
      <c r="I252" s="42"/>
      <c r="J252" s="42"/>
      <c r="K252" s="42">
        <v>2012</v>
      </c>
      <c r="L252" s="42"/>
      <c r="M252" s="58"/>
      <c r="N252" s="52"/>
      <c r="O252" s="53">
        <v>0</v>
      </c>
      <c r="P252" s="54">
        <v>0</v>
      </c>
      <c r="Q252" s="42"/>
      <c r="R252" s="42"/>
      <c r="S252" s="42"/>
      <c r="T252" s="55">
        <v>0</v>
      </c>
      <c r="U252" s="48" t="s">
        <v>131</v>
      </c>
    </row>
    <row r="253" spans="1:21" s="23" customFormat="1" ht="75" x14ac:dyDescent="0.25">
      <c r="A253" s="47">
        <v>46</v>
      </c>
      <c r="B253" s="42" t="s">
        <v>975</v>
      </c>
      <c r="C253" s="48" t="s">
        <v>976</v>
      </c>
      <c r="D253" s="42"/>
      <c r="E253" s="42">
        <v>3</v>
      </c>
      <c r="F253" s="49" t="s">
        <v>117</v>
      </c>
      <c r="G253" s="42" t="s">
        <v>114</v>
      </c>
      <c r="H253" s="42" t="s">
        <v>38</v>
      </c>
      <c r="I253" s="42"/>
      <c r="J253" s="42"/>
      <c r="K253" s="42">
        <v>2014</v>
      </c>
      <c r="L253" s="42"/>
      <c r="M253" s="58"/>
      <c r="N253" s="52"/>
      <c r="O253" s="53">
        <v>0</v>
      </c>
      <c r="P253" s="54">
        <v>0</v>
      </c>
      <c r="Q253" s="42"/>
      <c r="R253" s="42"/>
      <c r="S253" s="42"/>
      <c r="T253" s="55">
        <v>0</v>
      </c>
      <c r="U253" s="48" t="s">
        <v>133</v>
      </c>
    </row>
    <row r="254" spans="1:21" s="23" customFormat="1" ht="135" x14ac:dyDescent="0.25">
      <c r="A254" s="47">
        <v>46</v>
      </c>
      <c r="B254" s="42" t="s">
        <v>975</v>
      </c>
      <c r="C254" s="48" t="s">
        <v>976</v>
      </c>
      <c r="D254" s="42"/>
      <c r="E254" s="42">
        <v>4</v>
      </c>
      <c r="F254" s="49" t="s">
        <v>118</v>
      </c>
      <c r="G254" s="42" t="s">
        <v>114</v>
      </c>
      <c r="H254" s="42" t="s">
        <v>38</v>
      </c>
      <c r="I254" s="42"/>
      <c r="J254" s="42"/>
      <c r="K254" s="42">
        <v>2013</v>
      </c>
      <c r="L254" s="42"/>
      <c r="M254" s="58"/>
      <c r="N254" s="52"/>
      <c r="O254" s="53">
        <v>0</v>
      </c>
      <c r="P254" s="54">
        <v>0</v>
      </c>
      <c r="Q254" s="42"/>
      <c r="R254" s="42"/>
      <c r="S254" s="42"/>
      <c r="T254" s="55">
        <v>0</v>
      </c>
      <c r="U254" s="48" t="s">
        <v>131</v>
      </c>
    </row>
    <row r="255" spans="1:21" s="23" customFormat="1" ht="75" x14ac:dyDescent="0.25">
      <c r="A255" s="42">
        <v>46</v>
      </c>
      <c r="B255" s="42" t="s">
        <v>975</v>
      </c>
      <c r="C255" s="48" t="s">
        <v>976</v>
      </c>
      <c r="D255" s="42"/>
      <c r="E255" s="42">
        <v>5</v>
      </c>
      <c r="F255" s="49">
        <v>3222</v>
      </c>
      <c r="G255" s="42" t="s">
        <v>724</v>
      </c>
      <c r="H255" s="42" t="s">
        <v>38</v>
      </c>
      <c r="I255" s="42"/>
      <c r="J255" s="42"/>
      <c r="K255" s="42">
        <v>2015</v>
      </c>
      <c r="L255" s="42"/>
      <c r="M255" s="58"/>
      <c r="N255" s="52"/>
      <c r="O255" s="53">
        <v>0</v>
      </c>
      <c r="P255" s="54">
        <v>0</v>
      </c>
      <c r="Q255" s="42"/>
      <c r="R255" s="42"/>
      <c r="S255" s="42"/>
      <c r="T255" s="55">
        <v>0</v>
      </c>
      <c r="U255" s="48" t="s">
        <v>133</v>
      </c>
    </row>
    <row r="256" spans="1:21" s="23" customFormat="1" ht="135" x14ac:dyDescent="0.25">
      <c r="A256" s="42">
        <v>46</v>
      </c>
      <c r="B256" s="42" t="s">
        <v>975</v>
      </c>
      <c r="C256" s="48" t="s">
        <v>976</v>
      </c>
      <c r="D256" s="42"/>
      <c r="E256" s="42">
        <v>6</v>
      </c>
      <c r="F256" s="49" t="s">
        <v>710</v>
      </c>
      <c r="G256" s="42" t="s">
        <v>119</v>
      </c>
      <c r="H256" s="42" t="s">
        <v>38</v>
      </c>
      <c r="I256" s="42"/>
      <c r="J256" s="42"/>
      <c r="K256" s="42">
        <v>2015</v>
      </c>
      <c r="L256" s="42"/>
      <c r="M256" s="58"/>
      <c r="N256" s="52"/>
      <c r="O256" s="53">
        <v>0</v>
      </c>
      <c r="P256" s="54">
        <v>0</v>
      </c>
      <c r="Q256" s="42"/>
      <c r="R256" s="42"/>
      <c r="S256" s="42"/>
      <c r="T256" s="55">
        <v>0</v>
      </c>
      <c r="U256" s="48" t="s">
        <v>131</v>
      </c>
    </row>
    <row r="257" spans="1:23" s="23" customFormat="1" ht="135" x14ac:dyDescent="0.25">
      <c r="A257" s="42">
        <v>46</v>
      </c>
      <c r="B257" s="42" t="s">
        <v>975</v>
      </c>
      <c r="C257" s="48" t="s">
        <v>976</v>
      </c>
      <c r="D257" s="42"/>
      <c r="E257" s="42">
        <v>7</v>
      </c>
      <c r="F257" s="49" t="s">
        <v>120</v>
      </c>
      <c r="G257" s="42" t="s">
        <v>121</v>
      </c>
      <c r="H257" s="42" t="s">
        <v>38</v>
      </c>
      <c r="I257" s="42"/>
      <c r="J257" s="42"/>
      <c r="K257" s="42">
        <v>2016</v>
      </c>
      <c r="L257" s="42"/>
      <c r="M257" s="58"/>
      <c r="N257" s="52"/>
      <c r="O257" s="53">
        <v>0</v>
      </c>
      <c r="P257" s="54">
        <v>0</v>
      </c>
      <c r="Q257" s="42"/>
      <c r="R257" s="42"/>
      <c r="S257" s="42"/>
      <c r="T257" s="55">
        <v>0</v>
      </c>
      <c r="U257" s="48" t="s">
        <v>131</v>
      </c>
    </row>
    <row r="258" spans="1:23" s="23" customFormat="1" ht="60" x14ac:dyDescent="0.25">
      <c r="A258" s="47">
        <v>47</v>
      </c>
      <c r="B258" s="42" t="s">
        <v>977</v>
      </c>
      <c r="C258" s="48" t="s">
        <v>978</v>
      </c>
      <c r="D258" s="42" t="s">
        <v>85</v>
      </c>
      <c r="E258" s="42">
        <v>1</v>
      </c>
      <c r="F258" s="49" t="s">
        <v>86</v>
      </c>
      <c r="G258" s="42" t="s">
        <v>36</v>
      </c>
      <c r="H258" s="42" t="s">
        <v>38</v>
      </c>
      <c r="I258" s="42"/>
      <c r="J258" s="57"/>
      <c r="K258" s="42"/>
      <c r="L258" s="57"/>
      <c r="M258" s="58"/>
      <c r="N258" s="52"/>
      <c r="O258" s="53"/>
      <c r="P258" s="54"/>
      <c r="Q258" s="42"/>
      <c r="R258" s="57"/>
      <c r="S258" s="57"/>
      <c r="T258" s="55">
        <v>0</v>
      </c>
      <c r="U258" s="42" t="s">
        <v>737</v>
      </c>
    </row>
    <row r="259" spans="1:23" s="23" customFormat="1" ht="60" x14ac:dyDescent="0.25">
      <c r="A259" s="47">
        <v>47</v>
      </c>
      <c r="B259" s="42" t="s">
        <v>977</v>
      </c>
      <c r="C259" s="48" t="s">
        <v>978</v>
      </c>
      <c r="D259" s="42" t="s">
        <v>85</v>
      </c>
      <c r="E259" s="42">
        <v>2</v>
      </c>
      <c r="F259" s="49" t="s">
        <v>87</v>
      </c>
      <c r="G259" s="42" t="s">
        <v>36</v>
      </c>
      <c r="H259" s="42" t="s">
        <v>38</v>
      </c>
      <c r="I259" s="42"/>
      <c r="J259" s="57"/>
      <c r="K259" s="42"/>
      <c r="L259" s="57"/>
      <c r="M259" s="58"/>
      <c r="N259" s="52"/>
      <c r="O259" s="53"/>
      <c r="P259" s="54"/>
      <c r="Q259" s="42"/>
      <c r="R259" s="57"/>
      <c r="S259" s="57"/>
      <c r="T259" s="55">
        <v>0</v>
      </c>
      <c r="U259" s="42" t="s">
        <v>737</v>
      </c>
    </row>
    <row r="260" spans="1:23" s="23" customFormat="1" ht="60" x14ac:dyDescent="0.25">
      <c r="A260" s="47">
        <v>47</v>
      </c>
      <c r="B260" s="42" t="s">
        <v>977</v>
      </c>
      <c r="C260" s="48" t="s">
        <v>978</v>
      </c>
      <c r="D260" s="42" t="s">
        <v>85</v>
      </c>
      <c r="E260" s="42">
        <v>3</v>
      </c>
      <c r="F260" s="49" t="s">
        <v>88</v>
      </c>
      <c r="G260" s="42" t="s">
        <v>36</v>
      </c>
      <c r="H260" s="42" t="s">
        <v>38</v>
      </c>
      <c r="I260" s="42"/>
      <c r="J260" s="57"/>
      <c r="K260" s="42"/>
      <c r="L260" s="57"/>
      <c r="M260" s="58"/>
      <c r="N260" s="52"/>
      <c r="O260" s="53"/>
      <c r="P260" s="54"/>
      <c r="Q260" s="42"/>
      <c r="R260" s="57"/>
      <c r="S260" s="57"/>
      <c r="T260" s="55">
        <v>0</v>
      </c>
      <c r="U260" s="42" t="s">
        <v>737</v>
      </c>
    </row>
    <row r="261" spans="1:23" s="23" customFormat="1" ht="60" x14ac:dyDescent="0.25">
      <c r="A261" s="47">
        <v>47</v>
      </c>
      <c r="B261" s="42" t="s">
        <v>977</v>
      </c>
      <c r="C261" s="48" t="s">
        <v>978</v>
      </c>
      <c r="D261" s="42" t="s">
        <v>85</v>
      </c>
      <c r="E261" s="42">
        <v>4</v>
      </c>
      <c r="F261" s="49" t="s">
        <v>89</v>
      </c>
      <c r="G261" s="42" t="s">
        <v>36</v>
      </c>
      <c r="H261" s="42" t="s">
        <v>38</v>
      </c>
      <c r="I261" s="42"/>
      <c r="J261" s="57"/>
      <c r="K261" s="42"/>
      <c r="L261" s="57"/>
      <c r="M261" s="58"/>
      <c r="N261" s="52"/>
      <c r="O261" s="53"/>
      <c r="P261" s="54"/>
      <c r="Q261" s="42"/>
      <c r="R261" s="57"/>
      <c r="S261" s="57"/>
      <c r="T261" s="55">
        <v>0</v>
      </c>
      <c r="U261" s="42" t="s">
        <v>737</v>
      </c>
    </row>
    <row r="262" spans="1:23" s="23" customFormat="1" ht="60" x14ac:dyDescent="0.25">
      <c r="A262" s="47">
        <v>47</v>
      </c>
      <c r="B262" s="42" t="s">
        <v>977</v>
      </c>
      <c r="C262" s="48" t="s">
        <v>978</v>
      </c>
      <c r="D262" s="42" t="s">
        <v>85</v>
      </c>
      <c r="E262" s="42">
        <v>5</v>
      </c>
      <c r="F262" s="49" t="s">
        <v>90</v>
      </c>
      <c r="G262" s="42" t="s">
        <v>36</v>
      </c>
      <c r="H262" s="42" t="s">
        <v>38</v>
      </c>
      <c r="I262" s="42"/>
      <c r="J262" s="57"/>
      <c r="K262" s="42"/>
      <c r="L262" s="57"/>
      <c r="M262" s="58"/>
      <c r="N262" s="52"/>
      <c r="O262" s="53"/>
      <c r="P262" s="54"/>
      <c r="Q262" s="42"/>
      <c r="R262" s="57"/>
      <c r="S262" s="57"/>
      <c r="T262" s="55">
        <v>0</v>
      </c>
      <c r="U262" s="42" t="s">
        <v>737</v>
      </c>
    </row>
    <row r="263" spans="1:23" s="23" customFormat="1" ht="30" x14ac:dyDescent="0.25">
      <c r="A263" s="47">
        <v>47</v>
      </c>
      <c r="B263" s="42" t="s">
        <v>977</v>
      </c>
      <c r="C263" s="48" t="s">
        <v>978</v>
      </c>
      <c r="D263" s="42"/>
      <c r="E263" s="42">
        <v>6</v>
      </c>
      <c r="F263" s="49" t="s">
        <v>91</v>
      </c>
      <c r="G263" s="42" t="s">
        <v>36</v>
      </c>
      <c r="H263" s="42" t="s">
        <v>38</v>
      </c>
      <c r="I263" s="42"/>
      <c r="J263" s="57"/>
      <c r="K263" s="42"/>
      <c r="L263" s="57"/>
      <c r="M263" s="58"/>
      <c r="N263" s="52"/>
      <c r="O263" s="53"/>
      <c r="P263" s="54"/>
      <c r="Q263" s="42"/>
      <c r="R263" s="57"/>
      <c r="S263" s="57"/>
      <c r="T263" s="55">
        <v>0</v>
      </c>
      <c r="U263" s="42" t="s">
        <v>737</v>
      </c>
    </row>
    <row r="264" spans="1:23" s="23" customFormat="1" ht="30" x14ac:dyDescent="0.25">
      <c r="A264" s="42">
        <v>48</v>
      </c>
      <c r="B264" s="42" t="s">
        <v>979</v>
      </c>
      <c r="C264" s="48" t="s">
        <v>980</v>
      </c>
      <c r="D264" s="42"/>
      <c r="E264" s="42">
        <v>1</v>
      </c>
      <c r="F264" s="49" t="s">
        <v>250</v>
      </c>
      <c r="G264" s="42" t="s">
        <v>725</v>
      </c>
      <c r="H264" s="42" t="s">
        <v>38</v>
      </c>
      <c r="I264" s="42"/>
      <c r="J264" s="42"/>
      <c r="K264" s="42"/>
      <c r="L264" s="42"/>
      <c r="M264" s="58"/>
      <c r="N264" s="52"/>
      <c r="O264" s="53"/>
      <c r="P264" s="54"/>
      <c r="Q264" s="42"/>
      <c r="R264" s="42"/>
      <c r="S264" s="42"/>
      <c r="T264" s="55">
        <v>0</v>
      </c>
      <c r="U264" s="48" t="s">
        <v>269</v>
      </c>
    </row>
    <row r="265" spans="1:23" s="23" customFormat="1" ht="30" x14ac:dyDescent="0.25">
      <c r="A265" s="42">
        <v>48</v>
      </c>
      <c r="B265" s="42" t="s">
        <v>979</v>
      </c>
      <c r="C265" s="48" t="s">
        <v>980</v>
      </c>
      <c r="D265" s="42"/>
      <c r="E265" s="42">
        <v>2</v>
      </c>
      <c r="F265" s="49" t="s">
        <v>251</v>
      </c>
      <c r="G265" s="42" t="s">
        <v>725</v>
      </c>
      <c r="H265" s="42" t="s">
        <v>38</v>
      </c>
      <c r="I265" s="42"/>
      <c r="J265" s="42"/>
      <c r="K265" s="42"/>
      <c r="L265" s="42"/>
      <c r="M265" s="58"/>
      <c r="N265" s="52"/>
      <c r="O265" s="53"/>
      <c r="P265" s="54"/>
      <c r="Q265" s="42"/>
      <c r="R265" s="42"/>
      <c r="S265" s="42"/>
      <c r="T265" s="55">
        <v>0</v>
      </c>
      <c r="U265" s="48" t="s">
        <v>270</v>
      </c>
    </row>
    <row r="266" spans="1:23" s="23" customFormat="1" x14ac:dyDescent="0.25">
      <c r="A266" s="42">
        <v>48</v>
      </c>
      <c r="B266" s="42" t="s">
        <v>979</v>
      </c>
      <c r="C266" s="48" t="s">
        <v>980</v>
      </c>
      <c r="D266" s="42"/>
      <c r="E266" s="42">
        <v>3</v>
      </c>
      <c r="F266" s="49" t="s">
        <v>252</v>
      </c>
      <c r="G266" s="42" t="s">
        <v>725</v>
      </c>
      <c r="H266" s="42" t="s">
        <v>38</v>
      </c>
      <c r="I266" s="42"/>
      <c r="J266" s="42"/>
      <c r="K266" s="42"/>
      <c r="L266" s="42"/>
      <c r="M266" s="58"/>
      <c r="N266" s="52"/>
      <c r="O266" s="53"/>
      <c r="P266" s="54"/>
      <c r="Q266" s="42"/>
      <c r="R266" s="42"/>
      <c r="S266" s="42"/>
      <c r="T266" s="55">
        <v>0</v>
      </c>
      <c r="U266" s="48" t="s">
        <v>271</v>
      </c>
    </row>
    <row r="267" spans="1:23" s="23" customFormat="1" x14ac:dyDescent="0.25">
      <c r="A267" s="42">
        <v>48</v>
      </c>
      <c r="B267" s="42" t="s">
        <v>979</v>
      </c>
      <c r="C267" s="48" t="s">
        <v>980</v>
      </c>
      <c r="D267" s="42"/>
      <c r="E267" s="42">
        <v>4</v>
      </c>
      <c r="F267" s="49" t="s">
        <v>253</v>
      </c>
      <c r="G267" s="42" t="s">
        <v>725</v>
      </c>
      <c r="H267" s="42" t="s">
        <v>38</v>
      </c>
      <c r="I267" s="42"/>
      <c r="J267" s="42"/>
      <c r="K267" s="42"/>
      <c r="L267" s="42"/>
      <c r="M267" s="58"/>
      <c r="N267" s="52"/>
      <c r="O267" s="53"/>
      <c r="P267" s="54"/>
      <c r="Q267" s="42"/>
      <c r="R267" s="42"/>
      <c r="S267" s="42"/>
      <c r="T267" s="55">
        <v>0</v>
      </c>
      <c r="U267" s="48" t="s">
        <v>271</v>
      </c>
      <c r="W267" s="17"/>
    </row>
    <row r="268" spans="1:23" s="23" customFormat="1" x14ac:dyDescent="0.25">
      <c r="A268" s="42">
        <v>48</v>
      </c>
      <c r="B268" s="42" t="s">
        <v>979</v>
      </c>
      <c r="C268" s="48" t="s">
        <v>980</v>
      </c>
      <c r="D268" s="42"/>
      <c r="E268" s="42">
        <v>5</v>
      </c>
      <c r="F268" s="49" t="s">
        <v>254</v>
      </c>
      <c r="G268" s="42" t="s">
        <v>725</v>
      </c>
      <c r="H268" s="42" t="s">
        <v>38</v>
      </c>
      <c r="I268" s="42"/>
      <c r="J268" s="42"/>
      <c r="K268" s="42"/>
      <c r="L268" s="42"/>
      <c r="M268" s="58"/>
      <c r="N268" s="52"/>
      <c r="O268" s="53"/>
      <c r="P268" s="54"/>
      <c r="Q268" s="42"/>
      <c r="R268" s="42"/>
      <c r="S268" s="42"/>
      <c r="T268" s="55">
        <v>0</v>
      </c>
      <c r="U268" s="48" t="s">
        <v>271</v>
      </c>
      <c r="W268" s="17"/>
    </row>
    <row r="269" spans="1:23" s="23" customFormat="1" x14ac:dyDescent="0.25">
      <c r="A269" s="42">
        <v>48</v>
      </c>
      <c r="B269" s="42" t="s">
        <v>979</v>
      </c>
      <c r="C269" s="48" t="s">
        <v>980</v>
      </c>
      <c r="D269" s="42"/>
      <c r="E269" s="42">
        <v>6</v>
      </c>
      <c r="F269" s="49" t="s">
        <v>255</v>
      </c>
      <c r="G269" s="42" t="s">
        <v>725</v>
      </c>
      <c r="H269" s="42" t="s">
        <v>37</v>
      </c>
      <c r="I269" s="26">
        <v>1</v>
      </c>
      <c r="J269" s="57">
        <v>41137</v>
      </c>
      <c r="K269" s="42">
        <v>2012</v>
      </c>
      <c r="L269" s="42"/>
      <c r="M269" s="58">
        <v>500000000</v>
      </c>
      <c r="N269" s="52">
        <v>1</v>
      </c>
      <c r="O269" s="53">
        <v>500000000</v>
      </c>
      <c r="P269" s="54">
        <v>882.30104111522849</v>
      </c>
      <c r="Q269" s="42"/>
      <c r="R269" s="57"/>
      <c r="S269" s="42"/>
      <c r="T269" s="55">
        <v>0</v>
      </c>
      <c r="U269" s="48" t="s">
        <v>272</v>
      </c>
      <c r="W269" s="17"/>
    </row>
    <row r="270" spans="1:23" s="23" customFormat="1" x14ac:dyDescent="0.25">
      <c r="A270" s="42">
        <v>48</v>
      </c>
      <c r="B270" s="42" t="s">
        <v>979</v>
      </c>
      <c r="C270" s="48" t="s">
        <v>980</v>
      </c>
      <c r="D270" s="42"/>
      <c r="E270" s="42">
        <v>7</v>
      </c>
      <c r="F270" s="49" t="s">
        <v>256</v>
      </c>
      <c r="G270" s="42" t="s">
        <v>725</v>
      </c>
      <c r="H270" s="42" t="s">
        <v>37</v>
      </c>
      <c r="I270" s="26">
        <v>1</v>
      </c>
      <c r="J270" s="57">
        <v>41376</v>
      </c>
      <c r="K270" s="42">
        <v>2013</v>
      </c>
      <c r="L270" s="42"/>
      <c r="M270" s="58">
        <v>1000000000</v>
      </c>
      <c r="N270" s="52">
        <v>1</v>
      </c>
      <c r="O270" s="53">
        <v>1000000000</v>
      </c>
      <c r="P270" s="54">
        <v>1696.3528413910094</v>
      </c>
      <c r="Q270" s="42"/>
      <c r="R270" s="57"/>
      <c r="S270" s="42"/>
      <c r="T270" s="55">
        <v>0</v>
      </c>
      <c r="U270" s="48" t="s">
        <v>272</v>
      </c>
      <c r="W270" s="17"/>
    </row>
    <row r="271" spans="1:23" s="23" customFormat="1" x14ac:dyDescent="0.25">
      <c r="A271" s="42">
        <v>48</v>
      </c>
      <c r="B271" s="42" t="s">
        <v>979</v>
      </c>
      <c r="C271" s="48" t="s">
        <v>980</v>
      </c>
      <c r="D271" s="42"/>
      <c r="E271" s="42">
        <v>8</v>
      </c>
      <c r="F271" s="49" t="s">
        <v>257</v>
      </c>
      <c r="G271" s="42" t="s">
        <v>725</v>
      </c>
      <c r="H271" s="42" t="s">
        <v>37</v>
      </c>
      <c r="I271" s="26">
        <v>1</v>
      </c>
      <c r="J271" s="57">
        <v>41663</v>
      </c>
      <c r="K271" s="42">
        <v>2014</v>
      </c>
      <c r="L271" s="42"/>
      <c r="M271" s="58">
        <v>1403410510</v>
      </c>
      <c r="N271" s="52">
        <v>1</v>
      </c>
      <c r="O271" s="53">
        <v>1403410510</v>
      </c>
      <c r="P271" s="54">
        <v>2278.2638149350651</v>
      </c>
      <c r="Q271" s="42"/>
      <c r="R271" s="57"/>
      <c r="S271" s="42"/>
      <c r="T271" s="55">
        <v>0</v>
      </c>
      <c r="U271" s="48" t="s">
        <v>272</v>
      </c>
      <c r="W271" s="17"/>
    </row>
    <row r="272" spans="1:23" s="23" customFormat="1" x14ac:dyDescent="0.25">
      <c r="A272" s="42">
        <v>48</v>
      </c>
      <c r="B272" s="42" t="s">
        <v>979</v>
      </c>
      <c r="C272" s="48" t="s">
        <v>980</v>
      </c>
      <c r="D272" s="42"/>
      <c r="E272" s="42">
        <v>9</v>
      </c>
      <c r="F272" s="49">
        <v>12015001325</v>
      </c>
      <c r="G272" s="42" t="s">
        <v>725</v>
      </c>
      <c r="H272" s="42" t="s">
        <v>37</v>
      </c>
      <c r="I272" s="26">
        <v>1</v>
      </c>
      <c r="J272" s="57">
        <v>42055</v>
      </c>
      <c r="K272" s="42">
        <v>2015</v>
      </c>
      <c r="L272" s="57"/>
      <c r="M272" s="58">
        <v>1575000000</v>
      </c>
      <c r="N272" s="52">
        <v>1</v>
      </c>
      <c r="O272" s="53">
        <v>1575000000</v>
      </c>
      <c r="P272" s="54">
        <v>2444.3237370994025</v>
      </c>
      <c r="Q272" s="42"/>
      <c r="R272" s="57"/>
      <c r="S272" s="42"/>
      <c r="T272" s="55">
        <v>0</v>
      </c>
      <c r="U272" s="48" t="s">
        <v>272</v>
      </c>
      <c r="W272" s="17"/>
    </row>
    <row r="273" spans="1:23" s="23" customFormat="1" x14ac:dyDescent="0.25">
      <c r="A273" s="42">
        <v>48</v>
      </c>
      <c r="B273" s="42" t="s">
        <v>979</v>
      </c>
      <c r="C273" s="48" t="s">
        <v>980</v>
      </c>
      <c r="D273" s="42"/>
      <c r="E273" s="42">
        <v>10</v>
      </c>
      <c r="F273" s="83">
        <v>1352016000181</v>
      </c>
      <c r="G273" s="42" t="s">
        <v>258</v>
      </c>
      <c r="H273" s="42" t="s">
        <v>37</v>
      </c>
      <c r="I273" s="26"/>
      <c r="J273" s="42"/>
      <c r="K273" s="42"/>
      <c r="L273" s="57"/>
      <c r="M273" s="58"/>
      <c r="N273" s="52"/>
      <c r="O273" s="53"/>
      <c r="P273" s="54"/>
      <c r="Q273" s="42"/>
      <c r="R273" s="42"/>
      <c r="S273" s="57"/>
      <c r="T273" s="55">
        <v>0</v>
      </c>
      <c r="U273" s="48" t="s">
        <v>273</v>
      </c>
      <c r="W273" s="17"/>
    </row>
    <row r="274" spans="1:23" s="23" customFormat="1" x14ac:dyDescent="0.25">
      <c r="A274" s="42">
        <v>48</v>
      </c>
      <c r="B274" s="42" t="s">
        <v>979</v>
      </c>
      <c r="C274" s="48" t="s">
        <v>980</v>
      </c>
      <c r="D274" s="42"/>
      <c r="E274" s="42">
        <v>11</v>
      </c>
      <c r="F274" s="83">
        <v>352016000151</v>
      </c>
      <c r="G274" s="42" t="s">
        <v>258</v>
      </c>
      <c r="H274" s="42" t="s">
        <v>37</v>
      </c>
      <c r="I274" s="26"/>
      <c r="J274" s="42"/>
      <c r="K274" s="42"/>
      <c r="L274" s="57"/>
      <c r="M274" s="58"/>
      <c r="N274" s="52"/>
      <c r="O274" s="53"/>
      <c r="P274" s="54"/>
      <c r="Q274" s="42"/>
      <c r="R274" s="42"/>
      <c r="S274" s="57"/>
      <c r="T274" s="55">
        <v>0</v>
      </c>
      <c r="U274" s="48" t="s">
        <v>273</v>
      </c>
      <c r="W274" s="17"/>
    </row>
    <row r="275" spans="1:23" s="23" customFormat="1" ht="30" x14ac:dyDescent="0.25">
      <c r="A275" s="42">
        <v>48</v>
      </c>
      <c r="B275" s="42" t="s">
        <v>979</v>
      </c>
      <c r="C275" s="48" t="s">
        <v>980</v>
      </c>
      <c r="D275" s="42"/>
      <c r="E275" s="42">
        <v>12</v>
      </c>
      <c r="F275" s="49" t="s">
        <v>259</v>
      </c>
      <c r="G275" s="42" t="s">
        <v>260</v>
      </c>
      <c r="H275" s="42" t="s">
        <v>38</v>
      </c>
      <c r="I275" s="43"/>
      <c r="J275" s="57"/>
      <c r="K275" s="42"/>
      <c r="L275" s="42"/>
      <c r="M275" s="58"/>
      <c r="N275" s="52"/>
      <c r="O275" s="53"/>
      <c r="P275" s="54"/>
      <c r="Q275" s="42"/>
      <c r="R275" s="42"/>
      <c r="S275" s="42"/>
      <c r="T275" s="55">
        <v>0</v>
      </c>
      <c r="U275" s="48" t="s">
        <v>274</v>
      </c>
      <c r="W275" s="17"/>
    </row>
    <row r="276" spans="1:23" s="23" customFormat="1" ht="30" x14ac:dyDescent="0.25">
      <c r="A276" s="42">
        <v>48</v>
      </c>
      <c r="B276" s="42" t="s">
        <v>979</v>
      </c>
      <c r="C276" s="48" t="s">
        <v>980</v>
      </c>
      <c r="D276" s="42"/>
      <c r="E276" s="42">
        <v>13</v>
      </c>
      <c r="F276" s="49" t="s">
        <v>261</v>
      </c>
      <c r="G276" s="42" t="s">
        <v>260</v>
      </c>
      <c r="H276" s="42" t="s">
        <v>38</v>
      </c>
      <c r="I276" s="42"/>
      <c r="J276" s="57">
        <v>42699</v>
      </c>
      <c r="K276" s="42">
        <v>2016</v>
      </c>
      <c r="L276" s="57">
        <v>42818</v>
      </c>
      <c r="M276" s="58">
        <v>177292795</v>
      </c>
      <c r="N276" s="52">
        <v>1</v>
      </c>
      <c r="O276" s="53">
        <v>0</v>
      </c>
      <c r="P276" s="54">
        <v>0</v>
      </c>
      <c r="Q276" s="42"/>
      <c r="R276" s="57"/>
      <c r="S276" s="57"/>
      <c r="T276" s="55">
        <v>0</v>
      </c>
      <c r="U276" s="48" t="s">
        <v>275</v>
      </c>
      <c r="W276" s="17"/>
    </row>
    <row r="277" spans="1:23" s="23" customFormat="1" ht="45" x14ac:dyDescent="0.25">
      <c r="A277" s="42">
        <v>48</v>
      </c>
      <c r="B277" s="42" t="s">
        <v>979</v>
      </c>
      <c r="C277" s="48" t="s">
        <v>980</v>
      </c>
      <c r="D277" s="42"/>
      <c r="E277" s="42">
        <v>14</v>
      </c>
      <c r="F277" s="49">
        <v>43</v>
      </c>
      <c r="G277" s="42" t="s">
        <v>262</v>
      </c>
      <c r="H277" s="42" t="s">
        <v>38</v>
      </c>
      <c r="I277" s="42"/>
      <c r="J277" s="57">
        <v>42647</v>
      </c>
      <c r="K277" s="42">
        <v>2016</v>
      </c>
      <c r="L277" s="42"/>
      <c r="M277" s="58"/>
      <c r="N277" s="52"/>
      <c r="O277" s="53">
        <v>0</v>
      </c>
      <c r="P277" s="54">
        <v>0</v>
      </c>
      <c r="Q277" s="42"/>
      <c r="R277" s="57"/>
      <c r="S277" s="42"/>
      <c r="T277" s="55">
        <v>0</v>
      </c>
      <c r="U277" s="48" t="s">
        <v>276</v>
      </c>
      <c r="W277" s="17"/>
    </row>
    <row r="278" spans="1:23" s="23" customFormat="1" ht="60" x14ac:dyDescent="0.25">
      <c r="A278" s="42">
        <v>49</v>
      </c>
      <c r="B278" s="42" t="s">
        <v>981</v>
      </c>
      <c r="C278" s="48" t="s">
        <v>982</v>
      </c>
      <c r="D278" s="42"/>
      <c r="E278" s="42">
        <v>1</v>
      </c>
      <c r="F278" s="49">
        <v>54</v>
      </c>
      <c r="G278" s="42" t="s">
        <v>263</v>
      </c>
      <c r="H278" s="42" t="s">
        <v>38</v>
      </c>
      <c r="I278" s="42"/>
      <c r="J278" s="42"/>
      <c r="K278" s="42"/>
      <c r="L278" s="42"/>
      <c r="M278" s="58"/>
      <c r="N278" s="52"/>
      <c r="O278" s="53"/>
      <c r="P278" s="54"/>
      <c r="Q278" s="42"/>
      <c r="R278" s="42"/>
      <c r="S278" s="42"/>
      <c r="T278" s="55">
        <v>0</v>
      </c>
      <c r="U278" s="48" t="s">
        <v>277</v>
      </c>
      <c r="W278" s="17"/>
    </row>
    <row r="279" spans="1:23" s="23" customFormat="1" ht="45" x14ac:dyDescent="0.25">
      <c r="A279" s="42">
        <v>49</v>
      </c>
      <c r="B279" s="42" t="s">
        <v>981</v>
      </c>
      <c r="C279" s="48" t="s">
        <v>982</v>
      </c>
      <c r="D279" s="42"/>
      <c r="E279" s="42">
        <v>2</v>
      </c>
      <c r="F279" s="49" t="s">
        <v>716</v>
      </c>
      <c r="G279" s="42" t="s">
        <v>36</v>
      </c>
      <c r="H279" s="42" t="s">
        <v>37</v>
      </c>
      <c r="I279" s="26">
        <v>1</v>
      </c>
      <c r="J279" s="57">
        <v>41627</v>
      </c>
      <c r="K279" s="42">
        <v>2013</v>
      </c>
      <c r="L279" s="57">
        <v>41870</v>
      </c>
      <c r="M279" s="58">
        <v>236426200</v>
      </c>
      <c r="N279" s="52">
        <v>1</v>
      </c>
      <c r="O279" s="53">
        <v>236426200</v>
      </c>
      <c r="P279" s="54">
        <v>401.06225614927905</v>
      </c>
      <c r="Q279" s="42" t="s">
        <v>40</v>
      </c>
      <c r="R279" s="57">
        <v>41627</v>
      </c>
      <c r="S279" s="57">
        <v>41870</v>
      </c>
      <c r="T279" s="55">
        <v>8.1</v>
      </c>
      <c r="U279" s="48" t="s">
        <v>42</v>
      </c>
      <c r="W279" s="17"/>
    </row>
    <row r="280" spans="1:23" s="23" customFormat="1" ht="45" x14ac:dyDescent="0.25">
      <c r="A280" s="42">
        <v>49</v>
      </c>
      <c r="B280" s="42" t="s">
        <v>981</v>
      </c>
      <c r="C280" s="48" t="s">
        <v>982</v>
      </c>
      <c r="D280" s="42"/>
      <c r="E280" s="42">
        <v>3</v>
      </c>
      <c r="F280" s="49" t="s">
        <v>639</v>
      </c>
      <c r="G280" s="42" t="s">
        <v>36</v>
      </c>
      <c r="H280" s="42" t="s">
        <v>38</v>
      </c>
      <c r="I280" s="42"/>
      <c r="J280" s="42"/>
      <c r="K280" s="42"/>
      <c r="L280" s="42"/>
      <c r="M280" s="58"/>
      <c r="N280" s="52"/>
      <c r="O280" s="53"/>
      <c r="P280" s="54"/>
      <c r="Q280" s="42"/>
      <c r="R280" s="42"/>
      <c r="S280" s="42"/>
      <c r="T280" s="55">
        <v>0</v>
      </c>
      <c r="U280" s="48" t="s">
        <v>277</v>
      </c>
      <c r="W280" s="17"/>
    </row>
    <row r="281" spans="1:23" s="23" customFormat="1" ht="45" x14ac:dyDescent="0.25">
      <c r="A281" s="42">
        <v>49</v>
      </c>
      <c r="B281" s="42" t="s">
        <v>981</v>
      </c>
      <c r="C281" s="48" t="s">
        <v>982</v>
      </c>
      <c r="D281" s="42"/>
      <c r="E281" s="42">
        <v>4</v>
      </c>
      <c r="F281" s="49">
        <v>64</v>
      </c>
      <c r="G281" s="42" t="s">
        <v>36</v>
      </c>
      <c r="H281" s="42" t="s">
        <v>39</v>
      </c>
      <c r="I281" s="43">
        <v>0.6</v>
      </c>
      <c r="J281" s="57">
        <v>41884</v>
      </c>
      <c r="K281" s="42">
        <v>2014</v>
      </c>
      <c r="L281" s="57">
        <v>42004</v>
      </c>
      <c r="M281" s="58">
        <v>100000000</v>
      </c>
      <c r="N281" s="52">
        <v>1</v>
      </c>
      <c r="O281" s="53">
        <v>60000000</v>
      </c>
      <c r="P281" s="54">
        <v>97.402597402597408</v>
      </c>
      <c r="Q281" s="42" t="s">
        <v>40</v>
      </c>
      <c r="R281" s="57">
        <v>41884</v>
      </c>
      <c r="S281" s="57">
        <v>42004</v>
      </c>
      <c r="T281" s="55">
        <v>4</v>
      </c>
      <c r="U281" s="48" t="s">
        <v>42</v>
      </c>
      <c r="W281" s="17"/>
    </row>
    <row r="282" spans="1:23" s="23" customFormat="1" ht="45" x14ac:dyDescent="0.25">
      <c r="A282" s="42">
        <v>49</v>
      </c>
      <c r="B282" s="42" t="s">
        <v>981</v>
      </c>
      <c r="C282" s="48" t="s">
        <v>982</v>
      </c>
      <c r="D282" s="42"/>
      <c r="E282" s="42">
        <v>5</v>
      </c>
      <c r="F282" s="49">
        <v>67</v>
      </c>
      <c r="G282" s="42" t="s">
        <v>36</v>
      </c>
      <c r="H282" s="42" t="s">
        <v>37</v>
      </c>
      <c r="I282" s="26">
        <v>1</v>
      </c>
      <c r="J282" s="57">
        <v>42362</v>
      </c>
      <c r="K282" s="42">
        <v>2015</v>
      </c>
      <c r="L282" s="57">
        <v>42689</v>
      </c>
      <c r="M282" s="58">
        <v>351571500</v>
      </c>
      <c r="N282" s="52">
        <v>1</v>
      </c>
      <c r="O282" s="53">
        <v>351571500</v>
      </c>
      <c r="P282" s="54">
        <v>545.62194459532861</v>
      </c>
      <c r="Q282" s="42" t="s">
        <v>40</v>
      </c>
      <c r="R282" s="57">
        <v>42362</v>
      </c>
      <c r="S282" s="57">
        <v>42689</v>
      </c>
      <c r="T282" s="55">
        <v>10.9</v>
      </c>
      <c r="U282" s="48" t="s">
        <v>42</v>
      </c>
      <c r="W282" s="17"/>
    </row>
    <row r="283" spans="1:23" s="23" customFormat="1" ht="45" x14ac:dyDescent="0.25">
      <c r="A283" s="42">
        <v>49</v>
      </c>
      <c r="B283" s="42" t="s">
        <v>981</v>
      </c>
      <c r="C283" s="48" t="s">
        <v>982</v>
      </c>
      <c r="D283" s="42"/>
      <c r="E283" s="42">
        <v>6</v>
      </c>
      <c r="F283" s="49">
        <v>30</v>
      </c>
      <c r="G283" s="42" t="s">
        <v>264</v>
      </c>
      <c r="H283" s="42" t="s">
        <v>38</v>
      </c>
      <c r="I283" s="42"/>
      <c r="J283" s="42"/>
      <c r="K283" s="42"/>
      <c r="L283" s="42"/>
      <c r="M283" s="58"/>
      <c r="N283" s="52"/>
      <c r="O283" s="53"/>
      <c r="P283" s="54"/>
      <c r="Q283" s="42"/>
      <c r="R283" s="42"/>
      <c r="S283" s="42"/>
      <c r="T283" s="55">
        <v>0</v>
      </c>
      <c r="U283" s="48" t="s">
        <v>277</v>
      </c>
      <c r="W283" s="17"/>
    </row>
    <row r="284" spans="1:23" s="23" customFormat="1" ht="45" x14ac:dyDescent="0.25">
      <c r="A284" s="42">
        <v>49</v>
      </c>
      <c r="B284" s="42" t="s">
        <v>981</v>
      </c>
      <c r="C284" s="48" t="s">
        <v>982</v>
      </c>
      <c r="D284" s="42"/>
      <c r="E284" s="42">
        <v>7</v>
      </c>
      <c r="F284" s="49" t="s">
        <v>622</v>
      </c>
      <c r="G284" s="42" t="s">
        <v>36</v>
      </c>
      <c r="H284" s="42" t="s">
        <v>38</v>
      </c>
      <c r="I284" s="43"/>
      <c r="J284" s="42"/>
      <c r="K284" s="42"/>
      <c r="L284" s="42"/>
      <c r="M284" s="58"/>
      <c r="N284" s="52"/>
      <c r="O284" s="53"/>
      <c r="P284" s="54"/>
      <c r="Q284" s="42"/>
      <c r="R284" s="42"/>
      <c r="S284" s="42"/>
      <c r="T284" s="55">
        <v>0</v>
      </c>
      <c r="U284" s="48" t="s">
        <v>271</v>
      </c>
    </row>
    <row r="285" spans="1:23" s="23" customFormat="1" ht="120" x14ac:dyDescent="0.25">
      <c r="A285" s="47">
        <v>52</v>
      </c>
      <c r="B285" s="42" t="s">
        <v>983</v>
      </c>
      <c r="C285" s="48" t="s">
        <v>984</v>
      </c>
      <c r="D285" s="42"/>
      <c r="E285" s="42">
        <v>1</v>
      </c>
      <c r="F285" s="49">
        <v>3</v>
      </c>
      <c r="G285" s="42" t="s">
        <v>62</v>
      </c>
      <c r="H285" s="42" t="s">
        <v>38</v>
      </c>
      <c r="I285" s="42"/>
      <c r="J285" s="57">
        <v>41288</v>
      </c>
      <c r="K285" s="42">
        <v>2013</v>
      </c>
      <c r="L285" s="57">
        <v>41639</v>
      </c>
      <c r="M285" s="58">
        <v>252300000</v>
      </c>
      <c r="N285" s="52">
        <v>1</v>
      </c>
      <c r="O285" s="53">
        <v>0</v>
      </c>
      <c r="P285" s="54">
        <v>0</v>
      </c>
      <c r="Q285" s="42"/>
      <c r="R285" s="57"/>
      <c r="S285" s="57"/>
      <c r="T285" s="55">
        <v>0</v>
      </c>
      <c r="U285" s="48" t="s">
        <v>65</v>
      </c>
    </row>
    <row r="286" spans="1:23" s="23" customFormat="1" ht="45" x14ac:dyDescent="0.25">
      <c r="A286" s="47">
        <v>52</v>
      </c>
      <c r="B286" s="42" t="s">
        <v>983</v>
      </c>
      <c r="C286" s="48" t="s">
        <v>984</v>
      </c>
      <c r="D286" s="42"/>
      <c r="E286" s="42">
        <v>2</v>
      </c>
      <c r="F286" s="49">
        <v>2</v>
      </c>
      <c r="G286" s="42" t="s">
        <v>62</v>
      </c>
      <c r="H286" s="42" t="s">
        <v>38</v>
      </c>
      <c r="I286" s="26"/>
      <c r="J286" s="57">
        <v>41645</v>
      </c>
      <c r="K286" s="42">
        <v>2014</v>
      </c>
      <c r="L286" s="57">
        <v>42004</v>
      </c>
      <c r="M286" s="58">
        <v>180460000</v>
      </c>
      <c r="N286" s="52">
        <v>1</v>
      </c>
      <c r="O286" s="53">
        <v>0</v>
      </c>
      <c r="P286" s="54">
        <v>0</v>
      </c>
      <c r="Q286" s="42"/>
      <c r="R286" s="57"/>
      <c r="S286" s="57"/>
      <c r="T286" s="55">
        <v>0</v>
      </c>
      <c r="U286" s="48" t="s">
        <v>66</v>
      </c>
    </row>
    <row r="287" spans="1:23" s="23" customFormat="1" ht="120" x14ac:dyDescent="0.25">
      <c r="A287" s="47">
        <v>52</v>
      </c>
      <c r="B287" s="42" t="s">
        <v>983</v>
      </c>
      <c r="C287" s="48" t="s">
        <v>984</v>
      </c>
      <c r="D287" s="42"/>
      <c r="E287" s="42">
        <v>3</v>
      </c>
      <c r="F287" s="49">
        <v>2</v>
      </c>
      <c r="G287" s="42" t="s">
        <v>62</v>
      </c>
      <c r="H287" s="42" t="s">
        <v>38</v>
      </c>
      <c r="I287" s="26"/>
      <c r="J287" s="57">
        <v>42017</v>
      </c>
      <c r="K287" s="42">
        <v>2015</v>
      </c>
      <c r="L287" s="57">
        <v>42307</v>
      </c>
      <c r="M287" s="58">
        <v>145894000</v>
      </c>
      <c r="N287" s="52">
        <v>1</v>
      </c>
      <c r="O287" s="53">
        <v>0</v>
      </c>
      <c r="P287" s="54">
        <v>0</v>
      </c>
      <c r="Q287" s="42"/>
      <c r="R287" s="57"/>
      <c r="S287" s="57"/>
      <c r="T287" s="55">
        <v>0</v>
      </c>
      <c r="U287" s="48" t="s">
        <v>65</v>
      </c>
    </row>
    <row r="288" spans="1:23" s="23" customFormat="1" ht="30" x14ac:dyDescent="0.25">
      <c r="A288" s="47">
        <v>53</v>
      </c>
      <c r="B288" s="42" t="s">
        <v>985</v>
      </c>
      <c r="C288" s="48" t="s">
        <v>986</v>
      </c>
      <c r="D288" s="42"/>
      <c r="E288" s="42">
        <v>1</v>
      </c>
      <c r="F288" s="49">
        <v>1</v>
      </c>
      <c r="G288" s="42" t="s">
        <v>63</v>
      </c>
      <c r="H288" s="42" t="s">
        <v>37</v>
      </c>
      <c r="I288" s="26">
        <v>1</v>
      </c>
      <c r="J288" s="57">
        <v>42385</v>
      </c>
      <c r="K288" s="42">
        <v>2016</v>
      </c>
      <c r="L288" s="57">
        <v>42993</v>
      </c>
      <c r="M288" s="58">
        <v>60000000</v>
      </c>
      <c r="N288" s="52">
        <v>1</v>
      </c>
      <c r="O288" s="53">
        <v>60000000</v>
      </c>
      <c r="P288" s="54">
        <v>87.025259081448397</v>
      </c>
      <c r="Q288" s="42" t="s">
        <v>40</v>
      </c>
      <c r="R288" s="57">
        <v>42385</v>
      </c>
      <c r="S288" s="57">
        <v>42993</v>
      </c>
      <c r="T288" s="55">
        <v>20.266666666666666</v>
      </c>
      <c r="U288" s="48" t="s">
        <v>42</v>
      </c>
    </row>
    <row r="289" spans="1:21" s="23" customFormat="1" ht="45" x14ac:dyDescent="0.25">
      <c r="A289" s="47">
        <v>53</v>
      </c>
      <c r="B289" s="42" t="s">
        <v>985</v>
      </c>
      <c r="C289" s="48" t="s">
        <v>986</v>
      </c>
      <c r="D289" s="42"/>
      <c r="E289" s="42">
        <v>2</v>
      </c>
      <c r="F289" s="49">
        <v>121</v>
      </c>
      <c r="G289" s="42" t="s">
        <v>64</v>
      </c>
      <c r="H289" s="42" t="s">
        <v>38</v>
      </c>
      <c r="I289" s="43"/>
      <c r="J289" s="57">
        <v>41795</v>
      </c>
      <c r="K289" s="42">
        <v>2014</v>
      </c>
      <c r="L289" s="57">
        <v>41809</v>
      </c>
      <c r="M289" s="58">
        <v>27700000</v>
      </c>
      <c r="N289" s="52">
        <v>1</v>
      </c>
      <c r="O289" s="53">
        <v>0</v>
      </c>
      <c r="P289" s="54">
        <v>0</v>
      </c>
      <c r="Q289" s="42"/>
      <c r="R289" s="57"/>
      <c r="S289" s="57"/>
      <c r="T289" s="55">
        <v>0</v>
      </c>
      <c r="U289" s="48" t="s">
        <v>846</v>
      </c>
    </row>
    <row r="290" spans="1:21" s="23" customFormat="1" x14ac:dyDescent="0.25">
      <c r="A290" s="47">
        <v>54</v>
      </c>
      <c r="B290" s="42" t="s">
        <v>987</v>
      </c>
      <c r="C290" s="48" t="s">
        <v>988</v>
      </c>
      <c r="D290" s="42"/>
      <c r="E290" s="42">
        <v>1</v>
      </c>
      <c r="F290" s="49">
        <v>1163</v>
      </c>
      <c r="G290" s="42" t="s">
        <v>36</v>
      </c>
      <c r="H290" s="42" t="s">
        <v>37</v>
      </c>
      <c r="I290" s="26">
        <v>1</v>
      </c>
      <c r="J290" s="57">
        <v>42195</v>
      </c>
      <c r="K290" s="42">
        <v>2015</v>
      </c>
      <c r="L290" s="57">
        <v>42369</v>
      </c>
      <c r="M290" s="58">
        <v>1440637000</v>
      </c>
      <c r="N290" s="52">
        <v>1</v>
      </c>
      <c r="O290" s="53">
        <v>1440637000</v>
      </c>
      <c r="P290" s="54">
        <v>2235.7988670753471</v>
      </c>
      <c r="Q290" s="42" t="s">
        <v>40</v>
      </c>
      <c r="R290" s="50">
        <v>42195</v>
      </c>
      <c r="S290" s="50">
        <v>42369</v>
      </c>
      <c r="T290" s="55">
        <v>5.8</v>
      </c>
      <c r="U290" s="48" t="s">
        <v>42</v>
      </c>
    </row>
    <row r="291" spans="1:21" s="23" customFormat="1" x14ac:dyDescent="0.25">
      <c r="A291" s="42">
        <v>54</v>
      </c>
      <c r="B291" s="42" t="s">
        <v>987</v>
      </c>
      <c r="C291" s="48" t="s">
        <v>988</v>
      </c>
      <c r="D291" s="42"/>
      <c r="E291" s="42">
        <v>2</v>
      </c>
      <c r="F291" s="49">
        <v>1117</v>
      </c>
      <c r="G291" s="42" t="s">
        <v>36</v>
      </c>
      <c r="H291" s="42" t="s">
        <v>37</v>
      </c>
      <c r="I291" s="26">
        <v>1</v>
      </c>
      <c r="J291" s="57">
        <v>42503</v>
      </c>
      <c r="K291" s="42">
        <v>2016</v>
      </c>
      <c r="L291" s="57">
        <v>42735</v>
      </c>
      <c r="M291" s="58">
        <v>3067200000</v>
      </c>
      <c r="N291" s="52">
        <v>1</v>
      </c>
      <c r="O291" s="53">
        <v>3067200000</v>
      </c>
      <c r="P291" s="54">
        <v>4448.7312442436414</v>
      </c>
      <c r="Q291" s="42" t="s">
        <v>40</v>
      </c>
      <c r="R291" s="57">
        <v>42503</v>
      </c>
      <c r="S291" s="57">
        <v>42735</v>
      </c>
      <c r="T291" s="55">
        <v>7.7333333333333334</v>
      </c>
      <c r="U291" s="48" t="s">
        <v>42</v>
      </c>
    </row>
    <row r="292" spans="1:21" s="23" customFormat="1" x14ac:dyDescent="0.25">
      <c r="A292" s="42">
        <v>54</v>
      </c>
      <c r="B292" s="42" t="s">
        <v>987</v>
      </c>
      <c r="C292" s="48" t="s">
        <v>988</v>
      </c>
      <c r="D292" s="42"/>
      <c r="E292" s="42">
        <v>3</v>
      </c>
      <c r="F292" s="49">
        <v>762615527</v>
      </c>
      <c r="G292" s="42" t="s">
        <v>36</v>
      </c>
      <c r="H292" s="42" t="s">
        <v>39</v>
      </c>
      <c r="I292" s="46">
        <v>0.6</v>
      </c>
      <c r="J292" s="57">
        <v>42244</v>
      </c>
      <c r="K292" s="42">
        <v>2015</v>
      </c>
      <c r="L292" s="57">
        <v>42369</v>
      </c>
      <c r="M292" s="58">
        <v>366220000</v>
      </c>
      <c r="N292" s="52">
        <v>1</v>
      </c>
      <c r="O292" s="53">
        <v>219732000</v>
      </c>
      <c r="P292" s="54">
        <v>341.01342438115927</v>
      </c>
      <c r="Q292" s="42" t="s">
        <v>37</v>
      </c>
      <c r="R292" s="57">
        <v>42244</v>
      </c>
      <c r="S292" s="57">
        <v>42244</v>
      </c>
      <c r="T292" s="55">
        <v>0</v>
      </c>
      <c r="U292" s="48" t="s">
        <v>879</v>
      </c>
    </row>
    <row r="293" spans="1:21" s="23" customFormat="1" ht="60" x14ac:dyDescent="0.25">
      <c r="A293" s="42">
        <v>54</v>
      </c>
      <c r="B293" s="42" t="s">
        <v>987</v>
      </c>
      <c r="C293" s="48" t="s">
        <v>988</v>
      </c>
      <c r="D293" s="42"/>
      <c r="E293" s="42">
        <v>4</v>
      </c>
      <c r="F293" s="49" t="s">
        <v>44</v>
      </c>
      <c r="G293" s="42" t="s">
        <v>726</v>
      </c>
      <c r="H293" s="42" t="s">
        <v>37</v>
      </c>
      <c r="I293" s="46">
        <v>1</v>
      </c>
      <c r="J293" s="57">
        <v>41451</v>
      </c>
      <c r="K293" s="42">
        <v>2013</v>
      </c>
      <c r="L293" s="57">
        <v>41638</v>
      </c>
      <c r="M293" s="58">
        <v>135210000</v>
      </c>
      <c r="N293" s="52"/>
      <c r="O293" s="53">
        <v>0</v>
      </c>
      <c r="P293" s="54">
        <v>0</v>
      </c>
      <c r="Q293" s="42" t="s">
        <v>40</v>
      </c>
      <c r="R293" s="57"/>
      <c r="S293" s="57"/>
      <c r="T293" s="55">
        <v>0</v>
      </c>
      <c r="U293" s="48" t="s">
        <v>69</v>
      </c>
    </row>
    <row r="294" spans="1:21" s="23" customFormat="1" ht="60" x14ac:dyDescent="0.25">
      <c r="A294" s="42">
        <v>54</v>
      </c>
      <c r="B294" s="42" t="s">
        <v>987</v>
      </c>
      <c r="C294" s="48" t="s">
        <v>988</v>
      </c>
      <c r="D294" s="42"/>
      <c r="E294" s="42">
        <v>5</v>
      </c>
      <c r="F294" s="49" t="s">
        <v>45</v>
      </c>
      <c r="G294" s="42" t="s">
        <v>726</v>
      </c>
      <c r="H294" s="42" t="s">
        <v>37</v>
      </c>
      <c r="I294" s="46">
        <v>1</v>
      </c>
      <c r="J294" s="57">
        <v>41821</v>
      </c>
      <c r="K294" s="42">
        <v>2014</v>
      </c>
      <c r="L294" s="57">
        <v>42003</v>
      </c>
      <c r="M294" s="58">
        <v>40800000</v>
      </c>
      <c r="N294" s="52"/>
      <c r="O294" s="53">
        <v>0</v>
      </c>
      <c r="P294" s="54">
        <v>0</v>
      </c>
      <c r="Q294" s="42"/>
      <c r="R294" s="57"/>
      <c r="S294" s="57"/>
      <c r="T294" s="55">
        <v>0</v>
      </c>
      <c r="U294" s="48" t="s">
        <v>69</v>
      </c>
    </row>
    <row r="295" spans="1:21" s="23" customFormat="1" x14ac:dyDescent="0.25">
      <c r="A295" s="42">
        <v>55</v>
      </c>
      <c r="B295" s="42" t="s">
        <v>989</v>
      </c>
      <c r="C295" s="48" t="s">
        <v>990</v>
      </c>
      <c r="D295" s="42"/>
      <c r="E295" s="42">
        <v>1</v>
      </c>
      <c r="F295" s="49" t="s">
        <v>70</v>
      </c>
      <c r="G295" s="42" t="s">
        <v>71</v>
      </c>
      <c r="H295" s="42" t="s">
        <v>37</v>
      </c>
      <c r="I295" s="26">
        <v>1</v>
      </c>
      <c r="J295" s="57">
        <v>41831</v>
      </c>
      <c r="K295" s="42">
        <v>2014</v>
      </c>
      <c r="L295" s="57">
        <v>41991</v>
      </c>
      <c r="M295" s="58">
        <v>200000000</v>
      </c>
      <c r="N295" s="52">
        <v>1</v>
      </c>
      <c r="O295" s="53">
        <v>200000000</v>
      </c>
      <c r="P295" s="54">
        <v>324.6753246753247</v>
      </c>
      <c r="Q295" s="42" t="s">
        <v>40</v>
      </c>
      <c r="R295" s="57">
        <v>41831</v>
      </c>
      <c r="S295" s="57">
        <v>41991</v>
      </c>
      <c r="T295" s="55">
        <v>5.333333333333333</v>
      </c>
      <c r="U295" s="48" t="s">
        <v>42</v>
      </c>
    </row>
    <row r="296" spans="1:21" s="23" customFormat="1" x14ac:dyDescent="0.25">
      <c r="A296" s="42">
        <v>55</v>
      </c>
      <c r="B296" s="42" t="s">
        <v>989</v>
      </c>
      <c r="C296" s="48" t="s">
        <v>990</v>
      </c>
      <c r="D296" s="42"/>
      <c r="E296" s="42">
        <v>2</v>
      </c>
      <c r="F296" s="49" t="s">
        <v>72</v>
      </c>
      <c r="G296" s="42" t="s">
        <v>73</v>
      </c>
      <c r="H296" s="42" t="s">
        <v>37</v>
      </c>
      <c r="I296" s="26">
        <v>1</v>
      </c>
      <c r="J296" s="57">
        <v>42005</v>
      </c>
      <c r="K296" s="42">
        <v>2015</v>
      </c>
      <c r="L296" s="57">
        <v>42369</v>
      </c>
      <c r="M296" s="58">
        <v>304986960</v>
      </c>
      <c r="N296" s="52">
        <v>1</v>
      </c>
      <c r="O296" s="53">
        <v>304986960</v>
      </c>
      <c r="P296" s="54">
        <v>473.32499418018159</v>
      </c>
      <c r="Q296" s="42" t="s">
        <v>40</v>
      </c>
      <c r="R296" s="57">
        <v>42005</v>
      </c>
      <c r="S296" s="57">
        <v>42369</v>
      </c>
      <c r="T296" s="55">
        <v>12.133333333333333</v>
      </c>
      <c r="U296" s="48" t="s">
        <v>42</v>
      </c>
    </row>
    <row r="297" spans="1:21" s="23" customFormat="1" x14ac:dyDescent="0.25">
      <c r="A297" s="42">
        <v>57</v>
      </c>
      <c r="B297" s="42" t="s">
        <v>991</v>
      </c>
      <c r="C297" s="48" t="s">
        <v>992</v>
      </c>
      <c r="D297" s="42"/>
      <c r="E297" s="42">
        <v>1</v>
      </c>
      <c r="F297" s="49" t="s">
        <v>416</v>
      </c>
      <c r="G297" s="42" t="s">
        <v>417</v>
      </c>
      <c r="H297" s="42" t="s">
        <v>37</v>
      </c>
      <c r="I297" s="26">
        <v>1</v>
      </c>
      <c r="J297" s="57">
        <v>42370</v>
      </c>
      <c r="K297" s="42">
        <v>2016</v>
      </c>
      <c r="L297" s="57">
        <v>42735</v>
      </c>
      <c r="M297" s="58">
        <v>208000000</v>
      </c>
      <c r="N297" s="52">
        <v>1</v>
      </c>
      <c r="O297" s="53">
        <v>208000000</v>
      </c>
      <c r="P297" s="54">
        <v>301.68756481568778</v>
      </c>
      <c r="Q297" s="42" t="s">
        <v>40</v>
      </c>
      <c r="R297" s="57">
        <v>42370</v>
      </c>
      <c r="S297" s="57">
        <v>42735</v>
      </c>
      <c r="T297" s="55">
        <v>12.166666666666666</v>
      </c>
      <c r="U297" s="48" t="s">
        <v>42</v>
      </c>
    </row>
    <row r="298" spans="1:21" s="23" customFormat="1" x14ac:dyDescent="0.25">
      <c r="A298" s="42">
        <v>57</v>
      </c>
      <c r="B298" s="42" t="s">
        <v>991</v>
      </c>
      <c r="C298" s="48" t="s">
        <v>992</v>
      </c>
      <c r="D298" s="42"/>
      <c r="E298" s="42">
        <v>2</v>
      </c>
      <c r="F298" s="49">
        <v>3920</v>
      </c>
      <c r="G298" s="42" t="s">
        <v>418</v>
      </c>
      <c r="H298" s="42" t="s">
        <v>37</v>
      </c>
      <c r="I298" s="26">
        <v>1</v>
      </c>
      <c r="J298" s="57">
        <v>41275</v>
      </c>
      <c r="K298" s="42">
        <v>2013</v>
      </c>
      <c r="L298" s="57">
        <v>42369</v>
      </c>
      <c r="M298" s="58">
        <v>372138000</v>
      </c>
      <c r="N298" s="52">
        <v>1</v>
      </c>
      <c r="O298" s="53">
        <v>372138000</v>
      </c>
      <c r="P298" s="54">
        <v>631.27735368956746</v>
      </c>
      <c r="Q298" s="42" t="s">
        <v>40</v>
      </c>
      <c r="R298" s="57">
        <v>41275</v>
      </c>
      <c r="S298" s="57">
        <v>42369</v>
      </c>
      <c r="T298" s="55">
        <v>36.466666666666669</v>
      </c>
      <c r="U298" s="48" t="s">
        <v>42</v>
      </c>
    </row>
    <row r="299" spans="1:21" s="23" customFormat="1" x14ac:dyDescent="0.25">
      <c r="A299" s="42">
        <v>57</v>
      </c>
      <c r="B299" s="42" t="s">
        <v>991</v>
      </c>
      <c r="C299" s="48" t="s">
        <v>992</v>
      </c>
      <c r="D299" s="42"/>
      <c r="E299" s="42">
        <v>3</v>
      </c>
      <c r="F299" s="49" t="s">
        <v>419</v>
      </c>
      <c r="G299" s="42" t="s">
        <v>420</v>
      </c>
      <c r="H299" s="42" t="s">
        <v>37</v>
      </c>
      <c r="I299" s="26">
        <v>1</v>
      </c>
      <c r="J299" s="57">
        <v>41883</v>
      </c>
      <c r="K299" s="42">
        <v>2014</v>
      </c>
      <c r="L299" s="57">
        <v>42247</v>
      </c>
      <c r="M299" s="58">
        <v>406788750</v>
      </c>
      <c r="N299" s="52">
        <v>1</v>
      </c>
      <c r="O299" s="53">
        <v>406788750</v>
      </c>
      <c r="P299" s="54">
        <v>660.37134740259739</v>
      </c>
      <c r="Q299" s="42" t="s">
        <v>40</v>
      </c>
      <c r="R299" s="57">
        <v>41883</v>
      </c>
      <c r="S299" s="57">
        <v>42247</v>
      </c>
      <c r="T299" s="55">
        <v>12.133333333333333</v>
      </c>
      <c r="U299" s="48" t="s">
        <v>42</v>
      </c>
    </row>
    <row r="300" spans="1:21" s="23" customFormat="1" x14ac:dyDescent="0.25">
      <c r="A300" s="42">
        <v>57</v>
      </c>
      <c r="B300" s="42" t="s">
        <v>991</v>
      </c>
      <c r="C300" s="48" t="s">
        <v>992</v>
      </c>
      <c r="D300" s="42"/>
      <c r="E300" s="42">
        <v>4</v>
      </c>
      <c r="F300" s="49" t="s">
        <v>421</v>
      </c>
      <c r="G300" s="42" t="s">
        <v>422</v>
      </c>
      <c r="H300" s="42" t="s">
        <v>37</v>
      </c>
      <c r="I300" s="26">
        <v>1</v>
      </c>
      <c r="J300" s="57">
        <v>42537</v>
      </c>
      <c r="K300" s="42">
        <v>2016</v>
      </c>
      <c r="L300" s="57">
        <v>42735</v>
      </c>
      <c r="M300" s="58">
        <v>300000000</v>
      </c>
      <c r="N300" s="52">
        <v>1</v>
      </c>
      <c r="O300" s="53">
        <v>300000000</v>
      </c>
      <c r="P300" s="54">
        <v>435.12629540724197</v>
      </c>
      <c r="Q300" s="42" t="s">
        <v>37</v>
      </c>
      <c r="R300" s="57">
        <v>42537</v>
      </c>
      <c r="S300" s="57">
        <v>42735</v>
      </c>
      <c r="T300" s="55">
        <v>6.6</v>
      </c>
      <c r="U300" s="48" t="s">
        <v>879</v>
      </c>
    </row>
    <row r="301" spans="1:21" s="23" customFormat="1" x14ac:dyDescent="0.25">
      <c r="A301" s="42">
        <v>57</v>
      </c>
      <c r="B301" s="42" t="s">
        <v>991</v>
      </c>
      <c r="C301" s="48" t="s">
        <v>992</v>
      </c>
      <c r="D301" s="42"/>
      <c r="E301" s="42">
        <v>5</v>
      </c>
      <c r="F301" s="49" t="s">
        <v>423</v>
      </c>
      <c r="G301" s="42" t="s">
        <v>422</v>
      </c>
      <c r="H301" s="42" t="s">
        <v>37</v>
      </c>
      <c r="I301" s="26">
        <v>1</v>
      </c>
      <c r="J301" s="57">
        <v>42537</v>
      </c>
      <c r="K301" s="42">
        <v>2016</v>
      </c>
      <c r="L301" s="57">
        <v>42735</v>
      </c>
      <c r="M301" s="58">
        <v>200000000</v>
      </c>
      <c r="N301" s="52">
        <v>1</v>
      </c>
      <c r="O301" s="53">
        <v>200000000</v>
      </c>
      <c r="P301" s="54">
        <v>290.08419693816131</v>
      </c>
      <c r="Q301" s="42" t="s">
        <v>37</v>
      </c>
      <c r="R301" s="57">
        <v>42537</v>
      </c>
      <c r="S301" s="57">
        <v>42537</v>
      </c>
      <c r="T301" s="55">
        <v>0</v>
      </c>
      <c r="U301" s="48" t="s">
        <v>879</v>
      </c>
    </row>
    <row r="302" spans="1:21" s="23" customFormat="1" ht="60" x14ac:dyDescent="0.25">
      <c r="A302" s="42">
        <v>58</v>
      </c>
      <c r="B302" s="42" t="s">
        <v>993</v>
      </c>
      <c r="C302" s="48" t="s">
        <v>994</v>
      </c>
      <c r="D302" s="42"/>
      <c r="E302" s="42">
        <v>1</v>
      </c>
      <c r="F302" s="49">
        <v>3823</v>
      </c>
      <c r="G302" s="42" t="s">
        <v>144</v>
      </c>
      <c r="H302" s="42" t="s">
        <v>38</v>
      </c>
      <c r="I302" s="43"/>
      <c r="J302" s="42"/>
      <c r="K302" s="42">
        <v>2011</v>
      </c>
      <c r="L302" s="57">
        <v>40928</v>
      </c>
      <c r="M302" s="58">
        <v>1283810424</v>
      </c>
      <c r="N302" s="52">
        <v>1</v>
      </c>
      <c r="O302" s="53">
        <v>0</v>
      </c>
      <c r="P302" s="54">
        <v>0</v>
      </c>
      <c r="Q302" s="42"/>
      <c r="R302" s="42"/>
      <c r="S302" s="42"/>
      <c r="T302" s="55">
        <v>0</v>
      </c>
      <c r="U302" s="48" t="s">
        <v>150</v>
      </c>
    </row>
    <row r="303" spans="1:21" s="23" customFormat="1" ht="60" x14ac:dyDescent="0.25">
      <c r="A303" s="42">
        <v>58</v>
      </c>
      <c r="B303" s="42" t="s">
        <v>993</v>
      </c>
      <c r="C303" s="48" t="s">
        <v>994</v>
      </c>
      <c r="D303" s="42"/>
      <c r="E303" s="42">
        <v>2</v>
      </c>
      <c r="F303" s="49">
        <v>134</v>
      </c>
      <c r="G303" s="42" t="s">
        <v>145</v>
      </c>
      <c r="H303" s="42" t="s">
        <v>38</v>
      </c>
      <c r="I303" s="43"/>
      <c r="J303" s="57">
        <v>41390</v>
      </c>
      <c r="K303" s="42">
        <v>2013</v>
      </c>
      <c r="L303" s="57">
        <v>41973</v>
      </c>
      <c r="M303" s="58">
        <v>2073298546</v>
      </c>
      <c r="N303" s="52">
        <v>1</v>
      </c>
      <c r="O303" s="53">
        <v>0</v>
      </c>
      <c r="P303" s="54">
        <v>0</v>
      </c>
      <c r="Q303" s="42"/>
      <c r="R303" s="42"/>
      <c r="S303" s="42"/>
      <c r="T303" s="55">
        <v>0</v>
      </c>
      <c r="U303" s="48" t="s">
        <v>150</v>
      </c>
    </row>
    <row r="304" spans="1:21" s="23" customFormat="1" ht="60" x14ac:dyDescent="0.25">
      <c r="A304" s="42">
        <v>58</v>
      </c>
      <c r="B304" s="42" t="s">
        <v>993</v>
      </c>
      <c r="C304" s="48" t="s">
        <v>994</v>
      </c>
      <c r="D304" s="42"/>
      <c r="E304" s="42">
        <v>3</v>
      </c>
      <c r="F304" s="49">
        <v>510</v>
      </c>
      <c r="G304" s="42" t="s">
        <v>145</v>
      </c>
      <c r="H304" s="42" t="s">
        <v>38</v>
      </c>
      <c r="I304" s="43"/>
      <c r="J304" s="57">
        <v>41974</v>
      </c>
      <c r="K304" s="42">
        <v>2014</v>
      </c>
      <c r="L304" s="57">
        <v>42227</v>
      </c>
      <c r="M304" s="58">
        <v>976407607</v>
      </c>
      <c r="N304" s="52">
        <v>1</v>
      </c>
      <c r="O304" s="53">
        <v>0</v>
      </c>
      <c r="P304" s="54">
        <v>0</v>
      </c>
      <c r="Q304" s="42"/>
      <c r="R304" s="42"/>
      <c r="S304" s="42"/>
      <c r="T304" s="55">
        <v>0</v>
      </c>
      <c r="U304" s="48" t="s">
        <v>150</v>
      </c>
    </row>
    <row r="305" spans="1:23" s="23" customFormat="1" ht="30" x14ac:dyDescent="0.25">
      <c r="A305" s="42">
        <v>58</v>
      </c>
      <c r="B305" s="42" t="s">
        <v>993</v>
      </c>
      <c r="C305" s="48" t="s">
        <v>994</v>
      </c>
      <c r="D305" s="42"/>
      <c r="E305" s="42">
        <v>4</v>
      </c>
      <c r="F305" s="49" t="s">
        <v>112</v>
      </c>
      <c r="G305" s="42" t="s">
        <v>866</v>
      </c>
      <c r="H305" s="42" t="s">
        <v>37</v>
      </c>
      <c r="I305" s="26"/>
      <c r="J305" s="57"/>
      <c r="K305" s="42"/>
      <c r="L305" s="57"/>
      <c r="M305" s="58"/>
      <c r="N305" s="52"/>
      <c r="O305" s="53"/>
      <c r="P305" s="54"/>
      <c r="Q305" s="42"/>
      <c r="R305" s="42"/>
      <c r="S305" s="42"/>
      <c r="T305" s="55">
        <v>0</v>
      </c>
      <c r="U305" s="48" t="s">
        <v>867</v>
      </c>
    </row>
    <row r="306" spans="1:23" s="23" customFormat="1" ht="120" x14ac:dyDescent="0.25">
      <c r="A306" s="42">
        <v>59</v>
      </c>
      <c r="B306" s="42" t="s">
        <v>995</v>
      </c>
      <c r="C306" s="48" t="s">
        <v>996</v>
      </c>
      <c r="D306" s="42"/>
      <c r="E306" s="42">
        <v>1</v>
      </c>
      <c r="F306" s="49" t="s">
        <v>308</v>
      </c>
      <c r="G306" s="42" t="s">
        <v>309</v>
      </c>
      <c r="H306" s="42" t="s">
        <v>39</v>
      </c>
      <c r="I306" s="46"/>
      <c r="J306" s="57">
        <v>42618</v>
      </c>
      <c r="K306" s="42">
        <v>2016</v>
      </c>
      <c r="L306" s="57">
        <v>42714</v>
      </c>
      <c r="M306" s="58">
        <v>639993205</v>
      </c>
      <c r="N306" s="52">
        <v>1</v>
      </c>
      <c r="O306" s="53">
        <v>0</v>
      </c>
      <c r="P306" s="54">
        <v>0</v>
      </c>
      <c r="Q306" s="42" t="s">
        <v>40</v>
      </c>
      <c r="R306" s="57"/>
      <c r="S306" s="57"/>
      <c r="T306" s="55">
        <v>0</v>
      </c>
      <c r="U306" s="84" t="s">
        <v>642</v>
      </c>
    </row>
    <row r="307" spans="1:23" s="23" customFormat="1" ht="300" x14ac:dyDescent="0.25">
      <c r="A307" s="42">
        <v>59</v>
      </c>
      <c r="B307" s="42" t="s">
        <v>995</v>
      </c>
      <c r="C307" s="48" t="s">
        <v>996</v>
      </c>
      <c r="D307" s="42"/>
      <c r="E307" s="42">
        <v>2</v>
      </c>
      <c r="F307" s="49" t="s">
        <v>310</v>
      </c>
      <c r="G307" s="42" t="s">
        <v>311</v>
      </c>
      <c r="H307" s="42" t="s">
        <v>38</v>
      </c>
      <c r="I307" s="42"/>
      <c r="J307" s="57">
        <v>42043</v>
      </c>
      <c r="K307" s="42">
        <v>2015</v>
      </c>
      <c r="L307" s="57">
        <v>42408</v>
      </c>
      <c r="M307" s="58">
        <v>257679454</v>
      </c>
      <c r="N307" s="52">
        <v>1</v>
      </c>
      <c r="O307" s="53">
        <v>0</v>
      </c>
      <c r="P307" s="54">
        <v>0</v>
      </c>
      <c r="Q307" s="42"/>
      <c r="R307" s="57"/>
      <c r="S307" s="57"/>
      <c r="T307" s="55">
        <v>0</v>
      </c>
      <c r="U307" s="48" t="s">
        <v>727</v>
      </c>
    </row>
    <row r="308" spans="1:23" s="23" customFormat="1" ht="75" x14ac:dyDescent="0.25">
      <c r="A308" s="42">
        <v>59</v>
      </c>
      <c r="B308" s="42" t="s">
        <v>995</v>
      </c>
      <c r="C308" s="48" t="s">
        <v>996</v>
      </c>
      <c r="D308" s="42"/>
      <c r="E308" s="42">
        <v>3</v>
      </c>
      <c r="F308" s="49">
        <v>137</v>
      </c>
      <c r="G308" s="42" t="s">
        <v>36</v>
      </c>
      <c r="H308" s="42" t="s">
        <v>37</v>
      </c>
      <c r="I308" s="26">
        <v>1</v>
      </c>
      <c r="J308" s="57">
        <v>42909</v>
      </c>
      <c r="K308" s="42">
        <v>2017</v>
      </c>
      <c r="L308" s="42"/>
      <c r="M308" s="58"/>
      <c r="N308" s="52"/>
      <c r="O308" s="53">
        <v>0</v>
      </c>
      <c r="P308" s="54">
        <v>0</v>
      </c>
      <c r="Q308" s="42"/>
      <c r="R308" s="42"/>
      <c r="S308" s="42"/>
      <c r="T308" s="55">
        <v>0</v>
      </c>
      <c r="U308" s="56" t="s">
        <v>329</v>
      </c>
    </row>
    <row r="309" spans="1:23" s="23" customFormat="1" ht="60" x14ac:dyDescent="0.25">
      <c r="A309" s="42">
        <v>59</v>
      </c>
      <c r="B309" s="42" t="s">
        <v>995</v>
      </c>
      <c r="C309" s="48" t="s">
        <v>996</v>
      </c>
      <c r="D309" s="42"/>
      <c r="E309" s="42">
        <v>4</v>
      </c>
      <c r="F309" s="49">
        <v>91</v>
      </c>
      <c r="G309" s="42" t="s">
        <v>36</v>
      </c>
      <c r="H309" s="42" t="s">
        <v>37</v>
      </c>
      <c r="I309" s="26">
        <v>1</v>
      </c>
      <c r="J309" s="57">
        <v>42930</v>
      </c>
      <c r="K309" s="42">
        <v>2017</v>
      </c>
      <c r="L309" s="42"/>
      <c r="M309" s="58"/>
      <c r="N309" s="52"/>
      <c r="O309" s="53">
        <v>0</v>
      </c>
      <c r="P309" s="54">
        <v>0</v>
      </c>
      <c r="Q309" s="42"/>
      <c r="R309" s="42"/>
      <c r="S309" s="42"/>
      <c r="T309" s="55">
        <v>0</v>
      </c>
      <c r="U309" s="56" t="s">
        <v>847</v>
      </c>
    </row>
    <row r="310" spans="1:23" s="23" customFormat="1" ht="60" x14ac:dyDescent="0.25">
      <c r="A310" s="42">
        <v>59</v>
      </c>
      <c r="B310" s="42" t="s">
        <v>995</v>
      </c>
      <c r="C310" s="48" t="s">
        <v>996</v>
      </c>
      <c r="D310" s="42"/>
      <c r="E310" s="42">
        <v>5</v>
      </c>
      <c r="F310" s="49">
        <v>49</v>
      </c>
      <c r="G310" s="42" t="s">
        <v>36</v>
      </c>
      <c r="H310" s="42" t="s">
        <v>37</v>
      </c>
      <c r="I310" s="26">
        <v>1</v>
      </c>
      <c r="J310" s="57">
        <v>42927</v>
      </c>
      <c r="K310" s="42">
        <v>2017</v>
      </c>
      <c r="L310" s="42"/>
      <c r="M310" s="58"/>
      <c r="N310" s="52"/>
      <c r="O310" s="53">
        <v>0</v>
      </c>
      <c r="P310" s="54">
        <v>0</v>
      </c>
      <c r="Q310" s="42"/>
      <c r="R310" s="42"/>
      <c r="S310" s="42"/>
      <c r="T310" s="55">
        <v>0</v>
      </c>
      <c r="U310" s="56" t="s">
        <v>848</v>
      </c>
    </row>
    <row r="311" spans="1:23" s="23" customFormat="1" ht="225" x14ac:dyDescent="0.25">
      <c r="A311" s="42">
        <v>59</v>
      </c>
      <c r="B311" s="42" t="s">
        <v>995</v>
      </c>
      <c r="C311" s="48" t="s">
        <v>996</v>
      </c>
      <c r="D311" s="42"/>
      <c r="E311" s="42">
        <v>6</v>
      </c>
      <c r="F311" s="49" t="s">
        <v>112</v>
      </c>
      <c r="G311" s="42" t="s">
        <v>312</v>
      </c>
      <c r="H311" s="42" t="s">
        <v>37</v>
      </c>
      <c r="I311" s="26">
        <v>1</v>
      </c>
      <c r="J311" s="57">
        <v>42741</v>
      </c>
      <c r="K311" s="42">
        <v>2017</v>
      </c>
      <c r="L311" s="42"/>
      <c r="M311" s="58"/>
      <c r="N311" s="52"/>
      <c r="O311" s="53">
        <v>0</v>
      </c>
      <c r="P311" s="54">
        <v>0</v>
      </c>
      <c r="Q311" s="42"/>
      <c r="R311" s="42"/>
      <c r="S311" s="42"/>
      <c r="T311" s="55">
        <v>0</v>
      </c>
      <c r="U311" s="48" t="s">
        <v>330</v>
      </c>
      <c r="W311" s="17"/>
    </row>
    <row r="312" spans="1:23" s="23" customFormat="1" ht="120" x14ac:dyDescent="0.25">
      <c r="A312" s="42">
        <v>59</v>
      </c>
      <c r="B312" s="42" t="s">
        <v>995</v>
      </c>
      <c r="C312" s="48" t="s">
        <v>996</v>
      </c>
      <c r="D312" s="42"/>
      <c r="E312" s="42">
        <v>7</v>
      </c>
      <c r="F312" s="49">
        <v>500074</v>
      </c>
      <c r="G312" s="42" t="s">
        <v>313</v>
      </c>
      <c r="H312" s="42" t="s">
        <v>37</v>
      </c>
      <c r="I312" s="26">
        <v>1</v>
      </c>
      <c r="J312" s="57">
        <v>42216</v>
      </c>
      <c r="K312" s="42">
        <v>2015</v>
      </c>
      <c r="L312" s="42"/>
      <c r="M312" s="58">
        <v>296415432</v>
      </c>
      <c r="N312" s="52"/>
      <c r="O312" s="53">
        <v>0</v>
      </c>
      <c r="P312" s="54">
        <v>0</v>
      </c>
      <c r="Q312" s="42"/>
      <c r="R312" s="42"/>
      <c r="S312" s="42"/>
      <c r="T312" s="55">
        <v>0</v>
      </c>
      <c r="U312" s="48" t="s">
        <v>331</v>
      </c>
      <c r="W312" s="17"/>
    </row>
    <row r="313" spans="1:23" s="23" customFormat="1" ht="60" x14ac:dyDescent="0.25">
      <c r="A313" s="42">
        <v>60</v>
      </c>
      <c r="B313" s="42" t="s">
        <v>997</v>
      </c>
      <c r="C313" s="48" t="s">
        <v>998</v>
      </c>
      <c r="D313" s="42"/>
      <c r="E313" s="42">
        <v>1</v>
      </c>
      <c r="F313" s="49">
        <v>139</v>
      </c>
      <c r="G313" s="42" t="s">
        <v>36</v>
      </c>
      <c r="H313" s="42" t="s">
        <v>38</v>
      </c>
      <c r="I313" s="43"/>
      <c r="J313" s="57">
        <v>42837</v>
      </c>
      <c r="K313" s="42">
        <v>2017</v>
      </c>
      <c r="L313" s="42"/>
      <c r="M313" s="58">
        <v>170122530</v>
      </c>
      <c r="N313" s="52">
        <v>1</v>
      </c>
      <c r="O313" s="53">
        <v>0</v>
      </c>
      <c r="P313" s="54">
        <v>0</v>
      </c>
      <c r="Q313" s="42"/>
      <c r="R313" s="42"/>
      <c r="S313" s="42"/>
      <c r="T313" s="55">
        <v>0</v>
      </c>
      <c r="U313" s="48" t="s">
        <v>732</v>
      </c>
      <c r="W313" s="17"/>
    </row>
    <row r="314" spans="1:23" s="23" customFormat="1" ht="30" x14ac:dyDescent="0.25">
      <c r="A314" s="42">
        <v>60</v>
      </c>
      <c r="B314" s="42" t="s">
        <v>997</v>
      </c>
      <c r="C314" s="48" t="s">
        <v>998</v>
      </c>
      <c r="D314" s="42"/>
      <c r="E314" s="42">
        <v>2</v>
      </c>
      <c r="F314" s="49">
        <v>227</v>
      </c>
      <c r="G314" s="42" t="s">
        <v>36</v>
      </c>
      <c r="H314" s="42" t="s">
        <v>38</v>
      </c>
      <c r="I314" s="43"/>
      <c r="J314" s="57">
        <v>42522</v>
      </c>
      <c r="K314" s="42">
        <v>2016</v>
      </c>
      <c r="L314" s="57">
        <v>42734</v>
      </c>
      <c r="M314" s="58">
        <v>183274507</v>
      </c>
      <c r="N314" s="52">
        <v>1</v>
      </c>
      <c r="O314" s="53">
        <v>0</v>
      </c>
      <c r="P314" s="54">
        <v>0</v>
      </c>
      <c r="Q314" s="42"/>
      <c r="R314" s="42"/>
      <c r="S314" s="42"/>
      <c r="T314" s="55">
        <v>0</v>
      </c>
      <c r="U314" s="48" t="s">
        <v>151</v>
      </c>
      <c r="W314" s="15"/>
    </row>
    <row r="315" spans="1:23" s="23" customFormat="1" ht="60" x14ac:dyDescent="0.25">
      <c r="A315" s="42">
        <v>60</v>
      </c>
      <c r="B315" s="42" t="s">
        <v>997</v>
      </c>
      <c r="C315" s="48" t="s">
        <v>998</v>
      </c>
      <c r="D315" s="42"/>
      <c r="E315" s="42">
        <v>3</v>
      </c>
      <c r="F315" s="49">
        <v>572</v>
      </c>
      <c r="G315" s="42" t="s">
        <v>146</v>
      </c>
      <c r="H315" s="42" t="s">
        <v>38</v>
      </c>
      <c r="I315" s="43"/>
      <c r="J315" s="57">
        <v>42177</v>
      </c>
      <c r="K315" s="42">
        <v>2015</v>
      </c>
      <c r="L315" s="57">
        <v>42908</v>
      </c>
      <c r="M315" s="58">
        <v>14147900</v>
      </c>
      <c r="N315" s="52">
        <v>1</v>
      </c>
      <c r="O315" s="53">
        <v>0</v>
      </c>
      <c r="P315" s="54">
        <v>0</v>
      </c>
      <c r="Q315" s="42"/>
      <c r="R315" s="42"/>
      <c r="S315" s="42"/>
      <c r="T315" s="55">
        <v>0</v>
      </c>
      <c r="U315" s="48" t="s">
        <v>733</v>
      </c>
      <c r="W315" s="15"/>
    </row>
    <row r="316" spans="1:23" s="23" customFormat="1" x14ac:dyDescent="0.25">
      <c r="A316" s="47">
        <v>61</v>
      </c>
      <c r="B316" s="42" t="s">
        <v>999</v>
      </c>
      <c r="C316" s="48" t="s">
        <v>1000</v>
      </c>
      <c r="D316" s="42"/>
      <c r="E316" s="42">
        <v>1</v>
      </c>
      <c r="F316" s="49">
        <v>8</v>
      </c>
      <c r="G316" s="42" t="s">
        <v>36</v>
      </c>
      <c r="H316" s="42" t="s">
        <v>39</v>
      </c>
      <c r="I316" s="26">
        <v>0.6</v>
      </c>
      <c r="J316" s="57">
        <v>41059</v>
      </c>
      <c r="K316" s="47">
        <v>2012</v>
      </c>
      <c r="L316" s="57">
        <v>41274</v>
      </c>
      <c r="M316" s="51">
        <v>766568568</v>
      </c>
      <c r="N316" s="52">
        <v>1</v>
      </c>
      <c r="O316" s="53">
        <v>459941140.80000001</v>
      </c>
      <c r="P316" s="54">
        <v>811.61309475913174</v>
      </c>
      <c r="Q316" s="59" t="s">
        <v>37</v>
      </c>
      <c r="R316" s="57">
        <v>41059</v>
      </c>
      <c r="S316" s="57">
        <v>41269</v>
      </c>
      <c r="T316" s="55">
        <v>7</v>
      </c>
      <c r="U316" s="48" t="s">
        <v>42</v>
      </c>
      <c r="W316" s="15"/>
    </row>
    <row r="317" spans="1:23" s="23" customFormat="1" x14ac:dyDescent="0.25">
      <c r="A317" s="47">
        <v>61</v>
      </c>
      <c r="B317" s="42" t="s">
        <v>999</v>
      </c>
      <c r="C317" s="48" t="s">
        <v>1000</v>
      </c>
      <c r="D317" s="42"/>
      <c r="E317" s="42">
        <v>2</v>
      </c>
      <c r="F317" s="49">
        <v>5211074</v>
      </c>
      <c r="G317" s="42" t="s">
        <v>164</v>
      </c>
      <c r="H317" s="42" t="s">
        <v>37</v>
      </c>
      <c r="I317" s="26">
        <v>1</v>
      </c>
      <c r="J317" s="57">
        <v>41270</v>
      </c>
      <c r="K317" s="47">
        <v>2012</v>
      </c>
      <c r="L317" s="57">
        <v>41635</v>
      </c>
      <c r="M317" s="51">
        <v>1575000000</v>
      </c>
      <c r="N317" s="52">
        <v>1</v>
      </c>
      <c r="O317" s="53">
        <v>1575000000</v>
      </c>
      <c r="P317" s="54">
        <v>2779.2482795129699</v>
      </c>
      <c r="Q317" s="59" t="s">
        <v>37</v>
      </c>
      <c r="R317" s="57">
        <v>41270</v>
      </c>
      <c r="S317" s="57">
        <v>41635</v>
      </c>
      <c r="T317" s="55">
        <v>12.166666666666666</v>
      </c>
      <c r="U317" s="48" t="s">
        <v>42</v>
      </c>
      <c r="W317" s="15"/>
    </row>
    <row r="318" spans="1:23" s="23" customFormat="1" x14ac:dyDescent="0.25">
      <c r="A318" s="47">
        <v>61</v>
      </c>
      <c r="B318" s="42" t="s">
        <v>999</v>
      </c>
      <c r="C318" s="48" t="s">
        <v>1000</v>
      </c>
      <c r="D318" s="42"/>
      <c r="E318" s="42">
        <v>3</v>
      </c>
      <c r="F318" s="49" t="s">
        <v>165</v>
      </c>
      <c r="G318" s="42" t="s">
        <v>36</v>
      </c>
      <c r="H318" s="42" t="s">
        <v>37</v>
      </c>
      <c r="I318" s="26">
        <v>1</v>
      </c>
      <c r="J318" s="57">
        <v>41429</v>
      </c>
      <c r="K318" s="47">
        <v>2013</v>
      </c>
      <c r="L318" s="57">
        <v>41437</v>
      </c>
      <c r="M318" s="51">
        <v>1012770000</v>
      </c>
      <c r="N318" s="52">
        <v>1</v>
      </c>
      <c r="O318" s="53">
        <v>1012770000</v>
      </c>
      <c r="P318" s="54">
        <v>1718.0152671755725</v>
      </c>
      <c r="Q318" s="42" t="s">
        <v>40</v>
      </c>
      <c r="R318" s="57">
        <v>41429</v>
      </c>
      <c r="S318" s="57">
        <v>41437</v>
      </c>
      <c r="T318" s="55">
        <v>0.26666666666666666</v>
      </c>
      <c r="U318" s="48" t="s">
        <v>42</v>
      </c>
      <c r="W318" s="15"/>
    </row>
    <row r="319" spans="1:23" s="23" customFormat="1" x14ac:dyDescent="0.25">
      <c r="A319" s="47">
        <v>61</v>
      </c>
      <c r="B319" s="42" t="s">
        <v>999</v>
      </c>
      <c r="C319" s="48" t="s">
        <v>1000</v>
      </c>
      <c r="D319" s="42"/>
      <c r="E319" s="42">
        <v>4</v>
      </c>
      <c r="F319" s="49" t="s">
        <v>166</v>
      </c>
      <c r="G319" s="42" t="s">
        <v>36</v>
      </c>
      <c r="H319" s="42" t="s">
        <v>39</v>
      </c>
      <c r="I319" s="26">
        <v>0.6</v>
      </c>
      <c r="J319" s="57">
        <v>41765</v>
      </c>
      <c r="K319" s="42">
        <v>2014</v>
      </c>
      <c r="L319" s="57">
        <v>42004</v>
      </c>
      <c r="M319" s="58">
        <v>948704383</v>
      </c>
      <c r="N319" s="52">
        <v>1</v>
      </c>
      <c r="O319" s="53">
        <v>569222629.79999995</v>
      </c>
      <c r="P319" s="54">
        <v>924.06271071428569</v>
      </c>
      <c r="Q319" s="42" t="s">
        <v>40</v>
      </c>
      <c r="R319" s="57">
        <v>41765</v>
      </c>
      <c r="S319" s="57">
        <v>42004</v>
      </c>
      <c r="T319" s="55">
        <v>7.9666666666666668</v>
      </c>
      <c r="U319" s="48" t="s">
        <v>42</v>
      </c>
      <c r="W319" s="15"/>
    </row>
    <row r="320" spans="1:23" s="23" customFormat="1" x14ac:dyDescent="0.25">
      <c r="A320" s="47">
        <v>61</v>
      </c>
      <c r="B320" s="42" t="s">
        <v>999</v>
      </c>
      <c r="C320" s="48" t="s">
        <v>1000</v>
      </c>
      <c r="D320" s="42"/>
      <c r="E320" s="42">
        <v>5</v>
      </c>
      <c r="F320" s="49" t="s">
        <v>167</v>
      </c>
      <c r="G320" s="42" t="s">
        <v>36</v>
      </c>
      <c r="H320" s="42" t="s">
        <v>37</v>
      </c>
      <c r="I320" s="26">
        <v>1</v>
      </c>
      <c r="J320" s="57">
        <v>42174</v>
      </c>
      <c r="K320" s="42">
        <v>2015</v>
      </c>
      <c r="L320" s="57">
        <v>42353</v>
      </c>
      <c r="M320" s="58">
        <v>575446400</v>
      </c>
      <c r="N320" s="52">
        <v>1</v>
      </c>
      <c r="O320" s="53">
        <v>575446400</v>
      </c>
      <c r="P320" s="54">
        <v>893.06494917358577</v>
      </c>
      <c r="Q320" s="42" t="s">
        <v>40</v>
      </c>
      <c r="R320" s="57">
        <v>42174</v>
      </c>
      <c r="S320" s="57">
        <v>42353</v>
      </c>
      <c r="T320" s="55">
        <v>5.9666666666666668</v>
      </c>
      <c r="U320" s="48" t="s">
        <v>42</v>
      </c>
      <c r="W320" s="15"/>
    </row>
    <row r="321" spans="1:23" s="23" customFormat="1" x14ac:dyDescent="0.25">
      <c r="A321" s="47">
        <v>61</v>
      </c>
      <c r="B321" s="42" t="s">
        <v>999</v>
      </c>
      <c r="C321" s="48" t="s">
        <v>1000</v>
      </c>
      <c r="D321" s="42"/>
      <c r="E321" s="42">
        <v>6</v>
      </c>
      <c r="F321" s="49" t="s">
        <v>168</v>
      </c>
      <c r="G321" s="42" t="s">
        <v>36</v>
      </c>
      <c r="H321" s="42" t="s">
        <v>37</v>
      </c>
      <c r="I321" s="26">
        <v>1</v>
      </c>
      <c r="J321" s="57">
        <v>42461</v>
      </c>
      <c r="K321" s="42">
        <v>2016</v>
      </c>
      <c r="L321" s="57">
        <v>42719</v>
      </c>
      <c r="M321" s="58">
        <v>458036578</v>
      </c>
      <c r="N321" s="52">
        <v>1</v>
      </c>
      <c r="O321" s="53">
        <v>458036578</v>
      </c>
      <c r="P321" s="54">
        <v>664.34586448716743</v>
      </c>
      <c r="Q321" s="42" t="s">
        <v>40</v>
      </c>
      <c r="R321" s="57">
        <v>42461</v>
      </c>
      <c r="S321" s="57">
        <v>42719</v>
      </c>
      <c r="T321" s="55">
        <v>8.6</v>
      </c>
      <c r="U321" s="48" t="s">
        <v>42</v>
      </c>
      <c r="W321" s="15"/>
    </row>
    <row r="322" spans="1:23" s="23" customFormat="1" x14ac:dyDescent="0.25">
      <c r="A322" s="47">
        <v>61</v>
      </c>
      <c r="B322" s="42" t="s">
        <v>999</v>
      </c>
      <c r="C322" s="48" t="s">
        <v>1000</v>
      </c>
      <c r="D322" s="42"/>
      <c r="E322" s="42">
        <v>7</v>
      </c>
      <c r="F322" s="49" t="s">
        <v>169</v>
      </c>
      <c r="G322" s="42" t="s">
        <v>36</v>
      </c>
      <c r="H322" s="42" t="s">
        <v>38</v>
      </c>
      <c r="I322" s="42"/>
      <c r="J322" s="57"/>
      <c r="K322" s="42"/>
      <c r="L322" s="57"/>
      <c r="M322" s="58"/>
      <c r="N322" s="52"/>
      <c r="O322" s="53"/>
      <c r="P322" s="54"/>
      <c r="Q322" s="42"/>
      <c r="R322" s="42"/>
      <c r="S322" s="42"/>
      <c r="T322" s="55">
        <v>0</v>
      </c>
      <c r="U322" s="42" t="s">
        <v>171</v>
      </c>
      <c r="W322" s="15"/>
    </row>
    <row r="323" spans="1:23" s="23" customFormat="1" ht="45" x14ac:dyDescent="0.25">
      <c r="A323" s="44">
        <v>62</v>
      </c>
      <c r="B323" s="42" t="s">
        <v>1001</v>
      </c>
      <c r="C323" s="48" t="s">
        <v>1002</v>
      </c>
      <c r="D323" s="44"/>
      <c r="E323" s="44">
        <v>1</v>
      </c>
      <c r="F323" s="44">
        <v>111</v>
      </c>
      <c r="G323" s="44" t="s">
        <v>36</v>
      </c>
      <c r="H323" s="44" t="s">
        <v>38</v>
      </c>
      <c r="I323" s="44"/>
      <c r="J323" s="73"/>
      <c r="K323" s="44"/>
      <c r="L323" s="44"/>
      <c r="M323" s="74"/>
      <c r="N323" s="72"/>
      <c r="O323" s="53"/>
      <c r="P323" s="54"/>
      <c r="Q323" s="44"/>
      <c r="R323" s="44"/>
      <c r="S323" s="44"/>
      <c r="T323" s="55">
        <v>0</v>
      </c>
      <c r="U323" s="80" t="s">
        <v>886</v>
      </c>
      <c r="W323" s="15"/>
    </row>
    <row r="324" spans="1:23" s="23" customFormat="1" ht="45" x14ac:dyDescent="0.25">
      <c r="A324" s="44">
        <v>62</v>
      </c>
      <c r="B324" s="42" t="s">
        <v>1001</v>
      </c>
      <c r="C324" s="48" t="s">
        <v>1002</v>
      </c>
      <c r="D324" s="44"/>
      <c r="E324" s="44">
        <v>2</v>
      </c>
      <c r="F324" s="44">
        <v>113</v>
      </c>
      <c r="G324" s="44" t="s">
        <v>36</v>
      </c>
      <c r="H324" s="44" t="s">
        <v>38</v>
      </c>
      <c r="I324" s="44"/>
      <c r="J324" s="44"/>
      <c r="K324" s="44"/>
      <c r="L324" s="44"/>
      <c r="M324" s="74"/>
      <c r="N324" s="72"/>
      <c r="O324" s="53"/>
      <c r="P324" s="54"/>
      <c r="Q324" s="44"/>
      <c r="R324" s="44"/>
      <c r="S324" s="44"/>
      <c r="T324" s="55">
        <v>0</v>
      </c>
      <c r="U324" s="80" t="s">
        <v>886</v>
      </c>
      <c r="W324" s="15"/>
    </row>
    <row r="325" spans="1:23" s="23" customFormat="1" ht="45" x14ac:dyDescent="0.25">
      <c r="A325" s="44">
        <v>62</v>
      </c>
      <c r="B325" s="42" t="s">
        <v>1001</v>
      </c>
      <c r="C325" s="48" t="s">
        <v>1002</v>
      </c>
      <c r="D325" s="44"/>
      <c r="E325" s="44">
        <v>3</v>
      </c>
      <c r="F325" s="44">
        <v>147</v>
      </c>
      <c r="G325" s="44" t="s">
        <v>36</v>
      </c>
      <c r="H325" s="44" t="s">
        <v>38</v>
      </c>
      <c r="I325" s="44"/>
      <c r="J325" s="44"/>
      <c r="K325" s="44"/>
      <c r="L325" s="44"/>
      <c r="M325" s="74"/>
      <c r="N325" s="72"/>
      <c r="O325" s="53"/>
      <c r="P325" s="54"/>
      <c r="Q325" s="44"/>
      <c r="R325" s="44"/>
      <c r="S325" s="44"/>
      <c r="T325" s="55">
        <v>0</v>
      </c>
      <c r="U325" s="80" t="s">
        <v>886</v>
      </c>
      <c r="W325" s="15"/>
    </row>
    <row r="326" spans="1:23" s="23" customFormat="1" ht="45" x14ac:dyDescent="0.25">
      <c r="A326" s="44">
        <v>62</v>
      </c>
      <c r="B326" s="42" t="s">
        <v>1001</v>
      </c>
      <c r="C326" s="48" t="s">
        <v>1002</v>
      </c>
      <c r="D326" s="44"/>
      <c r="E326" s="44">
        <v>4</v>
      </c>
      <c r="F326" s="44">
        <v>433</v>
      </c>
      <c r="G326" s="44" t="s">
        <v>36</v>
      </c>
      <c r="H326" s="44" t="s">
        <v>38</v>
      </c>
      <c r="I326" s="44"/>
      <c r="J326" s="44"/>
      <c r="K326" s="44"/>
      <c r="L326" s="44"/>
      <c r="M326" s="74"/>
      <c r="N326" s="72"/>
      <c r="O326" s="53"/>
      <c r="P326" s="54"/>
      <c r="Q326" s="44"/>
      <c r="R326" s="44"/>
      <c r="S326" s="44"/>
      <c r="T326" s="55">
        <v>0</v>
      </c>
      <c r="U326" s="80" t="s">
        <v>886</v>
      </c>
      <c r="W326" s="15"/>
    </row>
    <row r="327" spans="1:23" s="23" customFormat="1" ht="45" x14ac:dyDescent="0.25">
      <c r="A327" s="44">
        <v>62</v>
      </c>
      <c r="B327" s="42" t="s">
        <v>1001</v>
      </c>
      <c r="C327" s="48" t="s">
        <v>1002</v>
      </c>
      <c r="D327" s="44"/>
      <c r="E327" s="44">
        <v>5</v>
      </c>
      <c r="F327" s="44">
        <v>432</v>
      </c>
      <c r="G327" s="44" t="s">
        <v>36</v>
      </c>
      <c r="H327" s="44" t="s">
        <v>38</v>
      </c>
      <c r="I327" s="44"/>
      <c r="J327" s="44"/>
      <c r="K327" s="44"/>
      <c r="L327" s="44"/>
      <c r="M327" s="74"/>
      <c r="N327" s="72"/>
      <c r="O327" s="53"/>
      <c r="P327" s="54"/>
      <c r="Q327" s="44"/>
      <c r="R327" s="44"/>
      <c r="S327" s="44"/>
      <c r="T327" s="55">
        <v>0</v>
      </c>
      <c r="U327" s="80" t="s">
        <v>886</v>
      </c>
      <c r="W327" s="15"/>
    </row>
    <row r="328" spans="1:23" s="23" customFormat="1" ht="45" x14ac:dyDescent="0.25">
      <c r="A328" s="44">
        <v>62</v>
      </c>
      <c r="B328" s="42" t="s">
        <v>1001</v>
      </c>
      <c r="C328" s="48" t="s">
        <v>1002</v>
      </c>
      <c r="D328" s="44"/>
      <c r="E328" s="44">
        <v>6</v>
      </c>
      <c r="F328" s="44">
        <v>21</v>
      </c>
      <c r="G328" s="44" t="s">
        <v>36</v>
      </c>
      <c r="H328" s="44" t="s">
        <v>38</v>
      </c>
      <c r="I328" s="44"/>
      <c r="J328" s="44"/>
      <c r="K328" s="44"/>
      <c r="L328" s="44"/>
      <c r="M328" s="74"/>
      <c r="N328" s="72"/>
      <c r="O328" s="53"/>
      <c r="P328" s="54"/>
      <c r="Q328" s="44"/>
      <c r="R328" s="44"/>
      <c r="S328" s="44"/>
      <c r="T328" s="55">
        <v>0</v>
      </c>
      <c r="U328" s="80" t="s">
        <v>886</v>
      </c>
      <c r="W328" s="15"/>
    </row>
    <row r="329" spans="1:23" s="23" customFormat="1" ht="45" x14ac:dyDescent="0.25">
      <c r="A329" s="44">
        <v>62</v>
      </c>
      <c r="B329" s="42" t="s">
        <v>1001</v>
      </c>
      <c r="C329" s="48" t="s">
        <v>1002</v>
      </c>
      <c r="D329" s="44"/>
      <c r="E329" s="44">
        <v>7</v>
      </c>
      <c r="F329" s="44">
        <v>29</v>
      </c>
      <c r="G329" s="44" t="s">
        <v>36</v>
      </c>
      <c r="H329" s="44" t="s">
        <v>38</v>
      </c>
      <c r="I329" s="44"/>
      <c r="J329" s="44"/>
      <c r="K329" s="44"/>
      <c r="L329" s="44"/>
      <c r="M329" s="74"/>
      <c r="N329" s="72"/>
      <c r="O329" s="53"/>
      <c r="P329" s="54"/>
      <c r="Q329" s="44"/>
      <c r="R329" s="44"/>
      <c r="S329" s="44"/>
      <c r="T329" s="55">
        <v>0</v>
      </c>
      <c r="U329" s="80" t="s">
        <v>886</v>
      </c>
      <c r="W329" s="15"/>
    </row>
    <row r="330" spans="1:23" s="23" customFormat="1" ht="45" x14ac:dyDescent="0.25">
      <c r="A330" s="44">
        <v>62</v>
      </c>
      <c r="B330" s="42" t="s">
        <v>1001</v>
      </c>
      <c r="C330" s="48" t="s">
        <v>1002</v>
      </c>
      <c r="D330" s="44"/>
      <c r="E330" s="44">
        <v>8</v>
      </c>
      <c r="F330" s="44">
        <v>22</v>
      </c>
      <c r="G330" s="44" t="s">
        <v>36</v>
      </c>
      <c r="H330" s="44" t="s">
        <v>38</v>
      </c>
      <c r="I330" s="44"/>
      <c r="J330" s="44"/>
      <c r="K330" s="44"/>
      <c r="L330" s="44"/>
      <c r="M330" s="74"/>
      <c r="N330" s="72"/>
      <c r="O330" s="53"/>
      <c r="P330" s="54"/>
      <c r="Q330" s="44"/>
      <c r="R330" s="44"/>
      <c r="S330" s="44"/>
      <c r="T330" s="55">
        <v>0</v>
      </c>
      <c r="U330" s="80" t="s">
        <v>886</v>
      </c>
      <c r="W330" s="15"/>
    </row>
    <row r="331" spans="1:23" s="23" customFormat="1" ht="45" x14ac:dyDescent="0.25">
      <c r="A331" s="44">
        <v>62</v>
      </c>
      <c r="B331" s="42" t="s">
        <v>1001</v>
      </c>
      <c r="C331" s="48" t="s">
        <v>1002</v>
      </c>
      <c r="D331" s="44"/>
      <c r="E331" s="44">
        <v>9</v>
      </c>
      <c r="F331" s="44">
        <v>154</v>
      </c>
      <c r="G331" s="44" t="s">
        <v>36</v>
      </c>
      <c r="H331" s="44" t="s">
        <v>38</v>
      </c>
      <c r="I331" s="44"/>
      <c r="J331" s="44"/>
      <c r="K331" s="44"/>
      <c r="L331" s="44"/>
      <c r="M331" s="74"/>
      <c r="N331" s="72"/>
      <c r="O331" s="53"/>
      <c r="P331" s="54"/>
      <c r="Q331" s="44"/>
      <c r="R331" s="44"/>
      <c r="S331" s="44"/>
      <c r="T331" s="55">
        <v>0</v>
      </c>
      <c r="U331" s="80" t="s">
        <v>886</v>
      </c>
    </row>
    <row r="332" spans="1:23" s="23" customFormat="1" ht="45" x14ac:dyDescent="0.25">
      <c r="A332" s="44">
        <v>62</v>
      </c>
      <c r="B332" s="42" t="s">
        <v>1001</v>
      </c>
      <c r="C332" s="48" t="s">
        <v>1002</v>
      </c>
      <c r="D332" s="44"/>
      <c r="E332" s="44">
        <v>10</v>
      </c>
      <c r="F332" s="44">
        <v>75</v>
      </c>
      <c r="G332" s="44" t="s">
        <v>36</v>
      </c>
      <c r="H332" s="44" t="s">
        <v>38</v>
      </c>
      <c r="I332" s="44"/>
      <c r="J332" s="44"/>
      <c r="K332" s="44"/>
      <c r="L332" s="44"/>
      <c r="M332" s="74"/>
      <c r="N332" s="72"/>
      <c r="O332" s="53"/>
      <c r="P332" s="54"/>
      <c r="Q332" s="44"/>
      <c r="R332" s="44"/>
      <c r="S332" s="44"/>
      <c r="T332" s="55">
        <v>0</v>
      </c>
      <c r="U332" s="80" t="s">
        <v>886</v>
      </c>
    </row>
    <row r="333" spans="1:23" s="23" customFormat="1" ht="45" x14ac:dyDescent="0.25">
      <c r="A333" s="44">
        <v>62</v>
      </c>
      <c r="B333" s="42" t="s">
        <v>1001</v>
      </c>
      <c r="C333" s="48" t="s">
        <v>1002</v>
      </c>
      <c r="D333" s="44"/>
      <c r="E333" s="44">
        <v>11</v>
      </c>
      <c r="F333" s="44">
        <v>74</v>
      </c>
      <c r="G333" s="44" t="s">
        <v>36</v>
      </c>
      <c r="H333" s="44" t="s">
        <v>38</v>
      </c>
      <c r="I333" s="44"/>
      <c r="J333" s="44"/>
      <c r="K333" s="44"/>
      <c r="L333" s="44"/>
      <c r="M333" s="74"/>
      <c r="N333" s="72"/>
      <c r="O333" s="53"/>
      <c r="P333" s="54"/>
      <c r="Q333" s="44"/>
      <c r="R333" s="44"/>
      <c r="S333" s="44"/>
      <c r="T333" s="55">
        <v>0</v>
      </c>
      <c r="U333" s="80" t="s">
        <v>886</v>
      </c>
    </row>
    <row r="334" spans="1:23" s="23" customFormat="1" ht="45" x14ac:dyDescent="0.25">
      <c r="A334" s="44">
        <v>62</v>
      </c>
      <c r="B334" s="42" t="s">
        <v>1001</v>
      </c>
      <c r="C334" s="48" t="s">
        <v>1002</v>
      </c>
      <c r="D334" s="44"/>
      <c r="E334" s="44">
        <v>12</v>
      </c>
      <c r="F334" s="44">
        <v>9</v>
      </c>
      <c r="G334" s="44" t="s">
        <v>36</v>
      </c>
      <c r="H334" s="44" t="s">
        <v>38</v>
      </c>
      <c r="I334" s="44"/>
      <c r="J334" s="44"/>
      <c r="K334" s="44"/>
      <c r="L334" s="44"/>
      <c r="M334" s="74"/>
      <c r="N334" s="72"/>
      <c r="O334" s="53"/>
      <c r="P334" s="54"/>
      <c r="Q334" s="44"/>
      <c r="R334" s="44"/>
      <c r="S334" s="44"/>
      <c r="T334" s="55">
        <v>0</v>
      </c>
      <c r="U334" s="80" t="s">
        <v>886</v>
      </c>
    </row>
    <row r="335" spans="1:23" s="23" customFormat="1" ht="45" x14ac:dyDescent="0.25">
      <c r="A335" s="44">
        <v>62</v>
      </c>
      <c r="B335" s="42" t="s">
        <v>1001</v>
      </c>
      <c r="C335" s="48" t="s">
        <v>1002</v>
      </c>
      <c r="D335" s="44"/>
      <c r="E335" s="44">
        <v>13</v>
      </c>
      <c r="F335" s="44">
        <v>3</v>
      </c>
      <c r="G335" s="44" t="s">
        <v>36</v>
      </c>
      <c r="H335" s="44" t="s">
        <v>38</v>
      </c>
      <c r="I335" s="44"/>
      <c r="J335" s="44"/>
      <c r="K335" s="44"/>
      <c r="L335" s="44"/>
      <c r="M335" s="74"/>
      <c r="N335" s="72"/>
      <c r="O335" s="53"/>
      <c r="P335" s="54"/>
      <c r="Q335" s="44"/>
      <c r="R335" s="44"/>
      <c r="S335" s="44"/>
      <c r="T335" s="55">
        <v>0</v>
      </c>
      <c r="U335" s="80" t="s">
        <v>886</v>
      </c>
    </row>
    <row r="336" spans="1:23" s="23" customFormat="1" ht="45" x14ac:dyDescent="0.25">
      <c r="A336" s="44">
        <v>62</v>
      </c>
      <c r="B336" s="42" t="s">
        <v>1001</v>
      </c>
      <c r="C336" s="48" t="s">
        <v>1002</v>
      </c>
      <c r="D336" s="44"/>
      <c r="E336" s="44">
        <v>14</v>
      </c>
      <c r="F336" s="44">
        <v>4</v>
      </c>
      <c r="G336" s="44" t="s">
        <v>36</v>
      </c>
      <c r="H336" s="44" t="s">
        <v>38</v>
      </c>
      <c r="I336" s="44"/>
      <c r="J336" s="44"/>
      <c r="K336" s="44"/>
      <c r="L336" s="44"/>
      <c r="M336" s="74"/>
      <c r="N336" s="72"/>
      <c r="O336" s="53"/>
      <c r="P336" s="54"/>
      <c r="Q336" s="44"/>
      <c r="R336" s="44"/>
      <c r="S336" s="44"/>
      <c r="T336" s="55">
        <v>0</v>
      </c>
      <c r="U336" s="80" t="s">
        <v>886</v>
      </c>
    </row>
    <row r="337" spans="1:21" s="23" customFormat="1" ht="75" x14ac:dyDescent="0.25">
      <c r="A337" s="47">
        <v>63</v>
      </c>
      <c r="B337" s="42">
        <v>0</v>
      </c>
      <c r="C337" s="48" t="s">
        <v>1003</v>
      </c>
      <c r="D337" s="42"/>
      <c r="E337" s="42">
        <v>1</v>
      </c>
      <c r="F337" s="49" t="s">
        <v>112</v>
      </c>
      <c r="G337" s="42" t="s">
        <v>728</v>
      </c>
      <c r="H337" s="42" t="s">
        <v>37</v>
      </c>
      <c r="I337" s="26">
        <v>1</v>
      </c>
      <c r="J337" s="57">
        <v>41791</v>
      </c>
      <c r="K337" s="42">
        <v>2014</v>
      </c>
      <c r="L337" s="42"/>
      <c r="M337" s="58">
        <v>5300000</v>
      </c>
      <c r="N337" s="52"/>
      <c r="O337" s="53">
        <v>0</v>
      </c>
      <c r="P337" s="54">
        <v>0</v>
      </c>
      <c r="Q337" s="42"/>
      <c r="R337" s="42"/>
      <c r="S337" s="42"/>
      <c r="T337" s="55">
        <v>0</v>
      </c>
      <c r="U337" s="48" t="s">
        <v>619</v>
      </c>
    </row>
    <row r="338" spans="1:21" s="23" customFormat="1" ht="75" x14ac:dyDescent="0.25">
      <c r="A338" s="47">
        <v>63</v>
      </c>
      <c r="B338" s="42">
        <v>0</v>
      </c>
      <c r="C338" s="48" t="s">
        <v>1003</v>
      </c>
      <c r="D338" s="42"/>
      <c r="E338" s="42">
        <v>2</v>
      </c>
      <c r="F338" s="49" t="s">
        <v>112</v>
      </c>
      <c r="G338" s="42" t="s">
        <v>728</v>
      </c>
      <c r="H338" s="42" t="s">
        <v>37</v>
      </c>
      <c r="I338" s="26">
        <v>1</v>
      </c>
      <c r="J338" s="57">
        <v>42234</v>
      </c>
      <c r="K338" s="42">
        <v>2015</v>
      </c>
      <c r="L338" s="42"/>
      <c r="M338" s="58">
        <v>3820000</v>
      </c>
      <c r="N338" s="52"/>
      <c r="O338" s="53">
        <v>0</v>
      </c>
      <c r="P338" s="54">
        <v>0</v>
      </c>
      <c r="Q338" s="42"/>
      <c r="R338" s="42"/>
      <c r="S338" s="42"/>
      <c r="T338" s="55">
        <v>0</v>
      </c>
      <c r="U338" s="48" t="s">
        <v>619</v>
      </c>
    </row>
    <row r="339" spans="1:21" s="23" customFormat="1" ht="75" x14ac:dyDescent="0.25">
      <c r="A339" s="47">
        <v>63</v>
      </c>
      <c r="B339" s="42">
        <v>0</v>
      </c>
      <c r="C339" s="48" t="s">
        <v>1003</v>
      </c>
      <c r="D339" s="42"/>
      <c r="E339" s="42">
        <v>3</v>
      </c>
      <c r="F339" s="49" t="s">
        <v>112</v>
      </c>
      <c r="G339" s="42" t="s">
        <v>728</v>
      </c>
      <c r="H339" s="42" t="s">
        <v>37</v>
      </c>
      <c r="I339" s="26">
        <v>1</v>
      </c>
      <c r="J339" s="57">
        <v>42799</v>
      </c>
      <c r="K339" s="42">
        <v>2017</v>
      </c>
      <c r="L339" s="42"/>
      <c r="M339" s="58">
        <v>8400000</v>
      </c>
      <c r="N339" s="52"/>
      <c r="O339" s="53">
        <v>0</v>
      </c>
      <c r="P339" s="54">
        <v>0</v>
      </c>
      <c r="Q339" s="42"/>
      <c r="R339" s="42"/>
      <c r="S339" s="42"/>
      <c r="T339" s="55">
        <v>0</v>
      </c>
      <c r="U339" s="48" t="s">
        <v>619</v>
      </c>
    </row>
    <row r="340" spans="1:21" s="23" customFormat="1" x14ac:dyDescent="0.25">
      <c r="A340" s="47">
        <v>64</v>
      </c>
      <c r="B340" s="42" t="s">
        <v>1004</v>
      </c>
      <c r="C340" s="48" t="s">
        <v>1005</v>
      </c>
      <c r="D340" s="42"/>
      <c r="E340" s="42">
        <v>1</v>
      </c>
      <c r="F340" s="49">
        <v>320</v>
      </c>
      <c r="G340" s="42" t="s">
        <v>36</v>
      </c>
      <c r="H340" s="42" t="s">
        <v>37</v>
      </c>
      <c r="I340" s="26">
        <v>1</v>
      </c>
      <c r="J340" s="57">
        <v>41429</v>
      </c>
      <c r="K340" s="42">
        <v>2013</v>
      </c>
      <c r="L340" s="57">
        <v>41639</v>
      </c>
      <c r="M340" s="58">
        <v>882542500</v>
      </c>
      <c r="N340" s="52">
        <v>1</v>
      </c>
      <c r="O340" s="53">
        <v>882542500</v>
      </c>
      <c r="P340" s="54">
        <v>1497.103477523325</v>
      </c>
      <c r="Q340" s="42" t="s">
        <v>40</v>
      </c>
      <c r="R340" s="57">
        <v>41429</v>
      </c>
      <c r="S340" s="57">
        <v>41639</v>
      </c>
      <c r="T340" s="55">
        <v>7</v>
      </c>
      <c r="U340" s="48" t="s">
        <v>42</v>
      </c>
    </row>
    <row r="341" spans="1:21" s="23" customFormat="1" x14ac:dyDescent="0.25">
      <c r="A341" s="47">
        <v>64</v>
      </c>
      <c r="B341" s="42" t="s">
        <v>1004</v>
      </c>
      <c r="C341" s="48" t="s">
        <v>1005</v>
      </c>
      <c r="D341" s="42"/>
      <c r="E341" s="42">
        <v>2</v>
      </c>
      <c r="F341" s="49">
        <v>329</v>
      </c>
      <c r="G341" s="42" t="s">
        <v>36</v>
      </c>
      <c r="H341" s="42" t="s">
        <v>37</v>
      </c>
      <c r="I341" s="26">
        <v>1</v>
      </c>
      <c r="J341" s="57">
        <v>41161</v>
      </c>
      <c r="K341" s="42">
        <v>2012</v>
      </c>
      <c r="L341" s="57">
        <v>41274</v>
      </c>
      <c r="M341" s="58">
        <v>743855310</v>
      </c>
      <c r="N341" s="52">
        <v>0.5</v>
      </c>
      <c r="O341" s="53">
        <v>371927655</v>
      </c>
      <c r="P341" s="54">
        <v>656.30431445209103</v>
      </c>
      <c r="Q341" s="42" t="s">
        <v>40</v>
      </c>
      <c r="R341" s="57">
        <v>41161</v>
      </c>
      <c r="S341" s="57">
        <v>41274</v>
      </c>
      <c r="T341" s="55">
        <v>3.7666666666666666</v>
      </c>
      <c r="U341" s="48" t="s">
        <v>42</v>
      </c>
    </row>
    <row r="342" spans="1:21" s="23" customFormat="1" ht="45" x14ac:dyDescent="0.25">
      <c r="A342" s="42">
        <v>64</v>
      </c>
      <c r="B342" s="42" t="s">
        <v>1004</v>
      </c>
      <c r="C342" s="48" t="s">
        <v>1005</v>
      </c>
      <c r="D342" s="42"/>
      <c r="E342" s="42">
        <v>3</v>
      </c>
      <c r="F342" s="49">
        <v>564</v>
      </c>
      <c r="G342" s="42" t="s">
        <v>212</v>
      </c>
      <c r="H342" s="42" t="s">
        <v>38</v>
      </c>
      <c r="I342" s="43"/>
      <c r="J342" s="57">
        <v>41730</v>
      </c>
      <c r="K342" s="42">
        <v>2014</v>
      </c>
      <c r="L342" s="57">
        <v>42003</v>
      </c>
      <c r="M342" s="58"/>
      <c r="N342" s="52">
        <v>0.5</v>
      </c>
      <c r="O342" s="53">
        <v>0</v>
      </c>
      <c r="P342" s="54">
        <v>0</v>
      </c>
      <c r="Q342" s="42"/>
      <c r="R342" s="57"/>
      <c r="S342" s="57"/>
      <c r="T342" s="55">
        <v>0</v>
      </c>
      <c r="U342" s="48" t="s">
        <v>693</v>
      </c>
    </row>
    <row r="343" spans="1:21" s="23" customFormat="1" x14ac:dyDescent="0.25">
      <c r="A343" s="42">
        <v>64</v>
      </c>
      <c r="B343" s="42" t="s">
        <v>1004</v>
      </c>
      <c r="C343" s="48" t="s">
        <v>1005</v>
      </c>
      <c r="D343" s="42"/>
      <c r="E343" s="42">
        <v>4</v>
      </c>
      <c r="F343" s="49">
        <v>337</v>
      </c>
      <c r="G343" s="42" t="s">
        <v>36</v>
      </c>
      <c r="H343" s="42" t="s">
        <v>37</v>
      </c>
      <c r="I343" s="26">
        <v>1</v>
      </c>
      <c r="J343" s="57">
        <v>42188</v>
      </c>
      <c r="K343" s="42">
        <v>2015</v>
      </c>
      <c r="L343" s="57">
        <v>42353</v>
      </c>
      <c r="M343" s="58">
        <v>396422500</v>
      </c>
      <c r="N343" s="52">
        <v>1</v>
      </c>
      <c r="O343" s="53">
        <v>396422500</v>
      </c>
      <c r="P343" s="54">
        <v>615.2285248700241</v>
      </c>
      <c r="Q343" s="42" t="s">
        <v>40</v>
      </c>
      <c r="R343" s="57">
        <v>42188</v>
      </c>
      <c r="S343" s="57">
        <v>42353</v>
      </c>
      <c r="T343" s="55">
        <v>5.5</v>
      </c>
      <c r="U343" s="48" t="s">
        <v>42</v>
      </c>
    </row>
    <row r="344" spans="1:21" s="23" customFormat="1" ht="45" x14ac:dyDescent="0.25">
      <c r="A344" s="42">
        <v>64</v>
      </c>
      <c r="B344" s="42" t="s">
        <v>1004</v>
      </c>
      <c r="C344" s="48" t="s">
        <v>1005</v>
      </c>
      <c r="D344" s="42"/>
      <c r="E344" s="42">
        <v>5</v>
      </c>
      <c r="F344" s="49" t="s">
        <v>112</v>
      </c>
      <c r="G344" s="42" t="s">
        <v>694</v>
      </c>
      <c r="H344" s="42" t="s">
        <v>37</v>
      </c>
      <c r="I344" s="26"/>
      <c r="J344" s="42"/>
      <c r="K344" s="42"/>
      <c r="L344" s="42"/>
      <c r="M344" s="58"/>
      <c r="N344" s="52"/>
      <c r="O344" s="53"/>
      <c r="P344" s="54"/>
      <c r="Q344" s="42"/>
      <c r="R344" s="42"/>
      <c r="S344" s="42"/>
      <c r="T344" s="55">
        <v>0</v>
      </c>
      <c r="U344" s="48" t="s">
        <v>695</v>
      </c>
    </row>
    <row r="345" spans="1:21" s="23" customFormat="1" ht="45" x14ac:dyDescent="0.25">
      <c r="A345" s="42">
        <v>64</v>
      </c>
      <c r="B345" s="42" t="s">
        <v>1004</v>
      </c>
      <c r="C345" s="48" t="s">
        <v>1005</v>
      </c>
      <c r="D345" s="42"/>
      <c r="E345" s="42">
        <v>6</v>
      </c>
      <c r="F345" s="49" t="s">
        <v>112</v>
      </c>
      <c r="G345" s="42" t="s">
        <v>694</v>
      </c>
      <c r="H345" s="42" t="s">
        <v>37</v>
      </c>
      <c r="I345" s="26"/>
      <c r="J345" s="42"/>
      <c r="K345" s="42"/>
      <c r="L345" s="42"/>
      <c r="M345" s="58"/>
      <c r="N345" s="52"/>
      <c r="O345" s="53"/>
      <c r="P345" s="54"/>
      <c r="Q345" s="42"/>
      <c r="R345" s="42"/>
      <c r="S345" s="42"/>
      <c r="T345" s="55">
        <v>0</v>
      </c>
      <c r="U345" s="48" t="s">
        <v>695</v>
      </c>
    </row>
    <row r="346" spans="1:21" s="23" customFormat="1" ht="45" x14ac:dyDescent="0.25">
      <c r="A346" s="42">
        <v>64</v>
      </c>
      <c r="B346" s="42" t="s">
        <v>1004</v>
      </c>
      <c r="C346" s="48" t="s">
        <v>1005</v>
      </c>
      <c r="D346" s="42"/>
      <c r="E346" s="42">
        <v>7</v>
      </c>
      <c r="F346" s="49" t="s">
        <v>112</v>
      </c>
      <c r="G346" s="42" t="s">
        <v>694</v>
      </c>
      <c r="H346" s="42" t="s">
        <v>37</v>
      </c>
      <c r="I346" s="26"/>
      <c r="J346" s="42"/>
      <c r="K346" s="42"/>
      <c r="L346" s="42"/>
      <c r="M346" s="58"/>
      <c r="N346" s="52"/>
      <c r="O346" s="53"/>
      <c r="P346" s="54"/>
      <c r="Q346" s="42"/>
      <c r="R346" s="42"/>
      <c r="S346" s="42"/>
      <c r="T346" s="55">
        <v>0</v>
      </c>
      <c r="U346" s="48" t="s">
        <v>695</v>
      </c>
    </row>
    <row r="347" spans="1:21" s="23" customFormat="1" ht="60" x14ac:dyDescent="0.25">
      <c r="A347" s="42">
        <v>65</v>
      </c>
      <c r="B347" s="42" t="s">
        <v>1006</v>
      </c>
      <c r="C347" s="48" t="s">
        <v>1007</v>
      </c>
      <c r="D347" s="42"/>
      <c r="E347" s="42">
        <v>1</v>
      </c>
      <c r="F347" s="49">
        <v>125</v>
      </c>
      <c r="G347" s="42" t="s">
        <v>837</v>
      </c>
      <c r="H347" s="42" t="s">
        <v>38</v>
      </c>
      <c r="I347" s="46"/>
      <c r="J347" s="42"/>
      <c r="K347" s="42"/>
      <c r="L347" s="42"/>
      <c r="M347" s="58"/>
      <c r="N347" s="52"/>
      <c r="O347" s="53"/>
      <c r="P347" s="54"/>
      <c r="Q347" s="42"/>
      <c r="R347" s="42"/>
      <c r="S347" s="42"/>
      <c r="T347" s="55">
        <v>0</v>
      </c>
      <c r="U347" s="48" t="s">
        <v>887</v>
      </c>
    </row>
    <row r="348" spans="1:21" s="23" customFormat="1" x14ac:dyDescent="0.25">
      <c r="A348" s="42">
        <v>65</v>
      </c>
      <c r="B348" s="42" t="s">
        <v>1006</v>
      </c>
      <c r="C348" s="48" t="s">
        <v>1007</v>
      </c>
      <c r="D348" s="42"/>
      <c r="E348" s="42">
        <v>2</v>
      </c>
      <c r="F348" s="49">
        <v>511</v>
      </c>
      <c r="G348" s="42" t="s">
        <v>36</v>
      </c>
      <c r="H348" s="42" t="s">
        <v>37</v>
      </c>
      <c r="I348" s="26">
        <v>1</v>
      </c>
      <c r="J348" s="57">
        <v>41668</v>
      </c>
      <c r="K348" s="42">
        <v>2014</v>
      </c>
      <c r="L348" s="57">
        <v>41865</v>
      </c>
      <c r="M348" s="58">
        <v>1611052958</v>
      </c>
      <c r="N348" s="52">
        <v>1</v>
      </c>
      <c r="O348" s="53">
        <v>1611052958</v>
      </c>
      <c r="P348" s="54">
        <v>2615.3457110389609</v>
      </c>
      <c r="Q348" s="42" t="s">
        <v>40</v>
      </c>
      <c r="R348" s="57">
        <v>41668</v>
      </c>
      <c r="S348" s="57">
        <v>41865</v>
      </c>
      <c r="T348" s="55">
        <v>6.5666666666666664</v>
      </c>
      <c r="U348" s="48" t="s">
        <v>42</v>
      </c>
    </row>
    <row r="349" spans="1:21" s="23" customFormat="1" x14ac:dyDescent="0.25">
      <c r="A349" s="42">
        <v>65</v>
      </c>
      <c r="B349" s="42" t="s">
        <v>1006</v>
      </c>
      <c r="C349" s="48" t="s">
        <v>1007</v>
      </c>
      <c r="D349" s="42"/>
      <c r="E349" s="42">
        <v>3</v>
      </c>
      <c r="F349" s="49">
        <v>250</v>
      </c>
      <c r="G349" s="42" t="s">
        <v>36</v>
      </c>
      <c r="H349" s="42" t="s">
        <v>39</v>
      </c>
      <c r="I349" s="46">
        <v>0.6</v>
      </c>
      <c r="J349" s="57">
        <v>42178</v>
      </c>
      <c r="K349" s="42">
        <v>2015</v>
      </c>
      <c r="L349" s="57">
        <v>42369</v>
      </c>
      <c r="M349" s="58">
        <v>405859762</v>
      </c>
      <c r="N349" s="52">
        <v>0.6</v>
      </c>
      <c r="O349" s="53">
        <v>146109514.31999999</v>
      </c>
      <c r="P349" s="54">
        <v>226.75489147202606</v>
      </c>
      <c r="Q349" s="42" t="s">
        <v>40</v>
      </c>
      <c r="R349" s="57">
        <v>42178</v>
      </c>
      <c r="S349" s="57">
        <v>42369</v>
      </c>
      <c r="T349" s="55">
        <v>6.3666666666666663</v>
      </c>
      <c r="U349" s="48" t="s">
        <v>42</v>
      </c>
    </row>
    <row r="350" spans="1:21" s="23" customFormat="1" ht="60" x14ac:dyDescent="0.25">
      <c r="A350" s="42">
        <v>65</v>
      </c>
      <c r="B350" s="42" t="s">
        <v>1006</v>
      </c>
      <c r="C350" s="48" t="s">
        <v>1007</v>
      </c>
      <c r="D350" s="42"/>
      <c r="E350" s="42">
        <v>4</v>
      </c>
      <c r="F350" s="49">
        <v>177</v>
      </c>
      <c r="G350" s="42" t="s">
        <v>509</v>
      </c>
      <c r="H350" s="42" t="s">
        <v>38</v>
      </c>
      <c r="I350" s="42"/>
      <c r="J350" s="57">
        <v>40973</v>
      </c>
      <c r="K350" s="42">
        <v>2012</v>
      </c>
      <c r="L350" s="57">
        <v>41250</v>
      </c>
      <c r="M350" s="58">
        <v>3878112000</v>
      </c>
      <c r="N350" s="52">
        <v>1</v>
      </c>
      <c r="O350" s="53">
        <v>0</v>
      </c>
      <c r="P350" s="54">
        <v>0</v>
      </c>
      <c r="Q350" s="42"/>
      <c r="R350" s="57"/>
      <c r="S350" s="57"/>
      <c r="T350" s="55">
        <v>0</v>
      </c>
      <c r="U350" s="48" t="s">
        <v>598</v>
      </c>
    </row>
    <row r="351" spans="1:21" s="23" customFormat="1" ht="60" x14ac:dyDescent="0.25">
      <c r="A351" s="42">
        <v>65</v>
      </c>
      <c r="B351" s="42" t="s">
        <v>1006</v>
      </c>
      <c r="C351" s="48" t="s">
        <v>1007</v>
      </c>
      <c r="D351" s="42"/>
      <c r="E351" s="42">
        <v>5</v>
      </c>
      <c r="F351" s="49">
        <v>156</v>
      </c>
      <c r="G351" s="42" t="s">
        <v>509</v>
      </c>
      <c r="H351" s="42" t="s">
        <v>38</v>
      </c>
      <c r="I351" s="42"/>
      <c r="J351" s="57">
        <v>41334</v>
      </c>
      <c r="K351" s="42">
        <v>2013</v>
      </c>
      <c r="L351" s="57">
        <v>41614</v>
      </c>
      <c r="M351" s="58">
        <v>2466100000</v>
      </c>
      <c r="N351" s="52">
        <v>1</v>
      </c>
      <c r="O351" s="53">
        <v>0</v>
      </c>
      <c r="P351" s="54">
        <v>0</v>
      </c>
      <c r="Q351" s="42"/>
      <c r="R351" s="57"/>
      <c r="S351" s="57"/>
      <c r="T351" s="55">
        <v>0</v>
      </c>
      <c r="U351" s="48" t="s">
        <v>598</v>
      </c>
    </row>
    <row r="352" spans="1:21" s="23" customFormat="1" ht="60" x14ac:dyDescent="0.25">
      <c r="A352" s="42">
        <v>65</v>
      </c>
      <c r="B352" s="42" t="s">
        <v>1006</v>
      </c>
      <c r="C352" s="48" t="s">
        <v>1007</v>
      </c>
      <c r="D352" s="42"/>
      <c r="E352" s="42">
        <v>6</v>
      </c>
      <c r="F352" s="49">
        <v>344</v>
      </c>
      <c r="G352" s="42" t="s">
        <v>509</v>
      </c>
      <c r="H352" s="42" t="s">
        <v>38</v>
      </c>
      <c r="I352" s="42"/>
      <c r="J352" s="57">
        <v>42061</v>
      </c>
      <c r="K352" s="42">
        <v>2014</v>
      </c>
      <c r="L352" s="57">
        <v>42377</v>
      </c>
      <c r="M352" s="58">
        <v>2831400000</v>
      </c>
      <c r="N352" s="52">
        <v>1</v>
      </c>
      <c r="O352" s="53">
        <v>0</v>
      </c>
      <c r="P352" s="54">
        <v>0</v>
      </c>
      <c r="Q352" s="42"/>
      <c r="R352" s="57"/>
      <c r="S352" s="57"/>
      <c r="T352" s="55">
        <v>0</v>
      </c>
      <c r="U352" s="48" t="s">
        <v>598</v>
      </c>
    </row>
    <row r="353" spans="1:21" s="23" customFormat="1" ht="75" x14ac:dyDescent="0.25">
      <c r="A353" s="42">
        <v>66</v>
      </c>
      <c r="B353" s="42" t="s">
        <v>1008</v>
      </c>
      <c r="C353" s="48" t="s">
        <v>1009</v>
      </c>
      <c r="D353" s="42"/>
      <c r="E353" s="42">
        <v>1</v>
      </c>
      <c r="F353" s="49" t="s">
        <v>122</v>
      </c>
      <c r="G353" s="42" t="s">
        <v>123</v>
      </c>
      <c r="H353" s="42" t="s">
        <v>38</v>
      </c>
      <c r="I353" s="42"/>
      <c r="J353" s="42"/>
      <c r="K353" s="42">
        <v>2011</v>
      </c>
      <c r="L353" s="42"/>
      <c r="M353" s="58"/>
      <c r="N353" s="52"/>
      <c r="O353" s="53">
        <v>0</v>
      </c>
      <c r="P353" s="54">
        <v>0</v>
      </c>
      <c r="Q353" s="42"/>
      <c r="R353" s="42"/>
      <c r="S353" s="42"/>
      <c r="T353" s="55">
        <v>0</v>
      </c>
      <c r="U353" s="56" t="s">
        <v>128</v>
      </c>
    </row>
    <row r="354" spans="1:21" s="27" customFormat="1" ht="16.5" customHeight="1" x14ac:dyDescent="0.25">
      <c r="A354" s="42">
        <v>66</v>
      </c>
      <c r="B354" s="42" t="s">
        <v>1008</v>
      </c>
      <c r="C354" s="48" t="s">
        <v>1009</v>
      </c>
      <c r="D354" s="42"/>
      <c r="E354" s="42">
        <v>2</v>
      </c>
      <c r="F354" s="49" t="s">
        <v>112</v>
      </c>
      <c r="G354" s="42" t="s">
        <v>124</v>
      </c>
      <c r="H354" s="42" t="s">
        <v>38</v>
      </c>
      <c r="I354" s="26"/>
      <c r="J354" s="42"/>
      <c r="K354" s="42">
        <v>2013</v>
      </c>
      <c r="L354" s="42"/>
      <c r="M354" s="58"/>
      <c r="N354" s="43"/>
      <c r="O354" s="53">
        <v>0</v>
      </c>
      <c r="P354" s="54">
        <v>0</v>
      </c>
      <c r="Q354" s="42"/>
      <c r="R354" s="42"/>
      <c r="S354" s="42"/>
      <c r="T354" s="55">
        <v>0</v>
      </c>
      <c r="U354" s="78" t="s">
        <v>888</v>
      </c>
    </row>
    <row r="355" spans="1:21" s="23" customFormat="1" ht="30" x14ac:dyDescent="0.25">
      <c r="A355" s="42">
        <v>66</v>
      </c>
      <c r="B355" s="42" t="s">
        <v>1008</v>
      </c>
      <c r="C355" s="48" t="s">
        <v>1009</v>
      </c>
      <c r="D355" s="42"/>
      <c r="E355" s="42">
        <v>3</v>
      </c>
      <c r="F355" s="49" t="s">
        <v>112</v>
      </c>
      <c r="G355" s="42" t="s">
        <v>125</v>
      </c>
      <c r="H355" s="42" t="s">
        <v>37</v>
      </c>
      <c r="I355" s="26">
        <v>1</v>
      </c>
      <c r="J355" s="57">
        <v>42471</v>
      </c>
      <c r="K355" s="42">
        <v>2016</v>
      </c>
      <c r="L355" s="42"/>
      <c r="M355" s="58">
        <v>61180000</v>
      </c>
      <c r="N355" s="43"/>
      <c r="O355" s="53">
        <v>0</v>
      </c>
      <c r="P355" s="54">
        <v>0</v>
      </c>
      <c r="Q355" s="42"/>
      <c r="R355" s="42"/>
      <c r="S355" s="42"/>
      <c r="T355" s="55">
        <v>0</v>
      </c>
      <c r="U355" s="48" t="s">
        <v>134</v>
      </c>
    </row>
    <row r="356" spans="1:21" s="23" customFormat="1" ht="30" x14ac:dyDescent="0.25">
      <c r="A356" s="42">
        <v>66</v>
      </c>
      <c r="B356" s="42" t="s">
        <v>1008</v>
      </c>
      <c r="C356" s="48" t="s">
        <v>1009</v>
      </c>
      <c r="D356" s="42"/>
      <c r="E356" s="42">
        <v>4</v>
      </c>
      <c r="F356" s="49" t="s">
        <v>112</v>
      </c>
      <c r="G356" s="42" t="s">
        <v>126</v>
      </c>
      <c r="H356" s="42" t="s">
        <v>37</v>
      </c>
      <c r="I356" s="26">
        <v>1</v>
      </c>
      <c r="J356" s="57">
        <v>42590</v>
      </c>
      <c r="K356" s="42">
        <v>2016</v>
      </c>
      <c r="L356" s="42"/>
      <c r="M356" s="58">
        <v>40787000</v>
      </c>
      <c r="N356" s="43"/>
      <c r="O356" s="53">
        <v>0</v>
      </c>
      <c r="P356" s="54">
        <v>0</v>
      </c>
      <c r="Q356" s="42"/>
      <c r="R356" s="42"/>
      <c r="S356" s="42"/>
      <c r="T356" s="55">
        <v>0</v>
      </c>
      <c r="U356" s="48" t="s">
        <v>134</v>
      </c>
    </row>
    <row r="357" spans="1:21" s="23" customFormat="1" ht="30" x14ac:dyDescent="0.25">
      <c r="A357" s="42">
        <v>66</v>
      </c>
      <c r="B357" s="42" t="s">
        <v>1008</v>
      </c>
      <c r="C357" s="48" t="s">
        <v>1009</v>
      </c>
      <c r="D357" s="42"/>
      <c r="E357" s="42">
        <v>5</v>
      </c>
      <c r="F357" s="49" t="s">
        <v>112</v>
      </c>
      <c r="G357" s="42" t="s">
        <v>127</v>
      </c>
      <c r="H357" s="42" t="s">
        <v>37</v>
      </c>
      <c r="I357" s="26">
        <v>1</v>
      </c>
      <c r="J357" s="57">
        <v>42933</v>
      </c>
      <c r="K357" s="42">
        <v>2017</v>
      </c>
      <c r="L357" s="42"/>
      <c r="M357" s="58">
        <v>36278000</v>
      </c>
      <c r="N357" s="43"/>
      <c r="O357" s="53">
        <v>0</v>
      </c>
      <c r="P357" s="54">
        <v>0</v>
      </c>
      <c r="Q357" s="42"/>
      <c r="R357" s="42"/>
      <c r="S357" s="42"/>
      <c r="T357" s="55">
        <v>0</v>
      </c>
      <c r="U357" s="48" t="s">
        <v>134</v>
      </c>
    </row>
    <row r="358" spans="1:21" s="23" customFormat="1" ht="30" x14ac:dyDescent="0.25">
      <c r="A358" s="47">
        <v>67</v>
      </c>
      <c r="B358" s="42" t="s">
        <v>1010</v>
      </c>
      <c r="C358" s="48" t="s">
        <v>1011</v>
      </c>
      <c r="D358" s="42"/>
      <c r="E358" s="42">
        <v>1</v>
      </c>
      <c r="F358" s="49" t="s">
        <v>92</v>
      </c>
      <c r="G358" s="42" t="s">
        <v>36</v>
      </c>
      <c r="H358" s="42" t="s">
        <v>37</v>
      </c>
      <c r="I358" s="26">
        <v>1</v>
      </c>
      <c r="J358" s="57">
        <v>41635</v>
      </c>
      <c r="K358" s="42">
        <v>2013</v>
      </c>
      <c r="L358" s="57">
        <v>41863</v>
      </c>
      <c r="M358" s="58">
        <v>340255100</v>
      </c>
      <c r="N358" s="52">
        <v>1</v>
      </c>
      <c r="O358" s="53">
        <v>340255100</v>
      </c>
      <c r="P358" s="54">
        <v>577.19270568278205</v>
      </c>
      <c r="Q358" s="59" t="s">
        <v>40</v>
      </c>
      <c r="R358" s="57">
        <v>41635</v>
      </c>
      <c r="S358" s="57">
        <v>41863</v>
      </c>
      <c r="T358" s="55">
        <v>7.6</v>
      </c>
      <c r="U358" s="56" t="s">
        <v>42</v>
      </c>
    </row>
    <row r="359" spans="1:21" s="23" customFormat="1" ht="30" x14ac:dyDescent="0.25">
      <c r="A359" s="42">
        <v>67</v>
      </c>
      <c r="B359" s="42" t="s">
        <v>1010</v>
      </c>
      <c r="C359" s="48" t="s">
        <v>1011</v>
      </c>
      <c r="D359" s="42"/>
      <c r="E359" s="42">
        <v>2</v>
      </c>
      <c r="F359" s="49" t="s">
        <v>93</v>
      </c>
      <c r="G359" s="42" t="s">
        <v>36</v>
      </c>
      <c r="H359" s="42" t="s">
        <v>37</v>
      </c>
      <c r="I359" s="26">
        <v>1</v>
      </c>
      <c r="J359" s="57">
        <v>41991</v>
      </c>
      <c r="K359" s="42">
        <v>2014</v>
      </c>
      <c r="L359" s="57">
        <v>42338</v>
      </c>
      <c r="M359" s="58">
        <v>620697900</v>
      </c>
      <c r="N359" s="52">
        <v>1</v>
      </c>
      <c r="O359" s="53">
        <v>620697900</v>
      </c>
      <c r="P359" s="54">
        <v>1007.626461038961</v>
      </c>
      <c r="Q359" s="42" t="s">
        <v>40</v>
      </c>
      <c r="R359" s="57">
        <v>41991</v>
      </c>
      <c r="S359" s="57">
        <v>42338</v>
      </c>
      <c r="T359" s="55">
        <v>11.566666666666666</v>
      </c>
      <c r="U359" s="48" t="s">
        <v>42</v>
      </c>
    </row>
    <row r="360" spans="1:21" s="23" customFormat="1" ht="30" x14ac:dyDescent="0.25">
      <c r="A360" s="42">
        <v>67</v>
      </c>
      <c r="B360" s="42" t="s">
        <v>1010</v>
      </c>
      <c r="C360" s="48" t="s">
        <v>1011</v>
      </c>
      <c r="D360" s="42"/>
      <c r="E360" s="42">
        <v>3</v>
      </c>
      <c r="F360" s="49" t="s">
        <v>623</v>
      </c>
      <c r="G360" s="42" t="s">
        <v>36</v>
      </c>
      <c r="H360" s="42" t="s">
        <v>37</v>
      </c>
      <c r="I360" s="26">
        <v>1</v>
      </c>
      <c r="J360" s="57">
        <v>42312</v>
      </c>
      <c r="K360" s="42">
        <v>2015</v>
      </c>
      <c r="L360" s="57">
        <v>42353</v>
      </c>
      <c r="M360" s="58">
        <v>26379288</v>
      </c>
      <c r="N360" s="52">
        <v>1</v>
      </c>
      <c r="O360" s="53">
        <v>26379288</v>
      </c>
      <c r="P360" s="54">
        <v>40.939377667416778</v>
      </c>
      <c r="Q360" s="42" t="s">
        <v>37</v>
      </c>
      <c r="R360" s="57">
        <v>42339</v>
      </c>
      <c r="S360" s="57">
        <v>42353</v>
      </c>
      <c r="T360" s="55">
        <v>0.46666666666666667</v>
      </c>
      <c r="U360" s="48" t="s">
        <v>879</v>
      </c>
    </row>
    <row r="361" spans="1:21" s="23" customFormat="1" ht="30" x14ac:dyDescent="0.25">
      <c r="A361" s="42">
        <v>67</v>
      </c>
      <c r="B361" s="42" t="s">
        <v>1010</v>
      </c>
      <c r="C361" s="48" t="s">
        <v>1011</v>
      </c>
      <c r="D361" s="42"/>
      <c r="E361" s="42">
        <v>4</v>
      </c>
      <c r="F361" s="49" t="s">
        <v>624</v>
      </c>
      <c r="G361" s="42" t="s">
        <v>36</v>
      </c>
      <c r="H361" s="42" t="s">
        <v>37</v>
      </c>
      <c r="I361" s="26">
        <v>1</v>
      </c>
      <c r="J361" s="57">
        <v>42356</v>
      </c>
      <c r="K361" s="42">
        <v>2015</v>
      </c>
      <c r="L361" s="57">
        <v>42460</v>
      </c>
      <c r="M361" s="58">
        <v>69293941</v>
      </c>
      <c r="N361" s="52">
        <v>1</v>
      </c>
      <c r="O361" s="53">
        <v>69293941</v>
      </c>
      <c r="P361" s="54">
        <v>107.54084115775588</v>
      </c>
      <c r="Q361" s="42" t="s">
        <v>37</v>
      </c>
      <c r="R361" s="57">
        <v>42356</v>
      </c>
      <c r="S361" s="57">
        <v>42356</v>
      </c>
      <c r="T361" s="55">
        <v>0</v>
      </c>
      <c r="U361" s="48" t="s">
        <v>879</v>
      </c>
    </row>
    <row r="362" spans="1:21" s="23" customFormat="1" ht="30" x14ac:dyDescent="0.25">
      <c r="A362" s="42">
        <v>67</v>
      </c>
      <c r="B362" s="42" t="s">
        <v>1010</v>
      </c>
      <c r="C362" s="48" t="s">
        <v>1011</v>
      </c>
      <c r="D362" s="42"/>
      <c r="E362" s="42">
        <v>5</v>
      </c>
      <c r="F362" s="49" t="s">
        <v>625</v>
      </c>
      <c r="G362" s="42" t="s">
        <v>36</v>
      </c>
      <c r="H362" s="42" t="s">
        <v>37</v>
      </c>
      <c r="I362" s="26">
        <v>1</v>
      </c>
      <c r="J362" s="57">
        <v>42356</v>
      </c>
      <c r="K362" s="42">
        <v>2015</v>
      </c>
      <c r="L362" s="57">
        <v>42429</v>
      </c>
      <c r="M362" s="58">
        <v>3491765</v>
      </c>
      <c r="N362" s="52">
        <v>1</v>
      </c>
      <c r="O362" s="53">
        <v>3491765</v>
      </c>
      <c r="P362" s="54">
        <v>5.4190502056335843</v>
      </c>
      <c r="Q362" s="59" t="s">
        <v>37</v>
      </c>
      <c r="R362" s="57">
        <v>42356</v>
      </c>
      <c r="S362" s="57">
        <v>42356</v>
      </c>
      <c r="T362" s="55">
        <v>0</v>
      </c>
      <c r="U362" s="48" t="s">
        <v>879</v>
      </c>
    </row>
    <row r="363" spans="1:21" s="23" customFormat="1" ht="30" x14ac:dyDescent="0.25">
      <c r="A363" s="42">
        <v>67</v>
      </c>
      <c r="B363" s="42" t="s">
        <v>1010</v>
      </c>
      <c r="C363" s="48" t="s">
        <v>1011</v>
      </c>
      <c r="D363" s="42"/>
      <c r="E363" s="42">
        <v>6</v>
      </c>
      <c r="F363" s="49" t="s">
        <v>94</v>
      </c>
      <c r="G363" s="42" t="s">
        <v>36</v>
      </c>
      <c r="H363" s="42" t="s">
        <v>37</v>
      </c>
      <c r="I363" s="26">
        <v>1</v>
      </c>
      <c r="J363" s="57">
        <v>42356</v>
      </c>
      <c r="K363" s="42">
        <v>2015</v>
      </c>
      <c r="L363" s="57">
        <v>42460</v>
      </c>
      <c r="M363" s="58">
        <v>12731303</v>
      </c>
      <c r="N363" s="52">
        <v>1</v>
      </c>
      <c r="O363" s="53">
        <v>12731303</v>
      </c>
      <c r="P363" s="54">
        <v>19.758365794987196</v>
      </c>
      <c r="Q363" s="42" t="s">
        <v>37</v>
      </c>
      <c r="R363" s="57">
        <v>42356</v>
      </c>
      <c r="S363" s="57">
        <v>42356</v>
      </c>
      <c r="T363" s="55">
        <v>0</v>
      </c>
      <c r="U363" s="48" t="s">
        <v>879</v>
      </c>
    </row>
    <row r="364" spans="1:21" s="23" customFormat="1" ht="30" x14ac:dyDescent="0.25">
      <c r="A364" s="42">
        <v>67</v>
      </c>
      <c r="B364" s="42" t="s">
        <v>1010</v>
      </c>
      <c r="C364" s="48" t="s">
        <v>1011</v>
      </c>
      <c r="D364" s="42"/>
      <c r="E364" s="42">
        <v>7</v>
      </c>
      <c r="F364" s="49" t="s">
        <v>626</v>
      </c>
      <c r="G364" s="42" t="s">
        <v>36</v>
      </c>
      <c r="H364" s="42" t="s">
        <v>37</v>
      </c>
      <c r="I364" s="26">
        <v>1</v>
      </c>
      <c r="J364" s="57">
        <v>42355</v>
      </c>
      <c r="K364" s="42">
        <v>2015</v>
      </c>
      <c r="L364" s="57">
        <v>42643</v>
      </c>
      <c r="M364" s="58">
        <v>482018250</v>
      </c>
      <c r="N364" s="52">
        <v>1</v>
      </c>
      <c r="O364" s="53">
        <v>482018250</v>
      </c>
      <c r="P364" s="54">
        <v>748.06898424769145</v>
      </c>
      <c r="Q364" s="42" t="s">
        <v>40</v>
      </c>
      <c r="R364" s="57">
        <v>42355</v>
      </c>
      <c r="S364" s="57">
        <v>42643</v>
      </c>
      <c r="T364" s="55">
        <v>9.6</v>
      </c>
      <c r="U364" s="48" t="s">
        <v>42</v>
      </c>
    </row>
    <row r="365" spans="1:21" s="23" customFormat="1" ht="30" x14ac:dyDescent="0.25">
      <c r="A365" s="47">
        <v>68</v>
      </c>
      <c r="B365" s="42" t="s">
        <v>1012</v>
      </c>
      <c r="C365" s="48" t="s">
        <v>1013</v>
      </c>
      <c r="D365" s="42"/>
      <c r="E365" s="42">
        <v>1</v>
      </c>
      <c r="F365" s="49">
        <v>9520130082</v>
      </c>
      <c r="G365" s="42" t="s">
        <v>36</v>
      </c>
      <c r="H365" s="42" t="s">
        <v>37</v>
      </c>
      <c r="I365" s="26">
        <v>1</v>
      </c>
      <c r="J365" s="57">
        <v>41624</v>
      </c>
      <c r="K365" s="42">
        <v>2013</v>
      </c>
      <c r="L365" s="57">
        <v>41882</v>
      </c>
      <c r="M365" s="58">
        <v>207906000</v>
      </c>
      <c r="N365" s="52">
        <v>1</v>
      </c>
      <c r="O365" s="53">
        <v>207906000</v>
      </c>
      <c r="P365" s="54">
        <v>352.68193384223918</v>
      </c>
      <c r="Q365" s="42" t="s">
        <v>40</v>
      </c>
      <c r="R365" s="57">
        <v>41624</v>
      </c>
      <c r="S365" s="57">
        <v>41882</v>
      </c>
      <c r="T365" s="55">
        <v>8.6</v>
      </c>
      <c r="U365" s="48" t="s">
        <v>42</v>
      </c>
    </row>
    <row r="366" spans="1:21" s="23" customFormat="1" ht="30" x14ac:dyDescent="0.25">
      <c r="A366" s="47">
        <v>68</v>
      </c>
      <c r="B366" s="42" t="s">
        <v>1012</v>
      </c>
      <c r="C366" s="48" t="s">
        <v>1013</v>
      </c>
      <c r="D366" s="42"/>
      <c r="E366" s="42">
        <v>2</v>
      </c>
      <c r="F366" s="49">
        <v>9520140094</v>
      </c>
      <c r="G366" s="42" t="s">
        <v>36</v>
      </c>
      <c r="H366" s="42" t="s">
        <v>37</v>
      </c>
      <c r="I366" s="26">
        <v>1</v>
      </c>
      <c r="J366" s="57">
        <v>41989</v>
      </c>
      <c r="K366" s="42">
        <v>2014</v>
      </c>
      <c r="L366" s="57">
        <v>42338</v>
      </c>
      <c r="M366" s="58">
        <v>447997550</v>
      </c>
      <c r="N366" s="52">
        <v>1</v>
      </c>
      <c r="O366" s="53">
        <v>447997550</v>
      </c>
      <c r="P366" s="54">
        <v>727.26874999999995</v>
      </c>
      <c r="Q366" s="42" t="s">
        <v>40</v>
      </c>
      <c r="R366" s="57">
        <v>41989</v>
      </c>
      <c r="S366" s="57">
        <v>42338</v>
      </c>
      <c r="T366" s="55">
        <v>11.633333333333333</v>
      </c>
      <c r="U366" s="48" t="s">
        <v>42</v>
      </c>
    </row>
    <row r="367" spans="1:21" s="23" customFormat="1" ht="60" x14ac:dyDescent="0.25">
      <c r="A367" s="42">
        <v>68</v>
      </c>
      <c r="B367" s="42" t="s">
        <v>1012</v>
      </c>
      <c r="C367" s="48" t="s">
        <v>1013</v>
      </c>
      <c r="D367" s="42"/>
      <c r="E367" s="42">
        <v>3</v>
      </c>
      <c r="F367" s="49">
        <v>9520140088</v>
      </c>
      <c r="G367" s="42" t="s">
        <v>36</v>
      </c>
      <c r="H367" s="42" t="s">
        <v>38</v>
      </c>
      <c r="I367" s="42"/>
      <c r="J367" s="42"/>
      <c r="K367" s="42"/>
      <c r="L367" s="42"/>
      <c r="M367" s="58"/>
      <c r="N367" s="52"/>
      <c r="O367" s="53"/>
      <c r="P367" s="54"/>
      <c r="Q367" s="42"/>
      <c r="R367" s="42"/>
      <c r="S367" s="42"/>
      <c r="T367" s="55">
        <v>0</v>
      </c>
      <c r="U367" s="48" t="s">
        <v>67</v>
      </c>
    </row>
    <row r="368" spans="1:21" s="23" customFormat="1" ht="30" x14ac:dyDescent="0.25">
      <c r="A368" s="42">
        <v>68</v>
      </c>
      <c r="B368" s="42" t="s">
        <v>1012</v>
      </c>
      <c r="C368" s="48" t="s">
        <v>1013</v>
      </c>
      <c r="D368" s="42"/>
      <c r="E368" s="42">
        <v>4</v>
      </c>
      <c r="F368" s="49">
        <v>9520150087</v>
      </c>
      <c r="G368" s="42" t="s">
        <v>36</v>
      </c>
      <c r="H368" s="42" t="s">
        <v>37</v>
      </c>
      <c r="I368" s="26">
        <v>1</v>
      </c>
      <c r="J368" s="57">
        <v>42361</v>
      </c>
      <c r="K368" s="42">
        <v>2015</v>
      </c>
      <c r="L368" s="57">
        <v>42698</v>
      </c>
      <c r="M368" s="58">
        <v>362842425</v>
      </c>
      <c r="N368" s="52">
        <v>1</v>
      </c>
      <c r="O368" s="53">
        <v>362842425</v>
      </c>
      <c r="P368" s="54">
        <v>563.11387444711727</v>
      </c>
      <c r="Q368" s="42" t="s">
        <v>40</v>
      </c>
      <c r="R368" s="57">
        <v>42361</v>
      </c>
      <c r="S368" s="57">
        <v>42698</v>
      </c>
      <c r="T368" s="55">
        <v>11.233333333333333</v>
      </c>
      <c r="U368" s="48" t="s">
        <v>42</v>
      </c>
    </row>
    <row r="369" spans="1:23" s="23" customFormat="1" ht="45" x14ac:dyDescent="0.25">
      <c r="A369" s="42">
        <v>69</v>
      </c>
      <c r="B369" s="42" t="s">
        <v>1014</v>
      </c>
      <c r="C369" s="48" t="s">
        <v>1015</v>
      </c>
      <c r="D369" s="42"/>
      <c r="E369" s="42">
        <v>1</v>
      </c>
      <c r="F369" s="49" t="s">
        <v>112</v>
      </c>
      <c r="G369" s="42" t="s">
        <v>444</v>
      </c>
      <c r="H369" s="42" t="s">
        <v>38</v>
      </c>
      <c r="I369" s="43"/>
      <c r="J369" s="42"/>
      <c r="K369" s="42">
        <v>2011</v>
      </c>
      <c r="L369" s="57">
        <v>41639</v>
      </c>
      <c r="M369" s="58">
        <v>17060018</v>
      </c>
      <c r="N369" s="52"/>
      <c r="O369" s="53">
        <v>0</v>
      </c>
      <c r="P369" s="54">
        <v>0</v>
      </c>
      <c r="Q369" s="42"/>
      <c r="R369" s="57"/>
      <c r="S369" s="57"/>
      <c r="T369" s="55">
        <v>0</v>
      </c>
      <c r="U369" s="48" t="s">
        <v>454</v>
      </c>
    </row>
    <row r="370" spans="1:23" s="23" customFormat="1" ht="45" x14ac:dyDescent="0.25">
      <c r="A370" s="42">
        <v>69</v>
      </c>
      <c r="B370" s="42" t="s">
        <v>1014</v>
      </c>
      <c r="C370" s="48" t="s">
        <v>1015</v>
      </c>
      <c r="D370" s="42"/>
      <c r="E370" s="42">
        <v>2</v>
      </c>
      <c r="F370" s="49" t="s">
        <v>112</v>
      </c>
      <c r="G370" s="42" t="s">
        <v>444</v>
      </c>
      <c r="H370" s="42" t="s">
        <v>38</v>
      </c>
      <c r="I370" s="43"/>
      <c r="J370" s="42"/>
      <c r="K370" s="42">
        <v>2011</v>
      </c>
      <c r="L370" s="57">
        <v>41639</v>
      </c>
      <c r="M370" s="58">
        <v>13566331</v>
      </c>
      <c r="N370" s="52"/>
      <c r="O370" s="53">
        <v>0</v>
      </c>
      <c r="P370" s="54">
        <v>0</v>
      </c>
      <c r="Q370" s="42"/>
      <c r="R370" s="57"/>
      <c r="S370" s="57"/>
      <c r="T370" s="55">
        <v>0</v>
      </c>
      <c r="U370" s="48" t="s">
        <v>454</v>
      </c>
      <c r="W370" s="25" t="s">
        <v>51</v>
      </c>
    </row>
    <row r="371" spans="1:23" s="23" customFormat="1" ht="45" x14ac:dyDescent="0.25">
      <c r="A371" s="42">
        <v>69</v>
      </c>
      <c r="B371" s="42" t="s">
        <v>1014</v>
      </c>
      <c r="C371" s="48" t="s">
        <v>1015</v>
      </c>
      <c r="D371" s="42"/>
      <c r="E371" s="42">
        <v>3</v>
      </c>
      <c r="F371" s="49" t="s">
        <v>112</v>
      </c>
      <c r="G371" s="42" t="s">
        <v>444</v>
      </c>
      <c r="H371" s="42" t="s">
        <v>38</v>
      </c>
      <c r="I371" s="43"/>
      <c r="J371" s="42"/>
      <c r="K371" s="42">
        <v>2011</v>
      </c>
      <c r="L371" s="57">
        <v>41639</v>
      </c>
      <c r="M371" s="58">
        <v>18610088</v>
      </c>
      <c r="N371" s="52"/>
      <c r="O371" s="53">
        <v>0</v>
      </c>
      <c r="P371" s="54">
        <v>0</v>
      </c>
      <c r="Q371" s="42"/>
      <c r="R371" s="57"/>
      <c r="S371" s="57"/>
      <c r="T371" s="55">
        <v>0</v>
      </c>
      <c r="U371" s="48" t="s">
        <v>454</v>
      </c>
      <c r="W371" s="25" t="s">
        <v>52</v>
      </c>
    </row>
    <row r="372" spans="1:23" s="23" customFormat="1" ht="30" x14ac:dyDescent="0.25">
      <c r="A372" s="42">
        <v>69</v>
      </c>
      <c r="B372" s="42" t="s">
        <v>1014</v>
      </c>
      <c r="C372" s="48" t="s">
        <v>1015</v>
      </c>
      <c r="D372" s="42"/>
      <c r="E372" s="42">
        <v>4</v>
      </c>
      <c r="F372" s="49">
        <v>286</v>
      </c>
      <c r="G372" s="42" t="s">
        <v>445</v>
      </c>
      <c r="H372" s="42" t="s">
        <v>38</v>
      </c>
      <c r="I372" s="43"/>
      <c r="J372" s="57">
        <v>42320</v>
      </c>
      <c r="K372" s="42">
        <v>2015</v>
      </c>
      <c r="L372" s="57">
        <v>42335</v>
      </c>
      <c r="M372" s="58">
        <v>34235173</v>
      </c>
      <c r="N372" s="52"/>
      <c r="O372" s="53">
        <v>0</v>
      </c>
      <c r="P372" s="54">
        <v>0</v>
      </c>
      <c r="Q372" s="42"/>
      <c r="R372" s="42"/>
      <c r="S372" s="42"/>
      <c r="T372" s="55">
        <v>0</v>
      </c>
      <c r="U372" s="78" t="s">
        <v>889</v>
      </c>
      <c r="W372" s="25" t="s">
        <v>52</v>
      </c>
    </row>
    <row r="373" spans="1:23" s="23" customFormat="1" ht="60" x14ac:dyDescent="0.25">
      <c r="A373" s="42">
        <v>69</v>
      </c>
      <c r="B373" s="42" t="s">
        <v>1014</v>
      </c>
      <c r="C373" s="48" t="s">
        <v>1015</v>
      </c>
      <c r="D373" s="42"/>
      <c r="E373" s="42">
        <v>5</v>
      </c>
      <c r="F373" s="49">
        <v>6111306</v>
      </c>
      <c r="G373" s="42" t="s">
        <v>446</v>
      </c>
      <c r="H373" s="42" t="s">
        <v>37</v>
      </c>
      <c r="I373" s="26">
        <v>1</v>
      </c>
      <c r="J373" s="57">
        <v>41591</v>
      </c>
      <c r="K373" s="42">
        <v>2013</v>
      </c>
      <c r="L373" s="57">
        <v>41635</v>
      </c>
      <c r="M373" s="58">
        <v>22600000</v>
      </c>
      <c r="N373" s="52">
        <v>1</v>
      </c>
      <c r="O373" s="53">
        <v>22600000</v>
      </c>
      <c r="P373" s="54">
        <v>38.33757421543681</v>
      </c>
      <c r="Q373" s="42" t="s">
        <v>40</v>
      </c>
      <c r="R373" s="57">
        <v>41591</v>
      </c>
      <c r="S373" s="57">
        <v>41635</v>
      </c>
      <c r="T373" s="55">
        <v>1.4666666666666666</v>
      </c>
      <c r="U373" s="48" t="s">
        <v>42</v>
      </c>
    </row>
    <row r="374" spans="1:23" s="23" customFormat="1" ht="30" x14ac:dyDescent="0.25">
      <c r="A374" s="42">
        <v>69</v>
      </c>
      <c r="B374" s="42" t="s">
        <v>1014</v>
      </c>
      <c r="C374" s="48" t="s">
        <v>1015</v>
      </c>
      <c r="D374" s="42"/>
      <c r="E374" s="42">
        <v>6</v>
      </c>
      <c r="F374" s="49">
        <v>384</v>
      </c>
      <c r="G374" s="42" t="s">
        <v>36</v>
      </c>
      <c r="H374" s="42" t="s">
        <v>38</v>
      </c>
      <c r="I374" s="43"/>
      <c r="J374" s="57"/>
      <c r="K374" s="42">
        <v>2012</v>
      </c>
      <c r="L374" s="57"/>
      <c r="M374" s="58"/>
      <c r="N374" s="52"/>
      <c r="O374" s="53">
        <v>0</v>
      </c>
      <c r="P374" s="54">
        <v>0</v>
      </c>
      <c r="Q374" s="42"/>
      <c r="R374" s="57"/>
      <c r="S374" s="57"/>
      <c r="T374" s="55">
        <v>0</v>
      </c>
      <c r="U374" s="78" t="s">
        <v>889</v>
      </c>
    </row>
    <row r="375" spans="1:23" s="23" customFormat="1" ht="45" x14ac:dyDescent="0.25">
      <c r="A375" s="42">
        <v>70</v>
      </c>
      <c r="B375" s="42" t="s">
        <v>1016</v>
      </c>
      <c r="C375" s="48" t="s">
        <v>1017</v>
      </c>
      <c r="D375" s="42"/>
      <c r="E375" s="42">
        <v>1</v>
      </c>
      <c r="F375" s="49">
        <v>949</v>
      </c>
      <c r="G375" s="42" t="s">
        <v>36</v>
      </c>
      <c r="H375" s="42" t="s">
        <v>37</v>
      </c>
      <c r="I375" s="26">
        <v>1</v>
      </c>
      <c r="J375" s="57">
        <v>41852</v>
      </c>
      <c r="K375" s="42">
        <v>2014</v>
      </c>
      <c r="L375" s="57">
        <v>41988</v>
      </c>
      <c r="M375" s="58">
        <v>156541140</v>
      </c>
      <c r="N375" s="52">
        <v>1</v>
      </c>
      <c r="O375" s="53">
        <v>156541140</v>
      </c>
      <c r="P375" s="54">
        <v>254.12522727272727</v>
      </c>
      <c r="Q375" s="42"/>
      <c r="R375" s="57"/>
      <c r="S375" s="57"/>
      <c r="T375" s="55">
        <v>0</v>
      </c>
      <c r="U375" s="48" t="s">
        <v>463</v>
      </c>
    </row>
    <row r="376" spans="1:23" s="23" customFormat="1" ht="45" x14ac:dyDescent="0.25">
      <c r="A376" s="42">
        <v>70</v>
      </c>
      <c r="B376" s="42" t="s">
        <v>1016</v>
      </c>
      <c r="C376" s="48" t="s">
        <v>1017</v>
      </c>
      <c r="D376" s="42"/>
      <c r="E376" s="42">
        <v>2</v>
      </c>
      <c r="F376" s="49">
        <v>1128</v>
      </c>
      <c r="G376" s="42" t="s">
        <v>36</v>
      </c>
      <c r="H376" s="42" t="s">
        <v>37</v>
      </c>
      <c r="I376" s="26">
        <v>1</v>
      </c>
      <c r="J376" s="57">
        <v>41989</v>
      </c>
      <c r="K376" s="42">
        <v>2014</v>
      </c>
      <c r="L376" s="57">
        <v>42277</v>
      </c>
      <c r="M376" s="58">
        <v>404974329</v>
      </c>
      <c r="N376" s="52">
        <v>1</v>
      </c>
      <c r="O376" s="53">
        <v>404974329</v>
      </c>
      <c r="P376" s="54">
        <v>657.42585876623377</v>
      </c>
      <c r="Q376" s="42"/>
      <c r="R376" s="42"/>
      <c r="S376" s="42"/>
      <c r="T376" s="55">
        <v>0</v>
      </c>
      <c r="U376" s="48" t="s">
        <v>463</v>
      </c>
    </row>
    <row r="377" spans="1:23" s="23" customFormat="1" ht="30" x14ac:dyDescent="0.25">
      <c r="A377" s="42">
        <v>70</v>
      </c>
      <c r="B377" s="42" t="s">
        <v>1016</v>
      </c>
      <c r="C377" s="48" t="s">
        <v>1017</v>
      </c>
      <c r="D377" s="42"/>
      <c r="E377" s="42">
        <v>3</v>
      </c>
      <c r="F377" s="49">
        <v>1065</v>
      </c>
      <c r="G377" s="42" t="s">
        <v>36</v>
      </c>
      <c r="H377" s="42" t="s">
        <v>37</v>
      </c>
      <c r="I377" s="26">
        <v>1</v>
      </c>
      <c r="J377" s="57">
        <v>41624</v>
      </c>
      <c r="K377" s="42">
        <v>2013</v>
      </c>
      <c r="L377" s="57">
        <v>41820</v>
      </c>
      <c r="M377" s="58">
        <v>225437992</v>
      </c>
      <c r="N377" s="52">
        <v>1</v>
      </c>
      <c r="O377" s="53">
        <v>225437992</v>
      </c>
      <c r="P377" s="54">
        <v>382.42237828668362</v>
      </c>
      <c r="Q377" s="42"/>
      <c r="R377" s="57"/>
      <c r="S377" s="57"/>
      <c r="T377" s="55">
        <v>0</v>
      </c>
      <c r="U377" s="48" t="s">
        <v>464</v>
      </c>
    </row>
    <row r="378" spans="1:23" s="23" customFormat="1" ht="30" x14ac:dyDescent="0.25">
      <c r="A378" s="42">
        <v>70</v>
      </c>
      <c r="B378" s="42" t="s">
        <v>1016</v>
      </c>
      <c r="C378" s="48" t="s">
        <v>1017</v>
      </c>
      <c r="D378" s="42"/>
      <c r="E378" s="42">
        <v>4</v>
      </c>
      <c r="F378" s="49">
        <v>1131</v>
      </c>
      <c r="G378" s="42" t="s">
        <v>36</v>
      </c>
      <c r="H378" s="42" t="s">
        <v>37</v>
      </c>
      <c r="I378" s="26">
        <v>1</v>
      </c>
      <c r="J378" s="57">
        <v>41624</v>
      </c>
      <c r="K378" s="42">
        <v>2013</v>
      </c>
      <c r="L378" s="57">
        <v>41820</v>
      </c>
      <c r="M378" s="58">
        <v>99829784</v>
      </c>
      <c r="N378" s="52">
        <v>1</v>
      </c>
      <c r="O378" s="53">
        <v>99829784</v>
      </c>
      <c r="P378" s="54">
        <v>169.34653774385072</v>
      </c>
      <c r="Q378" s="42"/>
      <c r="R378" s="57"/>
      <c r="S378" s="57"/>
      <c r="T378" s="55">
        <v>0</v>
      </c>
      <c r="U378" s="48" t="s">
        <v>464</v>
      </c>
    </row>
    <row r="379" spans="1:23" s="23" customFormat="1" ht="30" x14ac:dyDescent="0.25">
      <c r="A379" s="42">
        <v>70</v>
      </c>
      <c r="B379" s="42" t="s">
        <v>1016</v>
      </c>
      <c r="C379" s="48" t="s">
        <v>1017</v>
      </c>
      <c r="D379" s="42"/>
      <c r="E379" s="42">
        <v>5</v>
      </c>
      <c r="F379" s="49">
        <v>921</v>
      </c>
      <c r="G379" s="42" t="s">
        <v>36</v>
      </c>
      <c r="H379" s="42" t="s">
        <v>37</v>
      </c>
      <c r="I379" s="26">
        <v>1</v>
      </c>
      <c r="J379" s="57">
        <v>41821</v>
      </c>
      <c r="K379" s="42">
        <v>2014</v>
      </c>
      <c r="L379" s="57">
        <v>41851</v>
      </c>
      <c r="M379" s="58">
        <v>34786920</v>
      </c>
      <c r="N379" s="52">
        <v>1</v>
      </c>
      <c r="O379" s="53">
        <v>34786920</v>
      </c>
      <c r="P379" s="54">
        <v>56.472272727272724</v>
      </c>
      <c r="Q379" s="42"/>
      <c r="R379" s="42"/>
      <c r="S379" s="42"/>
      <c r="T379" s="55">
        <v>0</v>
      </c>
      <c r="U379" s="48" t="s">
        <v>464</v>
      </c>
    </row>
    <row r="380" spans="1:23" s="23" customFormat="1" ht="30" x14ac:dyDescent="0.25">
      <c r="A380" s="42">
        <v>70</v>
      </c>
      <c r="B380" s="42" t="s">
        <v>1016</v>
      </c>
      <c r="C380" s="48" t="s">
        <v>1017</v>
      </c>
      <c r="D380" s="42"/>
      <c r="E380" s="42">
        <v>6</v>
      </c>
      <c r="F380" s="49">
        <v>922</v>
      </c>
      <c r="G380" s="42" t="s">
        <v>36</v>
      </c>
      <c r="H380" s="42" t="s">
        <v>37</v>
      </c>
      <c r="I380" s="26">
        <v>1</v>
      </c>
      <c r="J380" s="57">
        <v>41821</v>
      </c>
      <c r="K380" s="42">
        <v>2014</v>
      </c>
      <c r="L380" s="57">
        <v>41851</v>
      </c>
      <c r="M380" s="58">
        <v>15439350</v>
      </c>
      <c r="N380" s="52">
        <v>1</v>
      </c>
      <c r="O380" s="53">
        <v>15439350</v>
      </c>
      <c r="P380" s="54">
        <v>25.06387987012987</v>
      </c>
      <c r="Q380" s="59" t="s">
        <v>40</v>
      </c>
      <c r="R380" s="57">
        <v>41821</v>
      </c>
      <c r="S380" s="57">
        <v>41851</v>
      </c>
      <c r="T380" s="55">
        <v>1</v>
      </c>
      <c r="U380" s="56" t="s">
        <v>42</v>
      </c>
    </row>
    <row r="381" spans="1:23" s="23" customFormat="1" ht="30" x14ac:dyDescent="0.25">
      <c r="A381" s="42">
        <v>70</v>
      </c>
      <c r="B381" s="42" t="s">
        <v>1016</v>
      </c>
      <c r="C381" s="48" t="s">
        <v>1017</v>
      </c>
      <c r="D381" s="42"/>
      <c r="E381" s="42">
        <v>7</v>
      </c>
      <c r="F381" s="49">
        <v>257</v>
      </c>
      <c r="G381" s="42" t="s">
        <v>36</v>
      </c>
      <c r="H381" s="42" t="s">
        <v>38</v>
      </c>
      <c r="I381" s="43"/>
      <c r="J381" s="57"/>
      <c r="K381" s="42"/>
      <c r="L381" s="57"/>
      <c r="M381" s="58"/>
      <c r="N381" s="52"/>
      <c r="O381" s="53"/>
      <c r="P381" s="54"/>
      <c r="Q381" s="42"/>
      <c r="R381" s="42"/>
      <c r="S381" s="42"/>
      <c r="T381" s="55">
        <v>0</v>
      </c>
      <c r="U381" s="48" t="s">
        <v>43</v>
      </c>
      <c r="W381" s="17" t="s">
        <v>56</v>
      </c>
    </row>
    <row r="382" spans="1:23" s="23" customFormat="1" ht="30" x14ac:dyDescent="0.25">
      <c r="A382" s="42">
        <v>70</v>
      </c>
      <c r="B382" s="42" t="s">
        <v>1016</v>
      </c>
      <c r="C382" s="48" t="s">
        <v>1017</v>
      </c>
      <c r="D382" s="42"/>
      <c r="E382" s="42">
        <v>8</v>
      </c>
      <c r="F382" s="49">
        <v>843</v>
      </c>
      <c r="G382" s="42" t="s">
        <v>36</v>
      </c>
      <c r="H382" s="42" t="s">
        <v>38</v>
      </c>
      <c r="I382" s="42"/>
      <c r="J382" s="42"/>
      <c r="K382" s="42"/>
      <c r="L382" s="42"/>
      <c r="M382" s="58"/>
      <c r="N382" s="52"/>
      <c r="O382" s="53"/>
      <c r="P382" s="54"/>
      <c r="Q382" s="42"/>
      <c r="R382" s="42"/>
      <c r="S382" s="42"/>
      <c r="T382" s="55">
        <v>0</v>
      </c>
      <c r="U382" s="48" t="s">
        <v>43</v>
      </c>
      <c r="W382" s="17" t="s">
        <v>57</v>
      </c>
    </row>
    <row r="383" spans="1:23" s="23" customFormat="1" ht="30" x14ac:dyDescent="0.25">
      <c r="A383" s="42">
        <v>70</v>
      </c>
      <c r="B383" s="42" t="s">
        <v>1016</v>
      </c>
      <c r="C383" s="48" t="s">
        <v>1017</v>
      </c>
      <c r="D383" s="42"/>
      <c r="E383" s="42">
        <v>9</v>
      </c>
      <c r="F383" s="49">
        <v>896</v>
      </c>
      <c r="G383" s="42" t="s">
        <v>36</v>
      </c>
      <c r="H383" s="42" t="s">
        <v>38</v>
      </c>
      <c r="I383" s="42"/>
      <c r="J383" s="42"/>
      <c r="K383" s="42"/>
      <c r="L383" s="42"/>
      <c r="M383" s="58"/>
      <c r="N383" s="52"/>
      <c r="O383" s="53"/>
      <c r="P383" s="54"/>
      <c r="Q383" s="42"/>
      <c r="R383" s="42"/>
      <c r="S383" s="42"/>
      <c r="T383" s="55">
        <v>0</v>
      </c>
      <c r="U383" s="48" t="s">
        <v>43</v>
      </c>
      <c r="W383" s="17" t="s">
        <v>58</v>
      </c>
    </row>
    <row r="384" spans="1:23" s="23" customFormat="1" ht="135" x14ac:dyDescent="0.25">
      <c r="A384" s="42">
        <v>71</v>
      </c>
      <c r="B384" s="42" t="s">
        <v>1018</v>
      </c>
      <c r="C384" s="48" t="s">
        <v>1019</v>
      </c>
      <c r="D384" s="42"/>
      <c r="E384" s="42">
        <v>1</v>
      </c>
      <c r="F384" s="49" t="s">
        <v>392</v>
      </c>
      <c r="G384" s="42" t="s">
        <v>393</v>
      </c>
      <c r="H384" s="42" t="s">
        <v>38</v>
      </c>
      <c r="I384" s="42"/>
      <c r="J384" s="42"/>
      <c r="K384" s="42"/>
      <c r="L384" s="42"/>
      <c r="M384" s="58"/>
      <c r="N384" s="52"/>
      <c r="O384" s="53"/>
      <c r="P384" s="54"/>
      <c r="Q384" s="42"/>
      <c r="R384" s="42"/>
      <c r="S384" s="42"/>
      <c r="T384" s="55">
        <v>0</v>
      </c>
      <c r="U384" s="48" t="s">
        <v>427</v>
      </c>
      <c r="W384" s="17" t="s">
        <v>59</v>
      </c>
    </row>
    <row r="385" spans="1:23" s="23" customFormat="1" ht="135" x14ac:dyDescent="0.25">
      <c r="A385" s="42">
        <v>71</v>
      </c>
      <c r="B385" s="42" t="s">
        <v>1018</v>
      </c>
      <c r="C385" s="48" t="s">
        <v>1019</v>
      </c>
      <c r="D385" s="42"/>
      <c r="E385" s="42">
        <v>2</v>
      </c>
      <c r="F385" s="49" t="s">
        <v>394</v>
      </c>
      <c r="G385" s="42" t="s">
        <v>523</v>
      </c>
      <c r="H385" s="42" t="s">
        <v>38</v>
      </c>
      <c r="I385" s="42"/>
      <c r="J385" s="42"/>
      <c r="K385" s="42"/>
      <c r="L385" s="42"/>
      <c r="M385" s="58"/>
      <c r="N385" s="52"/>
      <c r="O385" s="53"/>
      <c r="P385" s="54"/>
      <c r="Q385" s="42"/>
      <c r="R385" s="42"/>
      <c r="S385" s="42"/>
      <c r="T385" s="55">
        <v>0</v>
      </c>
      <c r="U385" s="48" t="s">
        <v>427</v>
      </c>
      <c r="W385" s="17" t="s">
        <v>60</v>
      </c>
    </row>
    <row r="386" spans="1:23" s="23" customFormat="1" ht="135" x14ac:dyDescent="0.25">
      <c r="A386" s="42">
        <v>71</v>
      </c>
      <c r="B386" s="42" t="s">
        <v>1018</v>
      </c>
      <c r="C386" s="48" t="s">
        <v>1019</v>
      </c>
      <c r="D386" s="42"/>
      <c r="E386" s="42">
        <v>3</v>
      </c>
      <c r="F386" s="49" t="s">
        <v>395</v>
      </c>
      <c r="G386" s="42" t="s">
        <v>523</v>
      </c>
      <c r="H386" s="42" t="s">
        <v>38</v>
      </c>
      <c r="I386" s="42"/>
      <c r="J386" s="42"/>
      <c r="K386" s="42"/>
      <c r="L386" s="42"/>
      <c r="M386" s="58"/>
      <c r="N386" s="52"/>
      <c r="O386" s="53"/>
      <c r="P386" s="54"/>
      <c r="Q386" s="42"/>
      <c r="R386" s="42"/>
      <c r="S386" s="42"/>
      <c r="T386" s="55">
        <v>0</v>
      </c>
      <c r="U386" s="48" t="s">
        <v>427</v>
      </c>
    </row>
    <row r="387" spans="1:23" s="23" customFormat="1" ht="135" x14ac:dyDescent="0.25">
      <c r="A387" s="42">
        <v>71</v>
      </c>
      <c r="B387" s="42" t="s">
        <v>1018</v>
      </c>
      <c r="C387" s="48" t="s">
        <v>1019</v>
      </c>
      <c r="D387" s="42"/>
      <c r="E387" s="42">
        <v>4</v>
      </c>
      <c r="F387" s="49" t="s">
        <v>396</v>
      </c>
      <c r="G387" s="42" t="s">
        <v>393</v>
      </c>
      <c r="H387" s="42" t="s">
        <v>38</v>
      </c>
      <c r="I387" s="42"/>
      <c r="J387" s="42"/>
      <c r="K387" s="42"/>
      <c r="L387" s="42"/>
      <c r="M387" s="58"/>
      <c r="N387" s="52"/>
      <c r="O387" s="53"/>
      <c r="P387" s="54"/>
      <c r="Q387" s="42"/>
      <c r="R387" s="42"/>
      <c r="S387" s="42"/>
      <c r="T387" s="55">
        <v>0</v>
      </c>
      <c r="U387" s="48" t="s">
        <v>427</v>
      </c>
    </row>
    <row r="388" spans="1:23" s="23" customFormat="1" ht="165" x14ac:dyDescent="0.25">
      <c r="A388" s="42">
        <v>71</v>
      </c>
      <c r="B388" s="42" t="s">
        <v>1018</v>
      </c>
      <c r="C388" s="48" t="s">
        <v>1019</v>
      </c>
      <c r="D388" s="42"/>
      <c r="E388" s="42">
        <v>5</v>
      </c>
      <c r="F388" s="49" t="s">
        <v>397</v>
      </c>
      <c r="G388" s="42" t="s">
        <v>398</v>
      </c>
      <c r="H388" s="42" t="s">
        <v>38</v>
      </c>
      <c r="I388" s="42"/>
      <c r="J388" s="57">
        <v>42466</v>
      </c>
      <c r="K388" s="42">
        <v>2016</v>
      </c>
      <c r="L388" s="42"/>
      <c r="M388" s="58"/>
      <c r="N388" s="52"/>
      <c r="O388" s="53">
        <v>0</v>
      </c>
      <c r="P388" s="54">
        <v>0</v>
      </c>
      <c r="Q388" s="42"/>
      <c r="R388" s="42"/>
      <c r="S388" s="42"/>
      <c r="T388" s="55">
        <v>0</v>
      </c>
      <c r="U388" s="48" t="s">
        <v>734</v>
      </c>
    </row>
    <row r="389" spans="1:23" s="23" customFormat="1" ht="135" x14ac:dyDescent="0.25">
      <c r="A389" s="42">
        <v>71</v>
      </c>
      <c r="B389" s="42" t="s">
        <v>1018</v>
      </c>
      <c r="C389" s="48" t="s">
        <v>1019</v>
      </c>
      <c r="D389" s="42"/>
      <c r="E389" s="42">
        <v>6</v>
      </c>
      <c r="F389" s="49" t="s">
        <v>399</v>
      </c>
      <c r="G389" s="42" t="s">
        <v>400</v>
      </c>
      <c r="H389" s="42" t="s">
        <v>38</v>
      </c>
      <c r="I389" s="42"/>
      <c r="J389" s="57">
        <v>42648</v>
      </c>
      <c r="K389" s="42">
        <v>2016</v>
      </c>
      <c r="L389" s="57">
        <v>43012</v>
      </c>
      <c r="M389" s="58"/>
      <c r="N389" s="52"/>
      <c r="O389" s="53">
        <v>0</v>
      </c>
      <c r="P389" s="54">
        <v>0</v>
      </c>
      <c r="Q389" s="42"/>
      <c r="R389" s="42"/>
      <c r="S389" s="42"/>
      <c r="T389" s="55">
        <v>0</v>
      </c>
      <c r="U389" s="48" t="s">
        <v>427</v>
      </c>
    </row>
    <row r="390" spans="1:23" s="23" customFormat="1" x14ac:dyDescent="0.25">
      <c r="A390" s="42">
        <v>72</v>
      </c>
      <c r="B390" s="42" t="s">
        <v>1020</v>
      </c>
      <c r="C390" s="48" t="s">
        <v>1021</v>
      </c>
      <c r="D390" s="42"/>
      <c r="E390" s="42">
        <v>1</v>
      </c>
      <c r="F390" s="49">
        <v>153</v>
      </c>
      <c r="G390" s="42" t="s">
        <v>36</v>
      </c>
      <c r="H390" s="42" t="s">
        <v>37</v>
      </c>
      <c r="I390" s="26">
        <v>1</v>
      </c>
      <c r="J390" s="57">
        <v>41628</v>
      </c>
      <c r="K390" s="42">
        <v>2013</v>
      </c>
      <c r="L390" s="57">
        <v>41871</v>
      </c>
      <c r="M390" s="58">
        <v>327859000</v>
      </c>
      <c r="N390" s="52">
        <v>1</v>
      </c>
      <c r="O390" s="53">
        <v>327859000</v>
      </c>
      <c r="P390" s="54">
        <v>556.16454622561491</v>
      </c>
      <c r="Q390" s="42" t="s">
        <v>37</v>
      </c>
      <c r="R390" s="57">
        <v>41640</v>
      </c>
      <c r="S390" s="57">
        <v>41871</v>
      </c>
      <c r="T390" s="55">
        <v>7.7</v>
      </c>
      <c r="U390" s="48" t="s">
        <v>879</v>
      </c>
    </row>
    <row r="391" spans="1:23" s="23" customFormat="1" x14ac:dyDescent="0.25">
      <c r="A391" s="42">
        <v>72</v>
      </c>
      <c r="B391" s="42" t="s">
        <v>1020</v>
      </c>
      <c r="C391" s="48" t="s">
        <v>1021</v>
      </c>
      <c r="D391" s="42"/>
      <c r="E391" s="42">
        <v>2</v>
      </c>
      <c r="F391" s="49" t="s">
        <v>627</v>
      </c>
      <c r="G391" s="42" t="s">
        <v>549</v>
      </c>
      <c r="H391" s="42" t="s">
        <v>37</v>
      </c>
      <c r="I391" s="26">
        <v>1</v>
      </c>
      <c r="J391" s="57">
        <v>41666</v>
      </c>
      <c r="K391" s="42">
        <v>2014</v>
      </c>
      <c r="L391" s="57">
        <v>41999</v>
      </c>
      <c r="M391" s="58">
        <v>151804200</v>
      </c>
      <c r="N391" s="52">
        <v>1</v>
      </c>
      <c r="O391" s="53">
        <v>151804200</v>
      </c>
      <c r="P391" s="54">
        <v>246.43538961038962</v>
      </c>
      <c r="Q391" s="42" t="s">
        <v>40</v>
      </c>
      <c r="R391" s="79">
        <v>41666</v>
      </c>
      <c r="S391" s="57">
        <v>41999</v>
      </c>
      <c r="T391" s="55">
        <v>11.1</v>
      </c>
      <c r="U391" s="48" t="s">
        <v>42</v>
      </c>
    </row>
    <row r="392" spans="1:23" s="23" customFormat="1" x14ac:dyDescent="0.25">
      <c r="A392" s="42">
        <v>72</v>
      </c>
      <c r="B392" s="42" t="s">
        <v>1020</v>
      </c>
      <c r="C392" s="48" t="s">
        <v>1021</v>
      </c>
      <c r="D392" s="42"/>
      <c r="E392" s="42">
        <v>3</v>
      </c>
      <c r="F392" s="49">
        <v>303</v>
      </c>
      <c r="G392" s="42" t="s">
        <v>509</v>
      </c>
      <c r="H392" s="42" t="s">
        <v>38</v>
      </c>
      <c r="I392" s="42"/>
      <c r="J392" s="42"/>
      <c r="K392" s="42"/>
      <c r="L392" s="42"/>
      <c r="M392" s="58"/>
      <c r="N392" s="52"/>
      <c r="O392" s="53"/>
      <c r="P392" s="54"/>
      <c r="Q392" s="42"/>
      <c r="R392" s="42"/>
      <c r="S392" s="42"/>
      <c r="T392" s="55">
        <v>0</v>
      </c>
      <c r="U392" s="48" t="s">
        <v>277</v>
      </c>
    </row>
    <row r="393" spans="1:23" s="23" customFormat="1" x14ac:dyDescent="0.25">
      <c r="A393" s="42">
        <v>72</v>
      </c>
      <c r="B393" s="42" t="s">
        <v>1020</v>
      </c>
      <c r="C393" s="48" t="s">
        <v>1021</v>
      </c>
      <c r="D393" s="42"/>
      <c r="E393" s="42">
        <v>4</v>
      </c>
      <c r="F393" s="49" t="s">
        <v>291</v>
      </c>
      <c r="G393" s="42" t="s">
        <v>549</v>
      </c>
      <c r="H393" s="42" t="s">
        <v>37</v>
      </c>
      <c r="I393" s="26">
        <v>1</v>
      </c>
      <c r="J393" s="57">
        <v>42026</v>
      </c>
      <c r="K393" s="42">
        <v>2015</v>
      </c>
      <c r="L393" s="57">
        <v>42359</v>
      </c>
      <c r="M393" s="58">
        <v>168224355</v>
      </c>
      <c r="N393" s="52">
        <v>1</v>
      </c>
      <c r="O393" s="53">
        <v>168224355</v>
      </c>
      <c r="P393" s="54">
        <v>261.07605338713432</v>
      </c>
      <c r="Q393" s="42" t="s">
        <v>40</v>
      </c>
      <c r="R393" s="57">
        <v>42026</v>
      </c>
      <c r="S393" s="57">
        <v>42359</v>
      </c>
      <c r="T393" s="55">
        <v>11.1</v>
      </c>
      <c r="U393" s="48" t="s">
        <v>42</v>
      </c>
    </row>
    <row r="394" spans="1:23" s="23" customFormat="1" x14ac:dyDescent="0.25">
      <c r="A394" s="42">
        <v>72</v>
      </c>
      <c r="B394" s="42" t="s">
        <v>1020</v>
      </c>
      <c r="C394" s="48" t="s">
        <v>1021</v>
      </c>
      <c r="D394" s="42"/>
      <c r="E394" s="42">
        <v>5</v>
      </c>
      <c r="F394" s="49" t="s">
        <v>717</v>
      </c>
      <c r="G394" s="42" t="s">
        <v>36</v>
      </c>
      <c r="H394" s="42" t="s">
        <v>37</v>
      </c>
      <c r="I394" s="26">
        <v>1</v>
      </c>
      <c r="J394" s="57">
        <v>41991</v>
      </c>
      <c r="K394" s="42">
        <v>2014</v>
      </c>
      <c r="L394" s="57">
        <v>42338</v>
      </c>
      <c r="M394" s="58">
        <v>605881475</v>
      </c>
      <c r="N394" s="52">
        <v>1</v>
      </c>
      <c r="O394" s="53">
        <v>605881475</v>
      </c>
      <c r="P394" s="54">
        <v>983.57382305194801</v>
      </c>
      <c r="Q394" s="42" t="s">
        <v>40</v>
      </c>
      <c r="R394" s="57">
        <v>41991</v>
      </c>
      <c r="S394" s="57">
        <v>42338</v>
      </c>
      <c r="T394" s="55">
        <v>11.566666666666666</v>
      </c>
      <c r="U394" s="48" t="s">
        <v>42</v>
      </c>
    </row>
    <row r="395" spans="1:23" s="23" customFormat="1" x14ac:dyDescent="0.25">
      <c r="A395" s="42">
        <v>72</v>
      </c>
      <c r="B395" s="42" t="s">
        <v>1020</v>
      </c>
      <c r="C395" s="48" t="s">
        <v>1021</v>
      </c>
      <c r="D395" s="42"/>
      <c r="E395" s="42">
        <v>6</v>
      </c>
      <c r="F395" s="49" t="s">
        <v>550</v>
      </c>
      <c r="G395" s="42" t="s">
        <v>36</v>
      </c>
      <c r="H395" s="42" t="s">
        <v>37</v>
      </c>
      <c r="I395" s="26">
        <v>1</v>
      </c>
      <c r="J395" s="57">
        <v>42360</v>
      </c>
      <c r="K395" s="42">
        <v>2015</v>
      </c>
      <c r="L395" s="57">
        <v>42639</v>
      </c>
      <c r="M395" s="58">
        <v>690396875</v>
      </c>
      <c r="N395" s="52">
        <v>1</v>
      </c>
      <c r="O395" s="53">
        <v>690396875</v>
      </c>
      <c r="P395" s="54">
        <v>1071.4625203693645</v>
      </c>
      <c r="Q395" s="42" t="s">
        <v>40</v>
      </c>
      <c r="R395" s="79">
        <v>42360</v>
      </c>
      <c r="S395" s="57">
        <v>42639</v>
      </c>
      <c r="T395" s="55">
        <v>9.3000000000000007</v>
      </c>
      <c r="U395" s="48" t="s">
        <v>42</v>
      </c>
    </row>
    <row r="396" spans="1:23" s="23" customFormat="1" x14ac:dyDescent="0.25">
      <c r="A396" s="42">
        <v>72</v>
      </c>
      <c r="B396" s="42" t="s">
        <v>1020</v>
      </c>
      <c r="C396" s="48" t="s">
        <v>1021</v>
      </c>
      <c r="D396" s="42"/>
      <c r="E396" s="42">
        <v>7</v>
      </c>
      <c r="F396" s="49">
        <v>81</v>
      </c>
      <c r="G396" s="42" t="s">
        <v>36</v>
      </c>
      <c r="H396" s="42" t="s">
        <v>39</v>
      </c>
      <c r="I396" s="43">
        <v>0.6</v>
      </c>
      <c r="J396" s="57">
        <v>41365</v>
      </c>
      <c r="K396" s="42">
        <v>2013</v>
      </c>
      <c r="L396" s="57">
        <v>41639</v>
      </c>
      <c r="M396" s="58">
        <v>1126764360</v>
      </c>
      <c r="N396" s="52">
        <v>1</v>
      </c>
      <c r="O396" s="53">
        <v>676058616</v>
      </c>
      <c r="P396" s="54">
        <v>1146.8339541984733</v>
      </c>
      <c r="Q396" s="42" t="s">
        <v>37</v>
      </c>
      <c r="R396" s="57">
        <v>41365</v>
      </c>
      <c r="S396" s="57">
        <v>41639</v>
      </c>
      <c r="T396" s="55">
        <v>9.1333333333333329</v>
      </c>
      <c r="U396" s="48" t="s">
        <v>879</v>
      </c>
    </row>
    <row r="397" spans="1:23" s="23" customFormat="1" ht="45" x14ac:dyDescent="0.25">
      <c r="A397" s="42">
        <v>72</v>
      </c>
      <c r="B397" s="42" t="s">
        <v>1020</v>
      </c>
      <c r="C397" s="48" t="s">
        <v>1021</v>
      </c>
      <c r="D397" s="42"/>
      <c r="E397" s="42">
        <v>8</v>
      </c>
      <c r="F397" s="49" t="s">
        <v>718</v>
      </c>
      <c r="G397" s="42" t="s">
        <v>551</v>
      </c>
      <c r="H397" s="42" t="s">
        <v>38</v>
      </c>
      <c r="I397" s="42"/>
      <c r="J397" s="42"/>
      <c r="K397" s="42"/>
      <c r="L397" s="42"/>
      <c r="M397" s="58"/>
      <c r="N397" s="52"/>
      <c r="O397" s="53"/>
      <c r="P397" s="54"/>
      <c r="Q397" s="42"/>
      <c r="R397" s="42"/>
      <c r="S397" s="42"/>
      <c r="T397" s="55">
        <v>0</v>
      </c>
      <c r="U397" s="48" t="s">
        <v>559</v>
      </c>
    </row>
    <row r="398" spans="1:23" s="23" customFormat="1" x14ac:dyDescent="0.25">
      <c r="A398" s="42">
        <v>72</v>
      </c>
      <c r="B398" s="42" t="s">
        <v>1020</v>
      </c>
      <c r="C398" s="48" t="s">
        <v>1021</v>
      </c>
      <c r="D398" s="42"/>
      <c r="E398" s="42">
        <v>9</v>
      </c>
      <c r="F398" s="49" t="s">
        <v>552</v>
      </c>
      <c r="G398" s="42" t="s">
        <v>36</v>
      </c>
      <c r="H398" s="42" t="s">
        <v>37</v>
      </c>
      <c r="I398" s="26">
        <v>1</v>
      </c>
      <c r="J398" s="57">
        <v>41631</v>
      </c>
      <c r="K398" s="42">
        <v>2013</v>
      </c>
      <c r="L398" s="57">
        <v>41866</v>
      </c>
      <c r="M398" s="58">
        <v>2130086836</v>
      </c>
      <c r="N398" s="52">
        <v>1</v>
      </c>
      <c r="O398" s="53">
        <v>2130086836</v>
      </c>
      <c r="P398" s="54">
        <v>3613.3788566581848</v>
      </c>
      <c r="Q398" s="42" t="s">
        <v>40</v>
      </c>
      <c r="R398" s="79">
        <v>41631</v>
      </c>
      <c r="S398" s="57">
        <v>41866</v>
      </c>
      <c r="T398" s="55">
        <v>7.833333333333333</v>
      </c>
      <c r="U398" s="48" t="s">
        <v>42</v>
      </c>
    </row>
    <row r="399" spans="1:23" s="23" customFormat="1" ht="45" x14ac:dyDescent="0.25">
      <c r="A399" s="47">
        <v>73</v>
      </c>
      <c r="B399" s="42" t="s">
        <v>1022</v>
      </c>
      <c r="C399" s="48" t="s">
        <v>1023</v>
      </c>
      <c r="D399" s="47"/>
      <c r="E399" s="42">
        <v>1</v>
      </c>
      <c r="F399" s="49" t="s">
        <v>465</v>
      </c>
      <c r="G399" s="42" t="s">
        <v>36</v>
      </c>
      <c r="H399" s="42" t="s">
        <v>37</v>
      </c>
      <c r="I399" s="26">
        <v>1</v>
      </c>
      <c r="J399" s="50">
        <v>42705</v>
      </c>
      <c r="K399" s="47">
        <v>2016</v>
      </c>
      <c r="L399" s="50"/>
      <c r="M399" s="51"/>
      <c r="N399" s="60"/>
      <c r="O399" s="53">
        <v>0</v>
      </c>
      <c r="P399" s="54">
        <v>0</v>
      </c>
      <c r="Q399" s="42"/>
      <c r="R399" s="57"/>
      <c r="S399" s="57"/>
      <c r="T399" s="55">
        <v>0</v>
      </c>
      <c r="U399" s="56" t="s">
        <v>831</v>
      </c>
    </row>
    <row r="400" spans="1:23" s="23" customFormat="1" x14ac:dyDescent="0.25">
      <c r="A400" s="47">
        <v>73</v>
      </c>
      <c r="B400" s="42" t="s">
        <v>1022</v>
      </c>
      <c r="C400" s="48" t="s">
        <v>1023</v>
      </c>
      <c r="D400" s="42"/>
      <c r="E400" s="42">
        <v>2</v>
      </c>
      <c r="F400" s="49" t="s">
        <v>466</v>
      </c>
      <c r="G400" s="42" t="s">
        <v>36</v>
      </c>
      <c r="H400" s="42" t="s">
        <v>37</v>
      </c>
      <c r="I400" s="26">
        <v>1</v>
      </c>
      <c r="J400" s="57">
        <v>42461</v>
      </c>
      <c r="K400" s="47">
        <v>2016</v>
      </c>
      <c r="L400" s="57">
        <v>42704</v>
      </c>
      <c r="M400" s="51">
        <v>1627575456</v>
      </c>
      <c r="N400" s="52">
        <v>1</v>
      </c>
      <c r="O400" s="53">
        <v>1627575456</v>
      </c>
      <c r="P400" s="54">
        <v>2360.6695955501086</v>
      </c>
      <c r="Q400" s="42" t="s">
        <v>40</v>
      </c>
      <c r="R400" s="57">
        <v>42461</v>
      </c>
      <c r="S400" s="57">
        <v>42704</v>
      </c>
      <c r="T400" s="55">
        <v>8.1</v>
      </c>
      <c r="U400" s="48" t="s">
        <v>42</v>
      </c>
    </row>
    <row r="401" spans="1:21" s="23" customFormat="1" x14ac:dyDescent="0.25">
      <c r="A401" s="47">
        <v>73</v>
      </c>
      <c r="B401" s="42" t="s">
        <v>1022</v>
      </c>
      <c r="C401" s="48" t="s">
        <v>1023</v>
      </c>
      <c r="D401" s="42"/>
      <c r="E401" s="42">
        <v>3</v>
      </c>
      <c r="F401" s="49" t="s">
        <v>467</v>
      </c>
      <c r="G401" s="42" t="s">
        <v>36</v>
      </c>
      <c r="H401" s="42" t="s">
        <v>37</v>
      </c>
      <c r="I401" s="26">
        <v>1</v>
      </c>
      <c r="J401" s="57">
        <v>42354</v>
      </c>
      <c r="K401" s="47">
        <v>2015</v>
      </c>
      <c r="L401" s="57">
        <v>42460</v>
      </c>
      <c r="M401" s="51">
        <v>534727661</v>
      </c>
      <c r="N401" s="52">
        <v>1</v>
      </c>
      <c r="O401" s="53">
        <v>534727661</v>
      </c>
      <c r="P401" s="54">
        <v>829.87143788313801</v>
      </c>
      <c r="Q401" s="42" t="s">
        <v>40</v>
      </c>
      <c r="R401" s="57">
        <v>42354</v>
      </c>
      <c r="S401" s="57">
        <v>42460</v>
      </c>
      <c r="T401" s="55">
        <v>3.5333333333333332</v>
      </c>
      <c r="U401" s="48" t="s">
        <v>42</v>
      </c>
    </row>
    <row r="402" spans="1:21" s="23" customFormat="1" x14ac:dyDescent="0.25">
      <c r="A402" s="47">
        <v>73</v>
      </c>
      <c r="B402" s="42" t="s">
        <v>1022</v>
      </c>
      <c r="C402" s="48" t="s">
        <v>1023</v>
      </c>
      <c r="D402" s="42"/>
      <c r="E402" s="42">
        <v>4</v>
      </c>
      <c r="F402" s="49" t="s">
        <v>468</v>
      </c>
      <c r="G402" s="42" t="s">
        <v>36</v>
      </c>
      <c r="H402" s="42" t="s">
        <v>37</v>
      </c>
      <c r="I402" s="26">
        <v>1</v>
      </c>
      <c r="J402" s="57">
        <v>42278</v>
      </c>
      <c r="K402" s="47">
        <v>2015</v>
      </c>
      <c r="L402" s="57">
        <v>42353</v>
      </c>
      <c r="M402" s="51">
        <v>380745792</v>
      </c>
      <c r="N402" s="52">
        <v>1</v>
      </c>
      <c r="O402" s="53">
        <v>380745792</v>
      </c>
      <c r="P402" s="54">
        <v>590.89903313416619</v>
      </c>
      <c r="Q402" s="42" t="s">
        <v>40</v>
      </c>
      <c r="R402" s="57">
        <v>42278</v>
      </c>
      <c r="S402" s="57">
        <v>42353</v>
      </c>
      <c r="T402" s="55">
        <v>2.5</v>
      </c>
      <c r="U402" s="48" t="s">
        <v>42</v>
      </c>
    </row>
    <row r="403" spans="1:21" s="23" customFormat="1" x14ac:dyDescent="0.25">
      <c r="A403" s="47">
        <v>73</v>
      </c>
      <c r="B403" s="42" t="s">
        <v>1022</v>
      </c>
      <c r="C403" s="48" t="s">
        <v>1023</v>
      </c>
      <c r="D403" s="42"/>
      <c r="E403" s="42">
        <v>5</v>
      </c>
      <c r="F403" s="49" t="s">
        <v>469</v>
      </c>
      <c r="G403" s="42" t="s">
        <v>36</v>
      </c>
      <c r="H403" s="42" t="s">
        <v>37</v>
      </c>
      <c r="I403" s="26">
        <v>1</v>
      </c>
      <c r="J403" s="57">
        <v>41989</v>
      </c>
      <c r="K403" s="47">
        <v>2014</v>
      </c>
      <c r="L403" s="57">
        <v>42277</v>
      </c>
      <c r="M403" s="51">
        <v>893836756</v>
      </c>
      <c r="N403" s="52">
        <v>1</v>
      </c>
      <c r="O403" s="53">
        <v>893836756</v>
      </c>
      <c r="P403" s="54">
        <v>1451.0336948051947</v>
      </c>
      <c r="Q403" s="42" t="s">
        <v>40</v>
      </c>
      <c r="R403" s="57">
        <v>41989</v>
      </c>
      <c r="S403" s="57">
        <v>42277</v>
      </c>
      <c r="T403" s="55">
        <v>9.6</v>
      </c>
      <c r="U403" s="48" t="s">
        <v>42</v>
      </c>
    </row>
    <row r="404" spans="1:21" s="23" customFormat="1" x14ac:dyDescent="0.25">
      <c r="A404" s="47">
        <v>73</v>
      </c>
      <c r="B404" s="42" t="s">
        <v>1022</v>
      </c>
      <c r="C404" s="48" t="s">
        <v>1023</v>
      </c>
      <c r="D404" s="42"/>
      <c r="E404" s="42">
        <v>6</v>
      </c>
      <c r="F404" s="49" t="s">
        <v>470</v>
      </c>
      <c r="G404" s="42" t="s">
        <v>36</v>
      </c>
      <c r="H404" s="42" t="s">
        <v>37</v>
      </c>
      <c r="I404" s="26">
        <v>1</v>
      </c>
      <c r="J404" s="57">
        <v>41944</v>
      </c>
      <c r="K404" s="47">
        <v>2014</v>
      </c>
      <c r="L404" s="57">
        <v>41988</v>
      </c>
      <c r="M404" s="51">
        <v>136053915</v>
      </c>
      <c r="N404" s="52">
        <v>1</v>
      </c>
      <c r="O404" s="53">
        <v>136053915</v>
      </c>
      <c r="P404" s="54">
        <v>220.86674512987014</v>
      </c>
      <c r="Q404" s="42" t="s">
        <v>40</v>
      </c>
      <c r="R404" s="57">
        <v>41944</v>
      </c>
      <c r="S404" s="57">
        <v>41988</v>
      </c>
      <c r="T404" s="55">
        <v>1.4666666666666666</v>
      </c>
      <c r="U404" s="48" t="s">
        <v>42</v>
      </c>
    </row>
    <row r="405" spans="1:21" s="23" customFormat="1" x14ac:dyDescent="0.25">
      <c r="A405" s="47">
        <v>73</v>
      </c>
      <c r="B405" s="42" t="s">
        <v>1022</v>
      </c>
      <c r="C405" s="48" t="s">
        <v>1023</v>
      </c>
      <c r="D405" s="42"/>
      <c r="E405" s="42">
        <v>7</v>
      </c>
      <c r="F405" s="49" t="s">
        <v>471</v>
      </c>
      <c r="G405" s="42" t="s">
        <v>36</v>
      </c>
      <c r="H405" s="42" t="s">
        <v>37</v>
      </c>
      <c r="I405" s="26">
        <v>1</v>
      </c>
      <c r="J405" s="57">
        <v>41624</v>
      </c>
      <c r="K405" s="42">
        <v>2013</v>
      </c>
      <c r="L405" s="57">
        <v>41943</v>
      </c>
      <c r="M405" s="58">
        <v>951056486</v>
      </c>
      <c r="N405" s="52">
        <v>1</v>
      </c>
      <c r="O405" s="53">
        <v>951056486</v>
      </c>
      <c r="P405" s="54">
        <v>1613.3273723494488</v>
      </c>
      <c r="Q405" s="42" t="s">
        <v>40</v>
      </c>
      <c r="R405" s="57">
        <v>41624</v>
      </c>
      <c r="S405" s="57">
        <v>41943</v>
      </c>
      <c r="T405" s="55">
        <v>10.633333333333333</v>
      </c>
      <c r="U405" s="48" t="s">
        <v>42</v>
      </c>
    </row>
    <row r="406" spans="1:21" s="23" customFormat="1" x14ac:dyDescent="0.25">
      <c r="A406" s="47">
        <v>73</v>
      </c>
      <c r="B406" s="42" t="s">
        <v>1022</v>
      </c>
      <c r="C406" s="48" t="s">
        <v>1023</v>
      </c>
      <c r="D406" s="42"/>
      <c r="E406" s="42">
        <v>8</v>
      </c>
      <c r="F406" s="49" t="s">
        <v>472</v>
      </c>
      <c r="G406" s="42" t="s">
        <v>36</v>
      </c>
      <c r="H406" s="42" t="s">
        <v>37</v>
      </c>
      <c r="I406" s="26">
        <v>1</v>
      </c>
      <c r="J406" s="57">
        <v>41540</v>
      </c>
      <c r="K406" s="42">
        <v>2013</v>
      </c>
      <c r="L406" s="57">
        <v>41587</v>
      </c>
      <c r="M406" s="58">
        <v>59814864</v>
      </c>
      <c r="N406" s="52">
        <v>1</v>
      </c>
      <c r="O406" s="53">
        <v>59814864</v>
      </c>
      <c r="P406" s="54">
        <v>101.46711450381679</v>
      </c>
      <c r="Q406" s="42" t="s">
        <v>40</v>
      </c>
      <c r="R406" s="57">
        <v>41540</v>
      </c>
      <c r="S406" s="57">
        <v>41587</v>
      </c>
      <c r="T406" s="55">
        <v>1.5666666666666667</v>
      </c>
      <c r="U406" s="48" t="s">
        <v>42</v>
      </c>
    </row>
    <row r="407" spans="1:21" s="23" customFormat="1" ht="30" x14ac:dyDescent="0.25">
      <c r="A407" s="47">
        <v>74</v>
      </c>
      <c r="B407" s="42" t="s">
        <v>1024</v>
      </c>
      <c r="C407" s="48" t="s">
        <v>1025</v>
      </c>
      <c r="D407" s="47"/>
      <c r="E407" s="42">
        <v>1</v>
      </c>
      <c r="F407" s="49" t="s">
        <v>505</v>
      </c>
      <c r="G407" s="42" t="s">
        <v>36</v>
      </c>
      <c r="H407" s="42" t="s">
        <v>39</v>
      </c>
      <c r="I407" s="26">
        <v>0.6</v>
      </c>
      <c r="J407" s="50">
        <v>41627</v>
      </c>
      <c r="K407" s="47">
        <v>2013</v>
      </c>
      <c r="L407" s="50"/>
      <c r="M407" s="51">
        <v>232548000</v>
      </c>
      <c r="N407" s="60">
        <v>1</v>
      </c>
      <c r="O407" s="53">
        <v>139528800</v>
      </c>
      <c r="P407" s="54">
        <v>236.69007633587785</v>
      </c>
      <c r="Q407" s="42"/>
      <c r="R407" s="50"/>
      <c r="S407" s="50"/>
      <c r="T407" s="55">
        <v>0</v>
      </c>
      <c r="U407" s="78" t="s">
        <v>890</v>
      </c>
    </row>
    <row r="408" spans="1:21" s="23" customFormat="1" ht="45" x14ac:dyDescent="0.25">
      <c r="A408" s="47">
        <v>74</v>
      </c>
      <c r="B408" s="42" t="s">
        <v>1024</v>
      </c>
      <c r="C408" s="48" t="s">
        <v>1025</v>
      </c>
      <c r="D408" s="42"/>
      <c r="E408" s="42">
        <v>2</v>
      </c>
      <c r="F408" s="49" t="s">
        <v>506</v>
      </c>
      <c r="G408" s="42" t="s">
        <v>36</v>
      </c>
      <c r="H408" s="42" t="s">
        <v>38</v>
      </c>
      <c r="I408" s="26"/>
      <c r="J408" s="57"/>
      <c r="K408" s="47"/>
      <c r="L408" s="57"/>
      <c r="M408" s="51"/>
      <c r="N408" s="52"/>
      <c r="O408" s="53"/>
      <c r="P408" s="54"/>
      <c r="Q408" s="42"/>
      <c r="R408" s="57"/>
      <c r="S408" s="57"/>
      <c r="T408" s="55">
        <v>0</v>
      </c>
      <c r="U408" s="48" t="s">
        <v>553</v>
      </c>
    </row>
    <row r="409" spans="1:21" s="23" customFormat="1" x14ac:dyDescent="0.25">
      <c r="A409" s="47">
        <v>74</v>
      </c>
      <c r="B409" s="42" t="s">
        <v>1024</v>
      </c>
      <c r="C409" s="48" t="s">
        <v>1025</v>
      </c>
      <c r="D409" s="42"/>
      <c r="E409" s="42">
        <v>3</v>
      </c>
      <c r="F409" s="49" t="s">
        <v>507</v>
      </c>
      <c r="G409" s="42" t="s">
        <v>36</v>
      </c>
      <c r="H409" s="42" t="s">
        <v>37</v>
      </c>
      <c r="I409" s="26">
        <v>1</v>
      </c>
      <c r="J409" s="57">
        <v>41989</v>
      </c>
      <c r="K409" s="47">
        <v>2014</v>
      </c>
      <c r="L409" s="57">
        <v>42277</v>
      </c>
      <c r="M409" s="51">
        <v>340346520</v>
      </c>
      <c r="N409" s="52">
        <v>1</v>
      </c>
      <c r="O409" s="53">
        <v>340346520</v>
      </c>
      <c r="P409" s="54">
        <v>552.51058441558439</v>
      </c>
      <c r="Q409" s="42" t="s">
        <v>40</v>
      </c>
      <c r="R409" s="57">
        <v>41989</v>
      </c>
      <c r="S409" s="57">
        <v>42277</v>
      </c>
      <c r="T409" s="55">
        <v>9.6</v>
      </c>
      <c r="U409" s="48" t="s">
        <v>42</v>
      </c>
    </row>
    <row r="410" spans="1:21" s="23" customFormat="1" ht="30" x14ac:dyDescent="0.25">
      <c r="A410" s="47">
        <v>74</v>
      </c>
      <c r="B410" s="42" t="s">
        <v>1024</v>
      </c>
      <c r="C410" s="48" t="s">
        <v>1025</v>
      </c>
      <c r="D410" s="42"/>
      <c r="E410" s="42">
        <v>4</v>
      </c>
      <c r="F410" s="49" t="s">
        <v>508</v>
      </c>
      <c r="G410" s="42" t="s">
        <v>36</v>
      </c>
      <c r="H410" s="42" t="s">
        <v>39</v>
      </c>
      <c r="I410" s="26">
        <v>0.6</v>
      </c>
      <c r="J410" s="57">
        <v>42360</v>
      </c>
      <c r="K410" s="47">
        <v>2015</v>
      </c>
      <c r="L410" s="57"/>
      <c r="M410" s="51">
        <v>376890750</v>
      </c>
      <c r="N410" s="52">
        <v>1</v>
      </c>
      <c r="O410" s="53">
        <v>226134450</v>
      </c>
      <c r="P410" s="54">
        <v>350.94971676883682</v>
      </c>
      <c r="Q410" s="42"/>
      <c r="R410" s="57"/>
      <c r="S410" s="57"/>
      <c r="T410" s="55">
        <v>0</v>
      </c>
      <c r="U410" s="78" t="s">
        <v>890</v>
      </c>
    </row>
    <row r="411" spans="1:21" s="23" customFormat="1" x14ac:dyDescent="0.25">
      <c r="A411" s="47">
        <v>74</v>
      </c>
      <c r="B411" s="42" t="s">
        <v>1024</v>
      </c>
      <c r="C411" s="48" t="s">
        <v>1025</v>
      </c>
      <c r="D411" s="42"/>
      <c r="E411" s="42">
        <v>5</v>
      </c>
      <c r="F411" s="49">
        <v>1081</v>
      </c>
      <c r="G411" s="42" t="s">
        <v>509</v>
      </c>
      <c r="H411" s="42" t="s">
        <v>37</v>
      </c>
      <c r="I411" s="26">
        <v>1</v>
      </c>
      <c r="J411" s="57">
        <v>41585</v>
      </c>
      <c r="K411" s="47">
        <v>2013</v>
      </c>
      <c r="L411" s="57">
        <v>41630</v>
      </c>
      <c r="M411" s="51">
        <v>130000000</v>
      </c>
      <c r="N411" s="52">
        <v>1</v>
      </c>
      <c r="O411" s="53">
        <v>130000000</v>
      </c>
      <c r="P411" s="54">
        <v>220.52586938083121</v>
      </c>
      <c r="Q411" s="42" t="s">
        <v>40</v>
      </c>
      <c r="R411" s="57">
        <v>41585</v>
      </c>
      <c r="S411" s="57">
        <v>41630</v>
      </c>
      <c r="T411" s="55">
        <v>1.5</v>
      </c>
      <c r="U411" s="48" t="s">
        <v>42</v>
      </c>
    </row>
    <row r="412" spans="1:21" s="23" customFormat="1" ht="45" x14ac:dyDescent="0.25">
      <c r="A412" s="47">
        <v>75</v>
      </c>
      <c r="B412" s="42" t="s">
        <v>1026</v>
      </c>
      <c r="C412" s="48" t="s">
        <v>1027</v>
      </c>
      <c r="D412" s="47" t="s">
        <v>284</v>
      </c>
      <c r="E412" s="42">
        <v>1</v>
      </c>
      <c r="F412" s="49">
        <v>303</v>
      </c>
      <c r="G412" s="42" t="s">
        <v>36</v>
      </c>
      <c r="H412" s="42" t="s">
        <v>39</v>
      </c>
      <c r="I412" s="26">
        <v>0.6</v>
      </c>
      <c r="J412" s="50">
        <v>42174</v>
      </c>
      <c r="K412" s="47">
        <v>2015</v>
      </c>
      <c r="L412" s="50">
        <v>42369</v>
      </c>
      <c r="M412" s="51">
        <v>2189374154</v>
      </c>
      <c r="N412" s="60">
        <v>0.4</v>
      </c>
      <c r="O412" s="53">
        <v>525449796.95999998</v>
      </c>
      <c r="P412" s="54">
        <v>815.47264213548533</v>
      </c>
      <c r="Q412" s="42" t="s">
        <v>40</v>
      </c>
      <c r="R412" s="50">
        <v>42174</v>
      </c>
      <c r="S412" s="50">
        <v>42369</v>
      </c>
      <c r="T412" s="55">
        <v>6.5</v>
      </c>
      <c r="U412" s="48" t="s">
        <v>42</v>
      </c>
    </row>
    <row r="413" spans="1:21" s="23" customFormat="1" ht="45" x14ac:dyDescent="0.25">
      <c r="A413" s="47">
        <v>75</v>
      </c>
      <c r="B413" s="42" t="s">
        <v>1026</v>
      </c>
      <c r="C413" s="48" t="s">
        <v>1027</v>
      </c>
      <c r="D413" s="47" t="s">
        <v>284</v>
      </c>
      <c r="E413" s="42">
        <v>2</v>
      </c>
      <c r="F413" s="49">
        <v>396</v>
      </c>
      <c r="G413" s="42" t="s">
        <v>36</v>
      </c>
      <c r="H413" s="42" t="s">
        <v>39</v>
      </c>
      <c r="I413" s="26">
        <v>0.6</v>
      </c>
      <c r="J413" s="57">
        <v>42468</v>
      </c>
      <c r="K413" s="47">
        <v>2016</v>
      </c>
      <c r="L413" s="57">
        <v>42719</v>
      </c>
      <c r="M413" s="51">
        <v>2114913125</v>
      </c>
      <c r="N413" s="52">
        <v>0.4</v>
      </c>
      <c r="O413" s="53">
        <v>507579150</v>
      </c>
      <c r="P413" s="54">
        <v>736.20345055152256</v>
      </c>
      <c r="Q413" s="42" t="s">
        <v>40</v>
      </c>
      <c r="R413" s="57">
        <v>42468</v>
      </c>
      <c r="S413" s="57">
        <v>42719</v>
      </c>
      <c r="T413" s="55">
        <v>8.3666666666666671</v>
      </c>
      <c r="U413" s="48" t="s">
        <v>42</v>
      </c>
    </row>
    <row r="414" spans="1:21" s="23" customFormat="1" ht="75" x14ac:dyDescent="0.25">
      <c r="A414" s="47">
        <v>75</v>
      </c>
      <c r="B414" s="42" t="s">
        <v>1026</v>
      </c>
      <c r="C414" s="48" t="s">
        <v>1027</v>
      </c>
      <c r="D414" s="42"/>
      <c r="E414" s="42">
        <v>3</v>
      </c>
      <c r="F414" s="49">
        <v>183</v>
      </c>
      <c r="G414" s="42" t="s">
        <v>36</v>
      </c>
      <c r="H414" s="42" t="s">
        <v>38</v>
      </c>
      <c r="I414" s="26"/>
      <c r="J414" s="57">
        <v>42824</v>
      </c>
      <c r="K414" s="47">
        <v>2017</v>
      </c>
      <c r="L414" s="42"/>
      <c r="M414" s="51"/>
      <c r="N414" s="52"/>
      <c r="O414" s="53">
        <v>0</v>
      </c>
      <c r="P414" s="54">
        <v>0</v>
      </c>
      <c r="Q414" s="42"/>
      <c r="R414" s="42"/>
      <c r="S414" s="42"/>
      <c r="T414" s="55">
        <v>0</v>
      </c>
      <c r="U414" s="56" t="s">
        <v>314</v>
      </c>
    </row>
    <row r="415" spans="1:21" s="23" customFormat="1" x14ac:dyDescent="0.25">
      <c r="A415" s="47">
        <v>76</v>
      </c>
      <c r="B415" s="42" t="s">
        <v>1028</v>
      </c>
      <c r="C415" s="48" t="s">
        <v>1029</v>
      </c>
      <c r="D415" s="42"/>
      <c r="E415" s="42">
        <v>1</v>
      </c>
      <c r="F415" s="49" t="s">
        <v>628</v>
      </c>
      <c r="G415" s="42" t="s">
        <v>510</v>
      </c>
      <c r="H415" s="42" t="s">
        <v>37</v>
      </c>
      <c r="I415" s="26">
        <v>1</v>
      </c>
      <c r="J415" s="57">
        <v>41661</v>
      </c>
      <c r="K415" s="47">
        <v>2014</v>
      </c>
      <c r="L415" s="57">
        <v>41813</v>
      </c>
      <c r="M415" s="51">
        <v>40000000</v>
      </c>
      <c r="N415" s="52">
        <v>1</v>
      </c>
      <c r="O415" s="53">
        <v>40000000</v>
      </c>
      <c r="P415" s="54">
        <v>64.935064935064929</v>
      </c>
      <c r="Q415" s="42" t="s">
        <v>40</v>
      </c>
      <c r="R415" s="57">
        <v>41661</v>
      </c>
      <c r="S415" s="57">
        <v>41813</v>
      </c>
      <c r="T415" s="55">
        <v>5.0666666666666664</v>
      </c>
      <c r="U415" s="48" t="s">
        <v>42</v>
      </c>
    </row>
    <row r="416" spans="1:21" s="23" customFormat="1" x14ac:dyDescent="0.25">
      <c r="A416" s="47">
        <v>76</v>
      </c>
      <c r="B416" s="42" t="s">
        <v>1028</v>
      </c>
      <c r="C416" s="48" t="s">
        <v>1029</v>
      </c>
      <c r="D416" s="42"/>
      <c r="E416" s="42">
        <v>2</v>
      </c>
      <c r="F416" s="49" t="s">
        <v>287</v>
      </c>
      <c r="G416" s="42" t="s">
        <v>510</v>
      </c>
      <c r="H416" s="42" t="s">
        <v>37</v>
      </c>
      <c r="I416" s="26">
        <v>1</v>
      </c>
      <c r="J416" s="57">
        <v>41449</v>
      </c>
      <c r="K416" s="42">
        <v>2013</v>
      </c>
      <c r="L416" s="57">
        <v>41570</v>
      </c>
      <c r="M416" s="58">
        <v>53000000</v>
      </c>
      <c r="N416" s="52">
        <v>1</v>
      </c>
      <c r="O416" s="53">
        <v>53000000</v>
      </c>
      <c r="P416" s="54">
        <v>89.9067005937235</v>
      </c>
      <c r="Q416" s="42" t="s">
        <v>40</v>
      </c>
      <c r="R416" s="57">
        <v>41449</v>
      </c>
      <c r="S416" s="57">
        <v>41570</v>
      </c>
      <c r="T416" s="55">
        <v>4.0333333333333332</v>
      </c>
      <c r="U416" s="48" t="s">
        <v>42</v>
      </c>
    </row>
    <row r="417" spans="1:21" s="23" customFormat="1" x14ac:dyDescent="0.25">
      <c r="A417" s="47">
        <v>76</v>
      </c>
      <c r="B417" s="42" t="s">
        <v>1028</v>
      </c>
      <c r="C417" s="48" t="s">
        <v>1029</v>
      </c>
      <c r="D417" s="42"/>
      <c r="E417" s="42">
        <v>3</v>
      </c>
      <c r="F417" s="49" t="s">
        <v>646</v>
      </c>
      <c r="G417" s="42" t="s">
        <v>36</v>
      </c>
      <c r="H417" s="42" t="s">
        <v>38</v>
      </c>
      <c r="I417" s="43"/>
      <c r="J417" s="57"/>
      <c r="K417" s="42"/>
      <c r="L417" s="57"/>
      <c r="M417" s="58"/>
      <c r="N417" s="52"/>
      <c r="O417" s="53"/>
      <c r="P417" s="54"/>
      <c r="Q417" s="42"/>
      <c r="R417" s="42"/>
      <c r="S417" s="42"/>
      <c r="T417" s="55">
        <v>0</v>
      </c>
      <c r="U417" s="48" t="s">
        <v>271</v>
      </c>
    </row>
    <row r="418" spans="1:21" s="23" customFormat="1" x14ac:dyDescent="0.25">
      <c r="A418" s="47">
        <v>76</v>
      </c>
      <c r="B418" s="42" t="s">
        <v>1028</v>
      </c>
      <c r="C418" s="48" t="s">
        <v>1029</v>
      </c>
      <c r="D418" s="42"/>
      <c r="E418" s="42">
        <v>4</v>
      </c>
      <c r="F418" s="49" t="s">
        <v>647</v>
      </c>
      <c r="G418" s="42" t="s">
        <v>511</v>
      </c>
      <c r="H418" s="42" t="s">
        <v>38</v>
      </c>
      <c r="I418" s="43"/>
      <c r="J418" s="57"/>
      <c r="K418" s="42"/>
      <c r="L418" s="57"/>
      <c r="M418" s="58"/>
      <c r="N418" s="52"/>
      <c r="O418" s="53"/>
      <c r="P418" s="54"/>
      <c r="Q418" s="42"/>
      <c r="R418" s="57"/>
      <c r="S418" s="57"/>
      <c r="T418" s="55">
        <v>0</v>
      </c>
      <c r="U418" s="48" t="s">
        <v>271</v>
      </c>
    </row>
    <row r="419" spans="1:21" s="23" customFormat="1" x14ac:dyDescent="0.25">
      <c r="A419" s="47">
        <v>76</v>
      </c>
      <c r="B419" s="42" t="s">
        <v>1028</v>
      </c>
      <c r="C419" s="48" t="s">
        <v>1029</v>
      </c>
      <c r="D419" s="42"/>
      <c r="E419" s="42">
        <v>5</v>
      </c>
      <c r="F419" s="49" t="s">
        <v>648</v>
      </c>
      <c r="G419" s="42" t="s">
        <v>36</v>
      </c>
      <c r="H419" s="42" t="s">
        <v>38</v>
      </c>
      <c r="I419" s="43"/>
      <c r="J419" s="57"/>
      <c r="K419" s="42"/>
      <c r="L419" s="57"/>
      <c r="M419" s="58"/>
      <c r="N419" s="52"/>
      <c r="O419" s="53"/>
      <c r="P419" s="54"/>
      <c r="Q419" s="42"/>
      <c r="R419" s="57"/>
      <c r="S419" s="57"/>
      <c r="T419" s="55">
        <v>0</v>
      </c>
      <c r="U419" s="48" t="s">
        <v>271</v>
      </c>
    </row>
    <row r="420" spans="1:21" s="23" customFormat="1" x14ac:dyDescent="0.25">
      <c r="A420" s="61">
        <v>77</v>
      </c>
      <c r="B420" s="42" t="s">
        <v>1030</v>
      </c>
      <c r="C420" s="48" t="s">
        <v>1031</v>
      </c>
      <c r="D420" s="61"/>
      <c r="E420" s="44">
        <v>1</v>
      </c>
      <c r="F420" s="44">
        <v>120</v>
      </c>
      <c r="G420" s="59" t="s">
        <v>520</v>
      </c>
      <c r="H420" s="59" t="s">
        <v>37</v>
      </c>
      <c r="I420" s="45">
        <v>1</v>
      </c>
      <c r="J420" s="63">
        <v>42444</v>
      </c>
      <c r="K420" s="61">
        <v>2016</v>
      </c>
      <c r="L420" s="63">
        <v>42719</v>
      </c>
      <c r="M420" s="64">
        <v>352627668</v>
      </c>
      <c r="N420" s="65">
        <v>1</v>
      </c>
      <c r="O420" s="53">
        <v>352627668</v>
      </c>
      <c r="P420" s="54">
        <v>511.45856944978277</v>
      </c>
      <c r="Q420" s="44" t="s">
        <v>40</v>
      </c>
      <c r="R420" s="63">
        <v>42444</v>
      </c>
      <c r="S420" s="63">
        <v>42719</v>
      </c>
      <c r="T420" s="55">
        <v>9.1666666666666661</v>
      </c>
      <c r="U420" s="48" t="s">
        <v>42</v>
      </c>
    </row>
    <row r="421" spans="1:21" s="23" customFormat="1" x14ac:dyDescent="0.25">
      <c r="A421" s="61">
        <v>77</v>
      </c>
      <c r="B421" s="42" t="s">
        <v>1030</v>
      </c>
      <c r="C421" s="48" t="s">
        <v>1031</v>
      </c>
      <c r="D421" s="44"/>
      <c r="E421" s="44">
        <v>2</v>
      </c>
      <c r="F421" s="44">
        <v>75</v>
      </c>
      <c r="G421" s="44" t="s">
        <v>520</v>
      </c>
      <c r="H421" s="44" t="s">
        <v>37</v>
      </c>
      <c r="I421" s="45">
        <v>1</v>
      </c>
      <c r="J421" s="73">
        <v>41635</v>
      </c>
      <c r="K421" s="61">
        <v>2013</v>
      </c>
      <c r="L421" s="73">
        <v>41855</v>
      </c>
      <c r="M421" s="64">
        <v>44862300</v>
      </c>
      <c r="N421" s="72">
        <v>1</v>
      </c>
      <c r="O421" s="53">
        <v>44862300</v>
      </c>
      <c r="P421" s="54">
        <v>76.102290076335876</v>
      </c>
      <c r="Q421" s="44" t="s">
        <v>37</v>
      </c>
      <c r="R421" s="82">
        <v>41821</v>
      </c>
      <c r="S421" s="73">
        <v>41855</v>
      </c>
      <c r="T421" s="55">
        <v>1.1333333333333333</v>
      </c>
      <c r="U421" s="48" t="s">
        <v>879</v>
      </c>
    </row>
    <row r="422" spans="1:21" s="23" customFormat="1" x14ac:dyDescent="0.25">
      <c r="A422" s="61">
        <v>77</v>
      </c>
      <c r="B422" s="42" t="s">
        <v>1030</v>
      </c>
      <c r="C422" s="48" t="s">
        <v>1031</v>
      </c>
      <c r="D422" s="44"/>
      <c r="E422" s="44">
        <v>3</v>
      </c>
      <c r="F422" s="44">
        <v>169</v>
      </c>
      <c r="G422" s="44" t="s">
        <v>520</v>
      </c>
      <c r="H422" s="44" t="s">
        <v>37</v>
      </c>
      <c r="I422" s="45">
        <v>1</v>
      </c>
      <c r="J422" s="73">
        <v>41263</v>
      </c>
      <c r="K422" s="61">
        <v>2012</v>
      </c>
      <c r="L422" s="73">
        <v>41820</v>
      </c>
      <c r="M422" s="64">
        <v>915989318</v>
      </c>
      <c r="N422" s="72">
        <v>1</v>
      </c>
      <c r="O422" s="53">
        <v>915989318</v>
      </c>
      <c r="P422" s="54">
        <v>1616.3566578436562</v>
      </c>
      <c r="Q422" s="44" t="s">
        <v>37</v>
      </c>
      <c r="R422" s="82">
        <v>41263</v>
      </c>
      <c r="S422" s="73">
        <v>41820</v>
      </c>
      <c r="T422" s="55">
        <v>18.566666666666666</v>
      </c>
      <c r="U422" s="48" t="s">
        <v>879</v>
      </c>
    </row>
    <row r="423" spans="1:21" s="23" customFormat="1" x14ac:dyDescent="0.25">
      <c r="A423" s="61">
        <v>77</v>
      </c>
      <c r="B423" s="42" t="s">
        <v>1030</v>
      </c>
      <c r="C423" s="48" t="s">
        <v>1031</v>
      </c>
      <c r="D423" s="44"/>
      <c r="E423" s="44">
        <v>4</v>
      </c>
      <c r="F423" s="44">
        <v>118</v>
      </c>
      <c r="G423" s="44" t="s">
        <v>781</v>
      </c>
      <c r="H423" s="44" t="s">
        <v>38</v>
      </c>
      <c r="I423" s="68"/>
      <c r="J423" s="73"/>
      <c r="K423" s="61"/>
      <c r="L423" s="73"/>
      <c r="M423" s="64"/>
      <c r="N423" s="72"/>
      <c r="O423" s="53"/>
      <c r="P423" s="54"/>
      <c r="Q423" s="44"/>
      <c r="R423" s="73"/>
      <c r="S423" s="73"/>
      <c r="T423" s="55">
        <v>0</v>
      </c>
      <c r="U423" s="81" t="s">
        <v>277</v>
      </c>
    </row>
    <row r="424" spans="1:21" s="23" customFormat="1" x14ac:dyDescent="0.25">
      <c r="A424" s="61">
        <v>77</v>
      </c>
      <c r="B424" s="42" t="s">
        <v>1030</v>
      </c>
      <c r="C424" s="48" t="s">
        <v>1031</v>
      </c>
      <c r="D424" s="44"/>
      <c r="E424" s="44">
        <v>5</v>
      </c>
      <c r="F424" s="44">
        <v>146</v>
      </c>
      <c r="G424" s="44" t="s">
        <v>520</v>
      </c>
      <c r="H424" s="44" t="s">
        <v>37</v>
      </c>
      <c r="I424" s="45">
        <v>1</v>
      </c>
      <c r="J424" s="73">
        <v>42172</v>
      </c>
      <c r="K424" s="61">
        <v>2015</v>
      </c>
      <c r="L424" s="73">
        <v>42353</v>
      </c>
      <c r="M424" s="64">
        <v>445272000</v>
      </c>
      <c r="N424" s="72">
        <v>1</v>
      </c>
      <c r="O424" s="53">
        <v>445272000</v>
      </c>
      <c r="P424" s="54">
        <v>691.04058353379378</v>
      </c>
      <c r="Q424" s="44" t="s">
        <v>40</v>
      </c>
      <c r="R424" s="73">
        <v>42172</v>
      </c>
      <c r="S424" s="73">
        <v>42353</v>
      </c>
      <c r="T424" s="55">
        <v>6.0333333333333332</v>
      </c>
      <c r="U424" s="48" t="s">
        <v>42</v>
      </c>
    </row>
    <row r="425" spans="1:21" s="23" customFormat="1" x14ac:dyDescent="0.25">
      <c r="A425" s="61">
        <v>77</v>
      </c>
      <c r="B425" s="42" t="s">
        <v>1030</v>
      </c>
      <c r="C425" s="48" t="s">
        <v>1031</v>
      </c>
      <c r="D425" s="44"/>
      <c r="E425" s="44">
        <v>6</v>
      </c>
      <c r="F425" s="44">
        <v>201</v>
      </c>
      <c r="G425" s="44" t="s">
        <v>782</v>
      </c>
      <c r="H425" s="44" t="s">
        <v>38</v>
      </c>
      <c r="I425" s="68"/>
      <c r="J425" s="73"/>
      <c r="K425" s="61"/>
      <c r="L425" s="73"/>
      <c r="M425" s="64"/>
      <c r="N425" s="72"/>
      <c r="O425" s="53"/>
      <c r="P425" s="54"/>
      <c r="Q425" s="44"/>
      <c r="R425" s="73"/>
      <c r="S425" s="73"/>
      <c r="T425" s="55">
        <v>0</v>
      </c>
      <c r="U425" s="81" t="s">
        <v>277</v>
      </c>
    </row>
    <row r="426" spans="1:21" s="23" customFormat="1" ht="120" x14ac:dyDescent="0.25">
      <c r="A426" s="47">
        <v>78</v>
      </c>
      <c r="B426" s="42" t="s">
        <v>1032</v>
      </c>
      <c r="C426" s="48" t="s">
        <v>1033</v>
      </c>
      <c r="D426" s="47"/>
      <c r="E426" s="42">
        <v>1</v>
      </c>
      <c r="F426" s="49" t="s">
        <v>112</v>
      </c>
      <c r="G426" s="42" t="s">
        <v>600</v>
      </c>
      <c r="H426" s="42" t="s">
        <v>38</v>
      </c>
      <c r="I426" s="85"/>
      <c r="J426" s="50"/>
      <c r="K426" s="47"/>
      <c r="L426" s="50"/>
      <c r="M426" s="51"/>
      <c r="N426" s="60"/>
      <c r="O426" s="53"/>
      <c r="P426" s="54"/>
      <c r="Q426" s="42"/>
      <c r="R426" s="50"/>
      <c r="S426" s="50"/>
      <c r="T426" s="55">
        <v>0</v>
      </c>
      <c r="U426" s="48" t="s">
        <v>610</v>
      </c>
    </row>
    <row r="427" spans="1:21" s="23" customFormat="1" ht="120" x14ac:dyDescent="0.25">
      <c r="A427" s="47">
        <v>78</v>
      </c>
      <c r="B427" s="42" t="s">
        <v>1032</v>
      </c>
      <c r="C427" s="48" t="s">
        <v>1033</v>
      </c>
      <c r="D427" s="47"/>
      <c r="E427" s="42">
        <v>2</v>
      </c>
      <c r="F427" s="49" t="s">
        <v>112</v>
      </c>
      <c r="G427" s="42" t="s">
        <v>600</v>
      </c>
      <c r="H427" s="42" t="s">
        <v>38</v>
      </c>
      <c r="I427" s="85"/>
      <c r="J427" s="57"/>
      <c r="K427" s="47"/>
      <c r="L427" s="57"/>
      <c r="M427" s="51"/>
      <c r="N427" s="52"/>
      <c r="O427" s="53"/>
      <c r="P427" s="54"/>
      <c r="Q427" s="42"/>
      <c r="R427" s="57"/>
      <c r="S427" s="57"/>
      <c r="T427" s="55">
        <v>0</v>
      </c>
      <c r="U427" s="48" t="s">
        <v>610</v>
      </c>
    </row>
    <row r="428" spans="1:21" s="23" customFormat="1" ht="120" x14ac:dyDescent="0.25">
      <c r="A428" s="47">
        <v>78</v>
      </c>
      <c r="B428" s="42" t="s">
        <v>1032</v>
      </c>
      <c r="C428" s="48" t="s">
        <v>1033</v>
      </c>
      <c r="D428" s="42"/>
      <c r="E428" s="42">
        <v>3</v>
      </c>
      <c r="F428" s="49" t="s">
        <v>112</v>
      </c>
      <c r="G428" s="42" t="s">
        <v>600</v>
      </c>
      <c r="H428" s="42" t="s">
        <v>38</v>
      </c>
      <c r="I428" s="26"/>
      <c r="J428" s="57"/>
      <c r="K428" s="47"/>
      <c r="L428" s="42"/>
      <c r="M428" s="51"/>
      <c r="N428" s="52"/>
      <c r="O428" s="53"/>
      <c r="P428" s="54"/>
      <c r="Q428" s="42"/>
      <c r="R428" s="42"/>
      <c r="S428" s="42"/>
      <c r="T428" s="55">
        <v>0</v>
      </c>
      <c r="U428" s="48" t="s">
        <v>610</v>
      </c>
    </row>
    <row r="429" spans="1:21" s="23" customFormat="1" ht="30" x14ac:dyDescent="0.25">
      <c r="A429" s="47">
        <v>79</v>
      </c>
      <c r="B429" s="42" t="s">
        <v>1034</v>
      </c>
      <c r="C429" s="48" t="s">
        <v>1035</v>
      </c>
      <c r="D429" s="42"/>
      <c r="E429" s="42">
        <v>1</v>
      </c>
      <c r="F429" s="49">
        <v>276</v>
      </c>
      <c r="G429" s="42" t="s">
        <v>36</v>
      </c>
      <c r="H429" s="42" t="s">
        <v>37</v>
      </c>
      <c r="I429" s="26">
        <v>1</v>
      </c>
      <c r="J429" s="57">
        <v>42451</v>
      </c>
      <c r="K429" s="47">
        <v>2016</v>
      </c>
      <c r="L429" s="57">
        <v>42680</v>
      </c>
      <c r="M429" s="51">
        <v>292554300</v>
      </c>
      <c r="N429" s="52">
        <v>1</v>
      </c>
      <c r="O429" s="53">
        <v>292554300</v>
      </c>
      <c r="P429" s="54">
        <v>424.32689588152959</v>
      </c>
      <c r="Q429" s="42" t="s">
        <v>40</v>
      </c>
      <c r="R429" s="57">
        <v>42451</v>
      </c>
      <c r="S429" s="57">
        <v>42680</v>
      </c>
      <c r="T429" s="55">
        <v>7.6333333333333337</v>
      </c>
      <c r="U429" s="48" t="s">
        <v>42</v>
      </c>
    </row>
    <row r="430" spans="1:21" s="23" customFormat="1" ht="30" x14ac:dyDescent="0.25">
      <c r="A430" s="47">
        <v>79</v>
      </c>
      <c r="B430" s="42" t="s">
        <v>1034</v>
      </c>
      <c r="C430" s="48" t="s">
        <v>1035</v>
      </c>
      <c r="D430" s="42"/>
      <c r="E430" s="42">
        <v>2</v>
      </c>
      <c r="F430" s="49">
        <v>5219607</v>
      </c>
      <c r="G430" s="42" t="s">
        <v>164</v>
      </c>
      <c r="H430" s="42" t="s">
        <v>37</v>
      </c>
      <c r="I430" s="26">
        <v>1</v>
      </c>
      <c r="J430" s="57">
        <v>41969</v>
      </c>
      <c r="K430" s="47">
        <v>2014</v>
      </c>
      <c r="L430" s="57">
        <v>42333</v>
      </c>
      <c r="M430" s="51">
        <v>260000000</v>
      </c>
      <c r="N430" s="52">
        <v>1</v>
      </c>
      <c r="O430" s="53">
        <v>260000000</v>
      </c>
      <c r="P430" s="54">
        <v>422.0779220779221</v>
      </c>
      <c r="Q430" s="42" t="s">
        <v>40</v>
      </c>
      <c r="R430" s="57">
        <v>41969</v>
      </c>
      <c r="S430" s="57">
        <v>42333</v>
      </c>
      <c r="T430" s="55">
        <v>12.133333333333333</v>
      </c>
      <c r="U430" s="48" t="s">
        <v>42</v>
      </c>
    </row>
    <row r="431" spans="1:21" s="23" customFormat="1" ht="30" x14ac:dyDescent="0.25">
      <c r="A431" s="47">
        <v>79</v>
      </c>
      <c r="B431" s="42" t="s">
        <v>1034</v>
      </c>
      <c r="C431" s="48" t="s">
        <v>1035</v>
      </c>
      <c r="D431" s="42"/>
      <c r="E431" s="42">
        <v>3</v>
      </c>
      <c r="F431" s="49">
        <v>403</v>
      </c>
      <c r="G431" s="42" t="s">
        <v>36</v>
      </c>
      <c r="H431" s="42" t="s">
        <v>37</v>
      </c>
      <c r="I431" s="26">
        <v>1</v>
      </c>
      <c r="J431" s="57">
        <v>41628</v>
      </c>
      <c r="K431" s="47">
        <v>2013</v>
      </c>
      <c r="L431" s="57">
        <v>41856</v>
      </c>
      <c r="M431" s="51">
        <v>999687164</v>
      </c>
      <c r="N431" s="52">
        <v>1</v>
      </c>
      <c r="O431" s="53">
        <v>999687164</v>
      </c>
      <c r="P431" s="54">
        <v>1695.82216115352</v>
      </c>
      <c r="Q431" s="42" t="s">
        <v>40</v>
      </c>
      <c r="R431" s="57">
        <v>41628</v>
      </c>
      <c r="S431" s="57">
        <v>41856</v>
      </c>
      <c r="T431" s="55">
        <v>7.6</v>
      </c>
      <c r="U431" s="48" t="s">
        <v>42</v>
      </c>
    </row>
    <row r="432" spans="1:21" s="23" customFormat="1" ht="30" x14ac:dyDescent="0.25">
      <c r="A432" s="47">
        <v>79</v>
      </c>
      <c r="B432" s="42" t="s">
        <v>1034</v>
      </c>
      <c r="C432" s="48" t="s">
        <v>1035</v>
      </c>
      <c r="D432" s="42"/>
      <c r="E432" s="42">
        <v>4</v>
      </c>
      <c r="F432" s="49">
        <v>301</v>
      </c>
      <c r="G432" s="42" t="s">
        <v>36</v>
      </c>
      <c r="H432" s="42" t="s">
        <v>37</v>
      </c>
      <c r="I432" s="26">
        <v>1</v>
      </c>
      <c r="J432" s="57">
        <v>41436</v>
      </c>
      <c r="K432" s="42">
        <v>2013</v>
      </c>
      <c r="L432" s="57">
        <v>41618</v>
      </c>
      <c r="M432" s="58">
        <v>866924982</v>
      </c>
      <c r="N432" s="52">
        <v>1</v>
      </c>
      <c r="O432" s="53">
        <v>866924982</v>
      </c>
      <c r="P432" s="54">
        <v>1470.6106564885497</v>
      </c>
      <c r="Q432" s="42" t="s">
        <v>40</v>
      </c>
      <c r="R432" s="57">
        <v>41436</v>
      </c>
      <c r="S432" s="57">
        <v>41618</v>
      </c>
      <c r="T432" s="55">
        <v>6.0666666666666664</v>
      </c>
      <c r="U432" s="48" t="s">
        <v>42</v>
      </c>
    </row>
    <row r="433" spans="1:21" s="23" customFormat="1" ht="150" x14ac:dyDescent="0.25">
      <c r="A433" s="47">
        <v>79</v>
      </c>
      <c r="B433" s="42" t="s">
        <v>1034</v>
      </c>
      <c r="C433" s="48" t="s">
        <v>1035</v>
      </c>
      <c r="D433" s="42"/>
      <c r="E433" s="42">
        <v>5</v>
      </c>
      <c r="F433" s="49">
        <v>5211423</v>
      </c>
      <c r="G433" s="42" t="s">
        <v>285</v>
      </c>
      <c r="H433" s="42" t="s">
        <v>38</v>
      </c>
      <c r="I433" s="42"/>
      <c r="J433" s="57">
        <v>40892</v>
      </c>
      <c r="K433" s="42">
        <v>2011</v>
      </c>
      <c r="L433" s="57">
        <v>41375</v>
      </c>
      <c r="M433" s="58">
        <v>769415394</v>
      </c>
      <c r="N433" s="52">
        <v>1</v>
      </c>
      <c r="O433" s="53">
        <v>0</v>
      </c>
      <c r="P433" s="54">
        <v>0</v>
      </c>
      <c r="Q433" s="42"/>
      <c r="R433" s="57"/>
      <c r="S433" s="57"/>
      <c r="T433" s="55">
        <v>0</v>
      </c>
      <c r="U433" s="48" t="s">
        <v>875</v>
      </c>
    </row>
    <row r="434" spans="1:21" s="23" customFormat="1" x14ac:dyDescent="0.25">
      <c r="A434" s="47">
        <v>80</v>
      </c>
      <c r="B434" s="42" t="s">
        <v>1036</v>
      </c>
      <c r="C434" s="48" t="s">
        <v>1037</v>
      </c>
      <c r="D434" s="42"/>
      <c r="E434" s="42">
        <v>1</v>
      </c>
      <c r="F434" s="49" t="s">
        <v>601</v>
      </c>
      <c r="G434" s="42" t="s">
        <v>36</v>
      </c>
      <c r="H434" s="42" t="s">
        <v>37</v>
      </c>
      <c r="I434" s="26">
        <v>1</v>
      </c>
      <c r="J434" s="57">
        <v>40896</v>
      </c>
      <c r="K434" s="47">
        <v>2011</v>
      </c>
      <c r="L434" s="57">
        <v>41623</v>
      </c>
      <c r="M434" s="51">
        <v>1902228708</v>
      </c>
      <c r="N434" s="52">
        <v>1</v>
      </c>
      <c r="O434" s="53">
        <v>1902228708</v>
      </c>
      <c r="P434" s="54">
        <v>3551.5845929798356</v>
      </c>
      <c r="Q434" s="42" t="s">
        <v>37</v>
      </c>
      <c r="R434" s="57">
        <v>40896</v>
      </c>
      <c r="S434" s="57">
        <v>41623</v>
      </c>
      <c r="T434" s="55">
        <v>24.233333333333334</v>
      </c>
      <c r="U434" s="48" t="s">
        <v>879</v>
      </c>
    </row>
    <row r="435" spans="1:21" s="23" customFormat="1" x14ac:dyDescent="0.25">
      <c r="A435" s="47">
        <v>80</v>
      </c>
      <c r="B435" s="42" t="s">
        <v>1036</v>
      </c>
      <c r="C435" s="48" t="s">
        <v>1037</v>
      </c>
      <c r="D435" s="42"/>
      <c r="E435" s="42">
        <v>2</v>
      </c>
      <c r="F435" s="49" t="s">
        <v>602</v>
      </c>
      <c r="G435" s="42" t="s">
        <v>36</v>
      </c>
      <c r="H435" s="42" t="s">
        <v>37</v>
      </c>
      <c r="I435" s="26">
        <v>1</v>
      </c>
      <c r="J435" s="57">
        <v>41081</v>
      </c>
      <c r="K435" s="47">
        <v>2012</v>
      </c>
      <c r="L435" s="57">
        <v>41274</v>
      </c>
      <c r="M435" s="51">
        <v>187832820</v>
      </c>
      <c r="N435" s="52">
        <v>1</v>
      </c>
      <c r="O435" s="53">
        <v>187832820</v>
      </c>
      <c r="P435" s="54">
        <v>331.45018528321862</v>
      </c>
      <c r="Q435" s="42" t="s">
        <v>37</v>
      </c>
      <c r="R435" s="57">
        <v>41274</v>
      </c>
      <c r="S435" s="57">
        <v>41274</v>
      </c>
      <c r="T435" s="55">
        <v>0</v>
      </c>
      <c r="U435" s="48" t="s">
        <v>879</v>
      </c>
    </row>
    <row r="436" spans="1:21" s="23" customFormat="1" x14ac:dyDescent="0.25">
      <c r="A436" s="47">
        <v>80</v>
      </c>
      <c r="B436" s="42" t="s">
        <v>1036</v>
      </c>
      <c r="C436" s="48" t="s">
        <v>1037</v>
      </c>
      <c r="D436" s="42"/>
      <c r="E436" s="42">
        <v>3</v>
      </c>
      <c r="F436" s="49" t="s">
        <v>603</v>
      </c>
      <c r="G436" s="42" t="s">
        <v>36</v>
      </c>
      <c r="H436" s="42" t="s">
        <v>37</v>
      </c>
      <c r="I436" s="26">
        <v>1</v>
      </c>
      <c r="J436" s="57">
        <v>41429</v>
      </c>
      <c r="K436" s="47">
        <v>2013</v>
      </c>
      <c r="L436" s="57">
        <v>41612</v>
      </c>
      <c r="M436" s="51">
        <v>419231538</v>
      </c>
      <c r="N436" s="52">
        <v>1</v>
      </c>
      <c r="O436" s="53">
        <v>419231538</v>
      </c>
      <c r="P436" s="54">
        <v>711.1646106870229</v>
      </c>
      <c r="Q436" s="42" t="s">
        <v>37</v>
      </c>
      <c r="R436" s="57">
        <v>41612</v>
      </c>
      <c r="S436" s="57">
        <v>41612</v>
      </c>
      <c r="T436" s="55">
        <v>0</v>
      </c>
      <c r="U436" s="48" t="s">
        <v>879</v>
      </c>
    </row>
    <row r="437" spans="1:21" s="23" customFormat="1" x14ac:dyDescent="0.25">
      <c r="A437" s="47">
        <v>80</v>
      </c>
      <c r="B437" s="42" t="s">
        <v>1036</v>
      </c>
      <c r="C437" s="48" t="s">
        <v>1037</v>
      </c>
      <c r="D437" s="42"/>
      <c r="E437" s="42">
        <v>4</v>
      </c>
      <c r="F437" s="49" t="s">
        <v>604</v>
      </c>
      <c r="G437" s="42" t="s">
        <v>36</v>
      </c>
      <c r="H437" s="42" t="s">
        <v>37</v>
      </c>
      <c r="I437" s="26">
        <v>1</v>
      </c>
      <c r="J437" s="57">
        <v>41621</v>
      </c>
      <c r="K437" s="42">
        <v>2013</v>
      </c>
      <c r="L437" s="57">
        <v>41897</v>
      </c>
      <c r="M437" s="58">
        <v>96182903</v>
      </c>
      <c r="N437" s="52">
        <v>1</v>
      </c>
      <c r="O437" s="53">
        <v>96182903</v>
      </c>
      <c r="P437" s="54">
        <v>163.16014079728583</v>
      </c>
      <c r="Q437" s="42" t="s">
        <v>37</v>
      </c>
      <c r="R437" s="57">
        <v>41624</v>
      </c>
      <c r="S437" s="57">
        <v>41897</v>
      </c>
      <c r="T437" s="55">
        <v>9.1</v>
      </c>
      <c r="U437" s="48" t="s">
        <v>879</v>
      </c>
    </row>
    <row r="438" spans="1:21" s="23" customFormat="1" x14ac:dyDescent="0.25">
      <c r="A438" s="47">
        <v>80</v>
      </c>
      <c r="B438" s="42" t="s">
        <v>1036</v>
      </c>
      <c r="C438" s="48" t="s">
        <v>1037</v>
      </c>
      <c r="D438" s="42"/>
      <c r="E438" s="42">
        <v>5</v>
      </c>
      <c r="F438" s="49" t="s">
        <v>605</v>
      </c>
      <c r="G438" s="42" t="s">
        <v>36</v>
      </c>
      <c r="H438" s="42" t="s">
        <v>37</v>
      </c>
      <c r="I438" s="26">
        <v>1</v>
      </c>
      <c r="J438" s="57">
        <v>41989</v>
      </c>
      <c r="K438" s="42">
        <v>2014</v>
      </c>
      <c r="L438" s="57">
        <v>42277</v>
      </c>
      <c r="M438" s="58">
        <v>961620185</v>
      </c>
      <c r="N438" s="52">
        <v>1</v>
      </c>
      <c r="O438" s="53">
        <v>961620185</v>
      </c>
      <c r="P438" s="54">
        <v>1561.0717288961039</v>
      </c>
      <c r="Q438" s="42" t="s">
        <v>37</v>
      </c>
      <c r="R438" s="57">
        <v>41989</v>
      </c>
      <c r="S438" s="57">
        <v>42277</v>
      </c>
      <c r="T438" s="55">
        <v>9.6</v>
      </c>
      <c r="U438" s="48" t="s">
        <v>879</v>
      </c>
    </row>
    <row r="439" spans="1:21" s="23" customFormat="1" x14ac:dyDescent="0.25">
      <c r="A439" s="47">
        <v>80</v>
      </c>
      <c r="B439" s="42" t="s">
        <v>1036</v>
      </c>
      <c r="C439" s="48" t="s">
        <v>1037</v>
      </c>
      <c r="D439" s="42"/>
      <c r="E439" s="42">
        <v>6</v>
      </c>
      <c r="F439" s="49" t="s">
        <v>606</v>
      </c>
      <c r="G439" s="42" t="s">
        <v>36</v>
      </c>
      <c r="H439" s="42" t="s">
        <v>37</v>
      </c>
      <c r="I439" s="26">
        <v>1</v>
      </c>
      <c r="J439" s="57">
        <v>42173</v>
      </c>
      <c r="K439" s="42">
        <v>2015</v>
      </c>
      <c r="L439" s="57">
        <v>42353</v>
      </c>
      <c r="M439" s="58">
        <v>364853650</v>
      </c>
      <c r="N439" s="52">
        <v>1</v>
      </c>
      <c r="O439" s="53">
        <v>364853650</v>
      </c>
      <c r="P439" s="54">
        <v>566.23519826181428</v>
      </c>
      <c r="Q439" s="42" t="s">
        <v>37</v>
      </c>
      <c r="R439" s="57">
        <v>42278</v>
      </c>
      <c r="S439" s="57">
        <v>42353</v>
      </c>
      <c r="T439" s="55">
        <v>2.5</v>
      </c>
      <c r="U439" s="48" t="s">
        <v>879</v>
      </c>
    </row>
    <row r="440" spans="1:21" s="23" customFormat="1" x14ac:dyDescent="0.25">
      <c r="A440" s="47">
        <v>80</v>
      </c>
      <c r="B440" s="42" t="s">
        <v>1036</v>
      </c>
      <c r="C440" s="48" t="s">
        <v>1037</v>
      </c>
      <c r="D440" s="42"/>
      <c r="E440" s="42">
        <v>7</v>
      </c>
      <c r="F440" s="49" t="s">
        <v>607</v>
      </c>
      <c r="G440" s="42" t="s">
        <v>36</v>
      </c>
      <c r="H440" s="42" t="s">
        <v>37</v>
      </c>
      <c r="I440" s="26">
        <v>1</v>
      </c>
      <c r="J440" s="57">
        <v>42451</v>
      </c>
      <c r="K440" s="42">
        <v>2016</v>
      </c>
      <c r="L440" s="57">
        <v>42719</v>
      </c>
      <c r="M440" s="58">
        <v>97034976</v>
      </c>
      <c r="N440" s="52">
        <v>1</v>
      </c>
      <c r="O440" s="53">
        <v>97034976</v>
      </c>
      <c r="P440" s="54">
        <v>140.74156543936877</v>
      </c>
      <c r="Q440" s="42" t="s">
        <v>40</v>
      </c>
      <c r="R440" s="57">
        <v>42451</v>
      </c>
      <c r="S440" s="57">
        <v>42719</v>
      </c>
      <c r="T440" s="55">
        <v>8.9333333333333336</v>
      </c>
      <c r="U440" s="48" t="s">
        <v>42</v>
      </c>
    </row>
    <row r="441" spans="1:21" s="23" customFormat="1" ht="30" x14ac:dyDescent="0.25">
      <c r="A441" s="47">
        <v>81</v>
      </c>
      <c r="B441" s="42" t="s">
        <v>1038</v>
      </c>
      <c r="C441" s="48" t="s">
        <v>1039</v>
      </c>
      <c r="D441" s="42"/>
      <c r="E441" s="42">
        <v>1</v>
      </c>
      <c r="F441" s="49">
        <v>20162640</v>
      </c>
      <c r="G441" s="42" t="s">
        <v>430</v>
      </c>
      <c r="H441" s="42" t="s">
        <v>38</v>
      </c>
      <c r="I441" s="43"/>
      <c r="J441" s="57">
        <v>42599</v>
      </c>
      <c r="K441" s="42">
        <v>2016</v>
      </c>
      <c r="L441" s="57">
        <v>42734</v>
      </c>
      <c r="M441" s="58">
        <v>109076160</v>
      </c>
      <c r="N441" s="52"/>
      <c r="O441" s="53">
        <v>0</v>
      </c>
      <c r="P441" s="54">
        <v>0</v>
      </c>
      <c r="Q441" s="42"/>
      <c r="R441" s="42"/>
      <c r="S441" s="42"/>
      <c r="T441" s="55">
        <v>0</v>
      </c>
      <c r="U441" s="48" t="s">
        <v>660</v>
      </c>
    </row>
    <row r="442" spans="1:21" s="23" customFormat="1" x14ac:dyDescent="0.25">
      <c r="A442" s="47">
        <v>81</v>
      </c>
      <c r="B442" s="42" t="s">
        <v>1038</v>
      </c>
      <c r="C442" s="48" t="s">
        <v>1039</v>
      </c>
      <c r="D442" s="42"/>
      <c r="E442" s="42">
        <v>2</v>
      </c>
      <c r="F442" s="49">
        <v>492</v>
      </c>
      <c r="G442" s="42" t="s">
        <v>36</v>
      </c>
      <c r="H442" s="42" t="s">
        <v>37</v>
      </c>
      <c r="I442" s="26">
        <v>1</v>
      </c>
      <c r="J442" s="57">
        <v>42674</v>
      </c>
      <c r="K442" s="42">
        <v>2016</v>
      </c>
      <c r="L442" s="57">
        <v>42735</v>
      </c>
      <c r="M442" s="58">
        <v>1100000</v>
      </c>
      <c r="N442" s="52">
        <v>1</v>
      </c>
      <c r="O442" s="53">
        <v>1100000</v>
      </c>
      <c r="P442" s="54">
        <v>1.5954630831598871</v>
      </c>
      <c r="Q442" s="42" t="s">
        <v>40</v>
      </c>
      <c r="R442" s="57">
        <v>42674</v>
      </c>
      <c r="S442" s="57">
        <v>42735</v>
      </c>
      <c r="T442" s="55">
        <v>2.0333333333333332</v>
      </c>
      <c r="U442" s="48" t="s">
        <v>42</v>
      </c>
    </row>
    <row r="443" spans="1:21" s="23" customFormat="1" x14ac:dyDescent="0.25">
      <c r="A443" s="47">
        <v>81</v>
      </c>
      <c r="B443" s="42" t="s">
        <v>1038</v>
      </c>
      <c r="C443" s="48" t="s">
        <v>1039</v>
      </c>
      <c r="D443" s="42"/>
      <c r="E443" s="42">
        <v>3</v>
      </c>
      <c r="F443" s="49">
        <v>20162267</v>
      </c>
      <c r="G443" s="42" t="s">
        <v>430</v>
      </c>
      <c r="H443" s="42" t="s">
        <v>37</v>
      </c>
      <c r="I443" s="26">
        <v>1</v>
      </c>
      <c r="J443" s="57">
        <v>42552</v>
      </c>
      <c r="K443" s="42">
        <v>2016</v>
      </c>
      <c r="L443" s="57">
        <v>42734</v>
      </c>
      <c r="M443" s="58">
        <v>81078901</v>
      </c>
      <c r="N443" s="52">
        <v>1</v>
      </c>
      <c r="O443" s="53">
        <v>81078901</v>
      </c>
      <c r="P443" s="54">
        <v>117.59853942606841</v>
      </c>
      <c r="Q443" s="42" t="s">
        <v>40</v>
      </c>
      <c r="R443" s="57">
        <v>42552</v>
      </c>
      <c r="S443" s="57">
        <v>42734</v>
      </c>
      <c r="T443" s="55">
        <v>6.0666666666666664</v>
      </c>
      <c r="U443" s="48" t="s">
        <v>42</v>
      </c>
    </row>
    <row r="444" spans="1:21" s="23" customFormat="1" x14ac:dyDescent="0.25">
      <c r="A444" s="47">
        <v>81</v>
      </c>
      <c r="B444" s="42" t="s">
        <v>1038</v>
      </c>
      <c r="C444" s="48" t="s">
        <v>1039</v>
      </c>
      <c r="D444" s="42"/>
      <c r="E444" s="42">
        <v>4</v>
      </c>
      <c r="F444" s="49">
        <v>311</v>
      </c>
      <c r="G444" s="42" t="s">
        <v>36</v>
      </c>
      <c r="H444" s="42" t="s">
        <v>37</v>
      </c>
      <c r="I444" s="26">
        <v>1</v>
      </c>
      <c r="J444" s="57">
        <v>41877</v>
      </c>
      <c r="K444" s="42">
        <v>2014</v>
      </c>
      <c r="L444" s="57">
        <v>41999</v>
      </c>
      <c r="M444" s="58">
        <v>17669292</v>
      </c>
      <c r="N444" s="52">
        <v>1</v>
      </c>
      <c r="O444" s="53">
        <v>17669292</v>
      </c>
      <c r="P444" s="54">
        <v>28.683915584415583</v>
      </c>
      <c r="Q444" s="42" t="s">
        <v>40</v>
      </c>
      <c r="R444" s="57">
        <v>41877</v>
      </c>
      <c r="S444" s="57">
        <v>41999</v>
      </c>
      <c r="T444" s="55">
        <v>4.0666666666666664</v>
      </c>
      <c r="U444" s="48" t="s">
        <v>42</v>
      </c>
    </row>
    <row r="445" spans="1:21" s="23" customFormat="1" x14ac:dyDescent="0.25">
      <c r="A445" s="47">
        <v>81</v>
      </c>
      <c r="B445" s="42" t="s">
        <v>1038</v>
      </c>
      <c r="C445" s="48" t="s">
        <v>1039</v>
      </c>
      <c r="D445" s="42"/>
      <c r="E445" s="42">
        <v>5</v>
      </c>
      <c r="F445" s="49">
        <v>306</v>
      </c>
      <c r="G445" s="42" t="s">
        <v>36</v>
      </c>
      <c r="H445" s="42" t="s">
        <v>37</v>
      </c>
      <c r="I445" s="26">
        <v>1</v>
      </c>
      <c r="J445" s="57">
        <v>41443</v>
      </c>
      <c r="K445" s="42">
        <v>2013</v>
      </c>
      <c r="L445" s="57">
        <v>41639</v>
      </c>
      <c r="M445" s="58">
        <v>81205200</v>
      </c>
      <c r="N445" s="52">
        <v>1</v>
      </c>
      <c r="O445" s="53">
        <v>81205200</v>
      </c>
      <c r="P445" s="54">
        <v>137.7526717557252</v>
      </c>
      <c r="Q445" s="42" t="s">
        <v>40</v>
      </c>
      <c r="R445" s="57">
        <v>41443</v>
      </c>
      <c r="S445" s="57">
        <v>41639</v>
      </c>
      <c r="T445" s="55">
        <v>6.5333333333333332</v>
      </c>
      <c r="U445" s="48" t="s">
        <v>42</v>
      </c>
    </row>
    <row r="446" spans="1:21" s="23" customFormat="1" x14ac:dyDescent="0.25">
      <c r="A446" s="47">
        <v>81</v>
      </c>
      <c r="B446" s="42" t="s">
        <v>1038</v>
      </c>
      <c r="C446" s="48" t="s">
        <v>1039</v>
      </c>
      <c r="D446" s="42"/>
      <c r="E446" s="42">
        <v>6</v>
      </c>
      <c r="F446" s="49">
        <v>450</v>
      </c>
      <c r="G446" s="42" t="s">
        <v>36</v>
      </c>
      <c r="H446" s="42" t="s">
        <v>37</v>
      </c>
      <c r="I446" s="26">
        <v>1</v>
      </c>
      <c r="J446" s="57">
        <v>41124</v>
      </c>
      <c r="K446" s="42">
        <v>2012</v>
      </c>
      <c r="L446" s="57">
        <v>41273</v>
      </c>
      <c r="M446" s="58">
        <v>76500000</v>
      </c>
      <c r="N446" s="52">
        <v>1</v>
      </c>
      <c r="O446" s="53">
        <v>76500000</v>
      </c>
      <c r="P446" s="54">
        <v>134.99205929062995</v>
      </c>
      <c r="Q446" s="42" t="s">
        <v>37</v>
      </c>
      <c r="R446" s="57">
        <v>41124</v>
      </c>
      <c r="S446" s="57">
        <v>41135</v>
      </c>
      <c r="T446" s="55">
        <v>0.36666666666666664</v>
      </c>
      <c r="U446" s="48" t="s">
        <v>879</v>
      </c>
    </row>
    <row r="447" spans="1:21" s="23" customFormat="1" x14ac:dyDescent="0.25">
      <c r="A447" s="47">
        <v>81</v>
      </c>
      <c r="B447" s="42" t="s">
        <v>1038</v>
      </c>
      <c r="C447" s="48" t="s">
        <v>1039</v>
      </c>
      <c r="D447" s="42"/>
      <c r="E447" s="42">
        <v>7</v>
      </c>
      <c r="F447" s="49">
        <v>459</v>
      </c>
      <c r="G447" s="42" t="s">
        <v>36</v>
      </c>
      <c r="H447" s="42" t="s">
        <v>37</v>
      </c>
      <c r="I447" s="26">
        <v>1</v>
      </c>
      <c r="J447" s="57">
        <v>41136</v>
      </c>
      <c r="K447" s="42">
        <v>2012</v>
      </c>
      <c r="L447" s="57">
        <v>41274</v>
      </c>
      <c r="M447" s="58">
        <v>279651933</v>
      </c>
      <c r="N447" s="52">
        <v>1</v>
      </c>
      <c r="O447" s="53">
        <v>279651933</v>
      </c>
      <c r="P447" s="54">
        <v>493.47438327157226</v>
      </c>
      <c r="Q447" s="42" t="s">
        <v>37</v>
      </c>
      <c r="R447" s="57">
        <v>41136</v>
      </c>
      <c r="S447" s="57">
        <v>41274</v>
      </c>
      <c r="T447" s="55">
        <v>4.5999999999999996</v>
      </c>
      <c r="U447" s="48" t="s">
        <v>879</v>
      </c>
    </row>
    <row r="448" spans="1:21" s="23" customFormat="1" ht="30" x14ac:dyDescent="0.25">
      <c r="A448" s="47">
        <v>81</v>
      </c>
      <c r="B448" s="42" t="s">
        <v>1038</v>
      </c>
      <c r="C448" s="48" t="s">
        <v>1039</v>
      </c>
      <c r="D448" s="42"/>
      <c r="E448" s="42">
        <v>8</v>
      </c>
      <c r="F448" s="49">
        <v>20132345</v>
      </c>
      <c r="G448" s="42" t="s">
        <v>430</v>
      </c>
      <c r="H448" s="42" t="s">
        <v>38</v>
      </c>
      <c r="I448" s="43"/>
      <c r="J448" s="57">
        <v>41519</v>
      </c>
      <c r="K448" s="42">
        <v>2013</v>
      </c>
      <c r="L448" s="57">
        <v>41639</v>
      </c>
      <c r="M448" s="58">
        <v>121997333</v>
      </c>
      <c r="N448" s="52"/>
      <c r="O448" s="53">
        <v>0</v>
      </c>
      <c r="P448" s="54">
        <v>0</v>
      </c>
      <c r="Q448" s="42"/>
      <c r="R448" s="42"/>
      <c r="S448" s="42"/>
      <c r="T448" s="55">
        <v>0</v>
      </c>
      <c r="U448" s="48" t="s">
        <v>660</v>
      </c>
    </row>
    <row r="449" spans="1:26" s="23" customFormat="1" ht="45" x14ac:dyDescent="0.25">
      <c r="A449" s="47">
        <v>82</v>
      </c>
      <c r="B449" s="42" t="s">
        <v>1040</v>
      </c>
      <c r="C449" s="48" t="s">
        <v>1041</v>
      </c>
      <c r="D449" s="47"/>
      <c r="E449" s="42">
        <v>1</v>
      </c>
      <c r="F449" s="49">
        <v>256</v>
      </c>
      <c r="G449" s="42" t="s">
        <v>36</v>
      </c>
      <c r="H449" s="42" t="s">
        <v>37</v>
      </c>
      <c r="I449" s="26">
        <v>1</v>
      </c>
      <c r="J449" s="50">
        <v>42461</v>
      </c>
      <c r="K449" s="47">
        <v>2016</v>
      </c>
      <c r="L449" s="50">
        <v>42719</v>
      </c>
      <c r="M449" s="51">
        <v>481074828</v>
      </c>
      <c r="N449" s="60">
        <v>1</v>
      </c>
      <c r="O449" s="53">
        <v>481074828</v>
      </c>
      <c r="P449" s="54">
        <v>697.76102573772039</v>
      </c>
      <c r="Q449" s="42" t="s">
        <v>40</v>
      </c>
      <c r="R449" s="50">
        <v>42461</v>
      </c>
      <c r="S449" s="50">
        <v>42719</v>
      </c>
      <c r="T449" s="55">
        <v>8.6</v>
      </c>
      <c r="U449" s="48" t="s">
        <v>42</v>
      </c>
    </row>
    <row r="450" spans="1:26" s="23" customFormat="1" ht="45" x14ac:dyDescent="0.25">
      <c r="A450" s="47">
        <v>82</v>
      </c>
      <c r="B450" s="42" t="s">
        <v>1040</v>
      </c>
      <c r="C450" s="48" t="s">
        <v>1041</v>
      </c>
      <c r="D450" s="42"/>
      <c r="E450" s="42">
        <v>2</v>
      </c>
      <c r="F450" s="49">
        <v>196</v>
      </c>
      <c r="G450" s="42" t="s">
        <v>36</v>
      </c>
      <c r="H450" s="42" t="s">
        <v>37</v>
      </c>
      <c r="I450" s="26">
        <v>1</v>
      </c>
      <c r="J450" s="57">
        <v>42178</v>
      </c>
      <c r="K450" s="47">
        <v>2015</v>
      </c>
      <c r="L450" s="57">
        <v>42353</v>
      </c>
      <c r="M450" s="51">
        <v>831611105</v>
      </c>
      <c r="N450" s="52">
        <v>1</v>
      </c>
      <c r="O450" s="53">
        <v>831611105</v>
      </c>
      <c r="P450" s="54">
        <v>1290.6201676107705</v>
      </c>
      <c r="Q450" s="42" t="s">
        <v>40</v>
      </c>
      <c r="R450" s="57">
        <v>42178</v>
      </c>
      <c r="S450" s="57">
        <v>42353</v>
      </c>
      <c r="T450" s="55">
        <v>5.833333333333333</v>
      </c>
      <c r="U450" s="48" t="s">
        <v>42</v>
      </c>
      <c r="Z450" s="17"/>
    </row>
    <row r="451" spans="1:26" s="23" customFormat="1" ht="45" x14ac:dyDescent="0.25">
      <c r="A451" s="47">
        <v>82</v>
      </c>
      <c r="B451" s="42" t="s">
        <v>1040</v>
      </c>
      <c r="C451" s="48" t="s">
        <v>1041</v>
      </c>
      <c r="D451" s="42"/>
      <c r="E451" s="42">
        <v>3</v>
      </c>
      <c r="F451" s="83">
        <v>701820130291</v>
      </c>
      <c r="G451" s="42" t="s">
        <v>36</v>
      </c>
      <c r="H451" s="42" t="s">
        <v>37</v>
      </c>
      <c r="I451" s="26">
        <v>1</v>
      </c>
      <c r="J451" s="57">
        <v>41429</v>
      </c>
      <c r="K451" s="47">
        <v>2013</v>
      </c>
      <c r="L451" s="57">
        <v>41621</v>
      </c>
      <c r="M451" s="51">
        <v>1104840000</v>
      </c>
      <c r="N451" s="52">
        <v>0.34</v>
      </c>
      <c r="O451" s="53">
        <v>375645600</v>
      </c>
      <c r="P451" s="54">
        <v>637.22748091603057</v>
      </c>
      <c r="Q451" s="42" t="s">
        <v>40</v>
      </c>
      <c r="R451" s="57">
        <v>41429</v>
      </c>
      <c r="S451" s="57">
        <v>41621</v>
      </c>
      <c r="T451" s="55">
        <v>6.4</v>
      </c>
      <c r="U451" s="48" t="s">
        <v>42</v>
      </c>
    </row>
    <row r="452" spans="1:26" s="23" customFormat="1" ht="45" x14ac:dyDescent="0.25">
      <c r="A452" s="47">
        <v>82</v>
      </c>
      <c r="B452" s="42" t="s">
        <v>1040</v>
      </c>
      <c r="C452" s="48" t="s">
        <v>1041</v>
      </c>
      <c r="D452" s="42"/>
      <c r="E452" s="42">
        <v>4</v>
      </c>
      <c r="F452" s="83">
        <v>701820130398</v>
      </c>
      <c r="G452" s="42" t="s">
        <v>36</v>
      </c>
      <c r="H452" s="42" t="s">
        <v>37</v>
      </c>
      <c r="I452" s="26">
        <v>1</v>
      </c>
      <c r="J452" s="57">
        <v>41628</v>
      </c>
      <c r="K452" s="47">
        <v>2013</v>
      </c>
      <c r="L452" s="57">
        <v>41862</v>
      </c>
      <c r="M452" s="51">
        <v>1293120000</v>
      </c>
      <c r="N452" s="52">
        <v>0.4496</v>
      </c>
      <c r="O452" s="53">
        <v>581386752</v>
      </c>
      <c r="P452" s="54">
        <v>986.23706870229012</v>
      </c>
      <c r="Q452" s="42" t="s">
        <v>40</v>
      </c>
      <c r="R452" s="57">
        <v>41628</v>
      </c>
      <c r="S452" s="57">
        <v>41862</v>
      </c>
      <c r="T452" s="55">
        <v>7.8</v>
      </c>
      <c r="U452" s="48" t="s">
        <v>42</v>
      </c>
    </row>
    <row r="453" spans="1:26" s="23" customFormat="1" ht="45" x14ac:dyDescent="0.25">
      <c r="A453" s="47">
        <v>82</v>
      </c>
      <c r="B453" s="42" t="s">
        <v>1040</v>
      </c>
      <c r="C453" s="48" t="s">
        <v>1041</v>
      </c>
      <c r="D453" s="42"/>
      <c r="E453" s="42">
        <v>5</v>
      </c>
      <c r="F453" s="83">
        <v>701820120375</v>
      </c>
      <c r="G453" s="42" t="s">
        <v>36</v>
      </c>
      <c r="H453" s="42" t="s">
        <v>37</v>
      </c>
      <c r="I453" s="26">
        <v>1</v>
      </c>
      <c r="J453" s="57">
        <v>41138</v>
      </c>
      <c r="K453" s="47">
        <v>2012</v>
      </c>
      <c r="L453" s="57">
        <v>41274</v>
      </c>
      <c r="M453" s="51">
        <v>916300103</v>
      </c>
      <c r="N453" s="52">
        <v>0.4</v>
      </c>
      <c r="O453" s="53">
        <v>366520041.20000005</v>
      </c>
      <c r="P453" s="54">
        <v>646.76202788071294</v>
      </c>
      <c r="Q453" s="42" t="s">
        <v>40</v>
      </c>
      <c r="R453" s="57">
        <v>41138</v>
      </c>
      <c r="S453" s="57">
        <v>41274</v>
      </c>
      <c r="T453" s="55">
        <v>4.5333333333333332</v>
      </c>
      <c r="U453" s="48" t="s">
        <v>42</v>
      </c>
    </row>
    <row r="454" spans="1:26" s="23" customFormat="1" ht="45" x14ac:dyDescent="0.25">
      <c r="A454" s="47">
        <v>82</v>
      </c>
      <c r="B454" s="42" t="s">
        <v>1040</v>
      </c>
      <c r="C454" s="48" t="s">
        <v>1041</v>
      </c>
      <c r="D454" s="42"/>
      <c r="E454" s="42">
        <v>6</v>
      </c>
      <c r="F454" s="83">
        <v>701820110325</v>
      </c>
      <c r="G454" s="42" t="s">
        <v>36</v>
      </c>
      <c r="H454" s="42" t="s">
        <v>37</v>
      </c>
      <c r="I454" s="26">
        <v>1</v>
      </c>
      <c r="J454" s="57">
        <v>40840</v>
      </c>
      <c r="K454" s="47">
        <v>2011</v>
      </c>
      <c r="L454" s="57">
        <v>40908</v>
      </c>
      <c r="M454" s="51">
        <v>43034628</v>
      </c>
      <c r="N454" s="52">
        <v>0.5</v>
      </c>
      <c r="O454" s="53">
        <v>21517314</v>
      </c>
      <c r="P454" s="54">
        <v>40.174223300970873</v>
      </c>
      <c r="Q454" s="42" t="s">
        <v>40</v>
      </c>
      <c r="R454" s="57">
        <v>40840</v>
      </c>
      <c r="S454" s="57">
        <v>40908</v>
      </c>
      <c r="T454" s="55">
        <v>2.2666666666666666</v>
      </c>
      <c r="U454" s="48" t="s">
        <v>881</v>
      </c>
    </row>
    <row r="455" spans="1:26" s="23" customFormat="1" ht="30" x14ac:dyDescent="0.25">
      <c r="A455" s="47">
        <v>83</v>
      </c>
      <c r="B455" s="42" t="s">
        <v>1042</v>
      </c>
      <c r="C455" s="48" t="s">
        <v>1043</v>
      </c>
      <c r="D455" s="42"/>
      <c r="E455" s="42">
        <v>1</v>
      </c>
      <c r="F455" s="49" t="s">
        <v>184</v>
      </c>
      <c r="G455" s="42" t="s">
        <v>653</v>
      </c>
      <c r="H455" s="42" t="s">
        <v>37</v>
      </c>
      <c r="I455" s="26">
        <v>1</v>
      </c>
      <c r="J455" s="57">
        <v>40840</v>
      </c>
      <c r="K455" s="42">
        <v>2011</v>
      </c>
      <c r="L455" s="57">
        <v>40908</v>
      </c>
      <c r="M455" s="58">
        <v>142734164</v>
      </c>
      <c r="N455" s="52">
        <v>1</v>
      </c>
      <c r="O455" s="53">
        <v>142734164</v>
      </c>
      <c r="P455" s="54">
        <v>266.49395817774456</v>
      </c>
      <c r="Q455" s="42" t="s">
        <v>40</v>
      </c>
      <c r="R455" s="57">
        <v>40840</v>
      </c>
      <c r="S455" s="57">
        <v>40908</v>
      </c>
      <c r="T455" s="55">
        <v>2.2666666666666666</v>
      </c>
      <c r="U455" s="48" t="s">
        <v>881</v>
      </c>
    </row>
    <row r="456" spans="1:26" s="23" customFormat="1" ht="60" x14ac:dyDescent="0.25">
      <c r="A456" s="47">
        <v>83</v>
      </c>
      <c r="B456" s="42" t="s">
        <v>1042</v>
      </c>
      <c r="C456" s="48" t="s">
        <v>1043</v>
      </c>
      <c r="D456" s="42"/>
      <c r="E456" s="42">
        <v>2</v>
      </c>
      <c r="F456" s="49" t="s">
        <v>185</v>
      </c>
      <c r="G456" s="42" t="s">
        <v>99</v>
      </c>
      <c r="H456" s="42" t="s">
        <v>37</v>
      </c>
      <c r="I456" s="26">
        <v>1</v>
      </c>
      <c r="J456" s="57">
        <v>40840</v>
      </c>
      <c r="K456" s="42">
        <v>2011</v>
      </c>
      <c r="L456" s="57">
        <v>42004</v>
      </c>
      <c r="M456" s="58">
        <v>2303914369</v>
      </c>
      <c r="N456" s="52">
        <v>1</v>
      </c>
      <c r="O456" s="53">
        <v>2303914369</v>
      </c>
      <c r="P456" s="54">
        <v>4301.5578211351758</v>
      </c>
      <c r="Q456" s="42" t="s">
        <v>40</v>
      </c>
      <c r="R456" s="57">
        <v>40840</v>
      </c>
      <c r="S456" s="57">
        <v>42004</v>
      </c>
      <c r="T456" s="55">
        <v>38.799999999999997</v>
      </c>
      <c r="U456" s="48" t="s">
        <v>208</v>
      </c>
    </row>
    <row r="457" spans="1:26" s="23" customFormat="1" x14ac:dyDescent="0.25">
      <c r="A457" s="47">
        <v>83</v>
      </c>
      <c r="B457" s="42" t="s">
        <v>1042</v>
      </c>
      <c r="C457" s="48" t="s">
        <v>1043</v>
      </c>
      <c r="D457" s="42"/>
      <c r="E457" s="42">
        <v>3</v>
      </c>
      <c r="F457" s="49" t="s">
        <v>186</v>
      </c>
      <c r="G457" s="42" t="s">
        <v>653</v>
      </c>
      <c r="H457" s="42" t="s">
        <v>37</v>
      </c>
      <c r="I457" s="26">
        <v>1</v>
      </c>
      <c r="J457" s="57">
        <v>41137</v>
      </c>
      <c r="K457" s="42">
        <v>2012</v>
      </c>
      <c r="L457" s="57">
        <v>41274</v>
      </c>
      <c r="M457" s="58">
        <v>875677770</v>
      </c>
      <c r="N457" s="52">
        <v>1</v>
      </c>
      <c r="O457" s="53">
        <v>875677770</v>
      </c>
      <c r="P457" s="54">
        <v>1545.2228163049233</v>
      </c>
      <c r="Q457" s="42" t="s">
        <v>40</v>
      </c>
      <c r="R457" s="57">
        <v>41137</v>
      </c>
      <c r="S457" s="57">
        <v>41274</v>
      </c>
      <c r="T457" s="55">
        <v>4.5666666666666664</v>
      </c>
      <c r="U457" s="48" t="s">
        <v>42</v>
      </c>
    </row>
    <row r="458" spans="1:26" s="23" customFormat="1" x14ac:dyDescent="0.25">
      <c r="A458" s="47">
        <v>83</v>
      </c>
      <c r="B458" s="42" t="s">
        <v>1042</v>
      </c>
      <c r="C458" s="48" t="s">
        <v>1043</v>
      </c>
      <c r="D458" s="42"/>
      <c r="E458" s="42">
        <v>4</v>
      </c>
      <c r="F458" s="49" t="s">
        <v>187</v>
      </c>
      <c r="G458" s="42" t="s">
        <v>653</v>
      </c>
      <c r="H458" s="42" t="s">
        <v>37</v>
      </c>
      <c r="I458" s="26">
        <v>1</v>
      </c>
      <c r="J458" s="57">
        <v>41430</v>
      </c>
      <c r="K458" s="42">
        <v>2013</v>
      </c>
      <c r="L458" s="57">
        <v>41618</v>
      </c>
      <c r="M458" s="58">
        <v>1071351072</v>
      </c>
      <c r="N458" s="52">
        <v>1</v>
      </c>
      <c r="O458" s="53">
        <v>1071351072</v>
      </c>
      <c r="P458" s="54">
        <v>1817.3894351145038</v>
      </c>
      <c r="Q458" s="42" t="s">
        <v>40</v>
      </c>
      <c r="R458" s="57">
        <v>41430</v>
      </c>
      <c r="S458" s="57">
        <v>41618</v>
      </c>
      <c r="T458" s="55">
        <v>6.2666666666666666</v>
      </c>
      <c r="U458" s="48" t="s">
        <v>42</v>
      </c>
    </row>
    <row r="459" spans="1:26" s="23" customFormat="1" x14ac:dyDescent="0.25">
      <c r="A459" s="47">
        <v>83</v>
      </c>
      <c r="B459" s="42" t="s">
        <v>1042</v>
      </c>
      <c r="C459" s="48" t="s">
        <v>1043</v>
      </c>
      <c r="D459" s="42"/>
      <c r="E459" s="42">
        <v>5</v>
      </c>
      <c r="F459" s="49" t="s">
        <v>188</v>
      </c>
      <c r="G459" s="42" t="s">
        <v>653</v>
      </c>
      <c r="H459" s="42" t="s">
        <v>37</v>
      </c>
      <c r="I459" s="26">
        <v>1</v>
      </c>
      <c r="J459" s="57">
        <v>41631</v>
      </c>
      <c r="K459" s="42">
        <v>2013</v>
      </c>
      <c r="L459" s="57">
        <v>41860</v>
      </c>
      <c r="M459" s="58">
        <v>1434259200</v>
      </c>
      <c r="N459" s="52">
        <v>1</v>
      </c>
      <c r="O459" s="53">
        <v>1434259200</v>
      </c>
      <c r="P459" s="54">
        <v>2433.0096692111961</v>
      </c>
      <c r="Q459" s="42" t="s">
        <v>40</v>
      </c>
      <c r="R459" s="57">
        <v>41631</v>
      </c>
      <c r="S459" s="57">
        <v>41860</v>
      </c>
      <c r="T459" s="55">
        <v>7.6333333333333337</v>
      </c>
      <c r="U459" s="48" t="s">
        <v>42</v>
      </c>
    </row>
    <row r="460" spans="1:26" s="23" customFormat="1" ht="30" x14ac:dyDescent="0.25">
      <c r="A460" s="47">
        <v>83</v>
      </c>
      <c r="B460" s="42" t="s">
        <v>1042</v>
      </c>
      <c r="C460" s="48" t="s">
        <v>1043</v>
      </c>
      <c r="D460" s="42"/>
      <c r="E460" s="42">
        <v>6</v>
      </c>
      <c r="F460" s="49">
        <v>417</v>
      </c>
      <c r="G460" s="42" t="s">
        <v>654</v>
      </c>
      <c r="H460" s="42" t="s">
        <v>37</v>
      </c>
      <c r="I460" s="26">
        <v>1</v>
      </c>
      <c r="J460" s="57">
        <v>41627</v>
      </c>
      <c r="K460" s="42">
        <v>2013</v>
      </c>
      <c r="L460" s="57">
        <v>41881</v>
      </c>
      <c r="M460" s="58">
        <v>1310518550</v>
      </c>
      <c r="N460" s="52">
        <v>1</v>
      </c>
      <c r="O460" s="53">
        <v>1310518550</v>
      </c>
      <c r="P460" s="54">
        <v>2223.1018659881256</v>
      </c>
      <c r="Q460" s="42" t="s">
        <v>37</v>
      </c>
      <c r="R460" s="57">
        <v>41861</v>
      </c>
      <c r="S460" s="57">
        <v>41881</v>
      </c>
      <c r="T460" s="55">
        <v>0.66666666666666663</v>
      </c>
      <c r="U460" s="48" t="s">
        <v>879</v>
      </c>
    </row>
    <row r="461" spans="1:26" s="23" customFormat="1" ht="45" x14ac:dyDescent="0.25">
      <c r="A461" s="47">
        <v>84</v>
      </c>
      <c r="B461" s="42" t="s">
        <v>1044</v>
      </c>
      <c r="C461" s="48" t="s">
        <v>1045</v>
      </c>
      <c r="D461" s="47"/>
      <c r="E461" s="42">
        <v>1</v>
      </c>
      <c r="F461" s="49" t="s">
        <v>335</v>
      </c>
      <c r="G461" s="42" t="s">
        <v>36</v>
      </c>
      <c r="H461" s="42" t="s">
        <v>38</v>
      </c>
      <c r="I461" s="26"/>
      <c r="J461" s="50"/>
      <c r="K461" s="47"/>
      <c r="L461" s="50"/>
      <c r="M461" s="51"/>
      <c r="N461" s="60"/>
      <c r="O461" s="53"/>
      <c r="P461" s="54"/>
      <c r="Q461" s="42"/>
      <c r="R461" s="57"/>
      <c r="S461" s="57"/>
      <c r="T461" s="55">
        <v>0</v>
      </c>
      <c r="U461" s="48" t="s">
        <v>382</v>
      </c>
    </row>
    <row r="462" spans="1:26" s="23" customFormat="1" ht="45" x14ac:dyDescent="0.25">
      <c r="A462" s="47">
        <v>84</v>
      </c>
      <c r="B462" s="42" t="s">
        <v>1044</v>
      </c>
      <c r="C462" s="48" t="s">
        <v>1045</v>
      </c>
      <c r="D462" s="42"/>
      <c r="E462" s="42">
        <v>2</v>
      </c>
      <c r="F462" s="49" t="s">
        <v>336</v>
      </c>
      <c r="G462" s="42" t="s">
        <v>36</v>
      </c>
      <c r="H462" s="42" t="s">
        <v>38</v>
      </c>
      <c r="I462" s="26"/>
      <c r="J462" s="42"/>
      <c r="K462" s="47"/>
      <c r="L462" s="42"/>
      <c r="M462" s="51"/>
      <c r="N462" s="52"/>
      <c r="O462" s="53"/>
      <c r="P462" s="54"/>
      <c r="Q462" s="42"/>
      <c r="R462" s="42"/>
      <c r="S462" s="42"/>
      <c r="T462" s="55">
        <v>0</v>
      </c>
      <c r="U462" s="48" t="s">
        <v>382</v>
      </c>
    </row>
    <row r="463" spans="1:26" s="23" customFormat="1" ht="45" x14ac:dyDescent="0.25">
      <c r="A463" s="47">
        <v>84</v>
      </c>
      <c r="B463" s="42" t="s">
        <v>1044</v>
      </c>
      <c r="C463" s="48" t="s">
        <v>1045</v>
      </c>
      <c r="D463" s="42"/>
      <c r="E463" s="42">
        <v>3</v>
      </c>
      <c r="F463" s="49" t="s">
        <v>337</v>
      </c>
      <c r="G463" s="42" t="s">
        <v>36</v>
      </c>
      <c r="H463" s="42" t="s">
        <v>38</v>
      </c>
      <c r="I463" s="26"/>
      <c r="J463" s="42"/>
      <c r="K463" s="47">
        <v>2011</v>
      </c>
      <c r="L463" s="42"/>
      <c r="M463" s="51"/>
      <c r="N463" s="52"/>
      <c r="O463" s="53">
        <v>0</v>
      </c>
      <c r="P463" s="54">
        <v>0</v>
      </c>
      <c r="Q463" s="42"/>
      <c r="R463" s="42"/>
      <c r="S463" s="42"/>
      <c r="T463" s="55">
        <v>0</v>
      </c>
      <c r="U463" s="67" t="s">
        <v>741</v>
      </c>
    </row>
    <row r="464" spans="1:26" s="23" customFormat="1" ht="45" x14ac:dyDescent="0.25">
      <c r="A464" s="47">
        <v>84</v>
      </c>
      <c r="B464" s="42" t="s">
        <v>1044</v>
      </c>
      <c r="C464" s="48" t="s">
        <v>1045</v>
      </c>
      <c r="D464" s="42"/>
      <c r="E464" s="42">
        <v>4</v>
      </c>
      <c r="F464" s="49" t="s">
        <v>338</v>
      </c>
      <c r="G464" s="42" t="s">
        <v>36</v>
      </c>
      <c r="H464" s="42" t="s">
        <v>38</v>
      </c>
      <c r="I464" s="26"/>
      <c r="J464" s="42"/>
      <c r="K464" s="47">
        <v>2012</v>
      </c>
      <c r="L464" s="42"/>
      <c r="M464" s="51"/>
      <c r="N464" s="52"/>
      <c r="O464" s="53">
        <v>0</v>
      </c>
      <c r="P464" s="54">
        <v>0</v>
      </c>
      <c r="Q464" s="42"/>
      <c r="R464" s="42"/>
      <c r="S464" s="42"/>
      <c r="T464" s="55">
        <v>0</v>
      </c>
      <c r="U464" s="67" t="s">
        <v>741</v>
      </c>
    </row>
    <row r="465" spans="1:27" s="23" customFormat="1" ht="45" x14ac:dyDescent="0.25">
      <c r="A465" s="47">
        <v>84</v>
      </c>
      <c r="B465" s="42" t="s">
        <v>1044</v>
      </c>
      <c r="C465" s="48" t="s">
        <v>1045</v>
      </c>
      <c r="D465" s="42"/>
      <c r="E465" s="42">
        <v>5</v>
      </c>
      <c r="F465" s="49" t="s">
        <v>339</v>
      </c>
      <c r="G465" s="42" t="s">
        <v>36</v>
      </c>
      <c r="H465" s="42" t="s">
        <v>38</v>
      </c>
      <c r="I465" s="26"/>
      <c r="J465" s="42"/>
      <c r="K465" s="47">
        <v>2012</v>
      </c>
      <c r="L465" s="42"/>
      <c r="M465" s="51"/>
      <c r="N465" s="52"/>
      <c r="O465" s="53">
        <v>0</v>
      </c>
      <c r="P465" s="54">
        <v>0</v>
      </c>
      <c r="Q465" s="42"/>
      <c r="R465" s="42"/>
      <c r="S465" s="42"/>
      <c r="T465" s="55">
        <v>0</v>
      </c>
      <c r="U465" s="78" t="s">
        <v>882</v>
      </c>
    </row>
    <row r="466" spans="1:27" s="23" customFormat="1" ht="45" x14ac:dyDescent="0.25">
      <c r="A466" s="47">
        <v>84</v>
      </c>
      <c r="B466" s="42" t="s">
        <v>1044</v>
      </c>
      <c r="C466" s="48" t="s">
        <v>1045</v>
      </c>
      <c r="D466" s="42"/>
      <c r="E466" s="42">
        <v>6</v>
      </c>
      <c r="F466" s="49" t="s">
        <v>340</v>
      </c>
      <c r="G466" s="42" t="s">
        <v>36</v>
      </c>
      <c r="H466" s="42" t="s">
        <v>38</v>
      </c>
      <c r="I466" s="26"/>
      <c r="J466" s="42"/>
      <c r="K466" s="47">
        <v>2013</v>
      </c>
      <c r="L466" s="42"/>
      <c r="M466" s="51"/>
      <c r="N466" s="52"/>
      <c r="O466" s="53">
        <v>0</v>
      </c>
      <c r="P466" s="54">
        <v>0</v>
      </c>
      <c r="Q466" s="42"/>
      <c r="R466" s="42"/>
      <c r="S466" s="42"/>
      <c r="T466" s="55">
        <v>0</v>
      </c>
      <c r="U466" s="67" t="s">
        <v>741</v>
      </c>
    </row>
    <row r="467" spans="1:27" s="23" customFormat="1" ht="45" x14ac:dyDescent="0.25">
      <c r="A467" s="47">
        <v>84</v>
      </c>
      <c r="B467" s="42" t="s">
        <v>1044</v>
      </c>
      <c r="C467" s="48" t="s">
        <v>1045</v>
      </c>
      <c r="D467" s="42"/>
      <c r="E467" s="42">
        <v>7</v>
      </c>
      <c r="F467" s="49" t="s">
        <v>341</v>
      </c>
      <c r="G467" s="42" t="s">
        <v>36</v>
      </c>
      <c r="H467" s="42" t="s">
        <v>38</v>
      </c>
      <c r="I467" s="42"/>
      <c r="J467" s="42"/>
      <c r="K467" s="42">
        <v>2013</v>
      </c>
      <c r="L467" s="42"/>
      <c r="M467" s="58"/>
      <c r="N467" s="52"/>
      <c r="O467" s="53">
        <v>0</v>
      </c>
      <c r="P467" s="54">
        <v>0</v>
      </c>
      <c r="Q467" s="42"/>
      <c r="R467" s="42"/>
      <c r="S467" s="42"/>
      <c r="T467" s="55">
        <v>0</v>
      </c>
      <c r="U467" s="78" t="s">
        <v>882</v>
      </c>
    </row>
    <row r="468" spans="1:27" s="23" customFormat="1" ht="45" x14ac:dyDescent="0.25">
      <c r="A468" s="47">
        <v>84</v>
      </c>
      <c r="B468" s="42" t="s">
        <v>1044</v>
      </c>
      <c r="C468" s="48" t="s">
        <v>1045</v>
      </c>
      <c r="D468" s="42"/>
      <c r="E468" s="42">
        <v>8</v>
      </c>
      <c r="F468" s="49" t="s">
        <v>629</v>
      </c>
      <c r="G468" s="42" t="s">
        <v>36</v>
      </c>
      <c r="H468" s="42" t="s">
        <v>38</v>
      </c>
      <c r="I468" s="42"/>
      <c r="J468" s="42"/>
      <c r="K468" s="42">
        <v>2015</v>
      </c>
      <c r="L468" s="42"/>
      <c r="M468" s="58"/>
      <c r="N468" s="52"/>
      <c r="O468" s="53">
        <v>0</v>
      </c>
      <c r="P468" s="54">
        <v>0</v>
      </c>
      <c r="Q468" s="42"/>
      <c r="R468" s="42"/>
      <c r="S468" s="42"/>
      <c r="T468" s="55">
        <v>0</v>
      </c>
      <c r="U468" s="67" t="s">
        <v>741</v>
      </c>
    </row>
    <row r="469" spans="1:27" s="23" customFormat="1" ht="45" x14ac:dyDescent="0.25">
      <c r="A469" s="47">
        <v>84</v>
      </c>
      <c r="B469" s="42" t="s">
        <v>1044</v>
      </c>
      <c r="C469" s="48" t="s">
        <v>1045</v>
      </c>
      <c r="D469" s="42"/>
      <c r="E469" s="42">
        <v>9</v>
      </c>
      <c r="F469" s="49" t="s">
        <v>342</v>
      </c>
      <c r="G469" s="42" t="s">
        <v>36</v>
      </c>
      <c r="H469" s="42" t="s">
        <v>38</v>
      </c>
      <c r="I469" s="42"/>
      <c r="J469" s="57">
        <v>42035</v>
      </c>
      <c r="K469" s="42">
        <v>2015</v>
      </c>
      <c r="L469" s="57">
        <v>42035</v>
      </c>
      <c r="M469" s="58">
        <v>1795702802</v>
      </c>
      <c r="N469" s="52"/>
      <c r="O469" s="53">
        <v>0</v>
      </c>
      <c r="P469" s="54">
        <v>0</v>
      </c>
      <c r="Q469" s="42"/>
      <c r="R469" s="57"/>
      <c r="S469" s="57"/>
      <c r="T469" s="55">
        <v>0</v>
      </c>
      <c r="U469" s="67" t="s">
        <v>741</v>
      </c>
    </row>
    <row r="470" spans="1:27" s="23" customFormat="1" ht="45" x14ac:dyDescent="0.25">
      <c r="A470" s="47">
        <v>84</v>
      </c>
      <c r="B470" s="42" t="s">
        <v>1044</v>
      </c>
      <c r="C470" s="48" t="s">
        <v>1045</v>
      </c>
      <c r="D470" s="42"/>
      <c r="E470" s="42">
        <v>10</v>
      </c>
      <c r="F470" s="49" t="s">
        <v>343</v>
      </c>
      <c r="G470" s="42" t="s">
        <v>36</v>
      </c>
      <c r="H470" s="42" t="s">
        <v>38</v>
      </c>
      <c r="I470" s="42"/>
      <c r="J470" s="57">
        <v>42397</v>
      </c>
      <c r="K470" s="42">
        <v>2016</v>
      </c>
      <c r="L470" s="57">
        <v>42673</v>
      </c>
      <c r="M470" s="58">
        <v>5010610570</v>
      </c>
      <c r="N470" s="52"/>
      <c r="O470" s="53">
        <v>0</v>
      </c>
      <c r="P470" s="54">
        <v>0</v>
      </c>
      <c r="Q470" s="42"/>
      <c r="R470" s="57"/>
      <c r="S470" s="57"/>
      <c r="T470" s="55">
        <v>0</v>
      </c>
      <c r="U470" s="67" t="s">
        <v>741</v>
      </c>
    </row>
    <row r="471" spans="1:27" s="23" customFormat="1" x14ac:dyDescent="0.25">
      <c r="A471" s="44">
        <v>85</v>
      </c>
      <c r="B471" s="42" t="s">
        <v>1030</v>
      </c>
      <c r="C471" s="48" t="s">
        <v>1046</v>
      </c>
      <c r="D471" s="44"/>
      <c r="E471" s="44">
        <v>1</v>
      </c>
      <c r="F471" s="59" t="s">
        <v>771</v>
      </c>
      <c r="G471" s="44" t="s">
        <v>772</v>
      </c>
      <c r="H471" s="44" t="s">
        <v>38</v>
      </c>
      <c r="I471" s="45"/>
      <c r="J471" s="73"/>
      <c r="K471" s="44"/>
      <c r="L471" s="73"/>
      <c r="M471" s="74"/>
      <c r="N471" s="72"/>
      <c r="O471" s="53"/>
      <c r="P471" s="54"/>
      <c r="Q471" s="44"/>
      <c r="R471" s="73"/>
      <c r="S471" s="73"/>
      <c r="T471" s="55">
        <v>0</v>
      </c>
      <c r="U471" s="48" t="s">
        <v>277</v>
      </c>
    </row>
    <row r="472" spans="1:27" s="23" customFormat="1" ht="30" x14ac:dyDescent="0.25">
      <c r="A472" s="44">
        <v>85</v>
      </c>
      <c r="B472" s="42" t="s">
        <v>1030</v>
      </c>
      <c r="C472" s="48" t="s">
        <v>1046</v>
      </c>
      <c r="D472" s="44"/>
      <c r="E472" s="44">
        <v>2</v>
      </c>
      <c r="F472" s="44" t="s">
        <v>773</v>
      </c>
      <c r="G472" s="44" t="s">
        <v>774</v>
      </c>
      <c r="H472" s="44" t="s">
        <v>38</v>
      </c>
      <c r="I472" s="45"/>
      <c r="J472" s="73"/>
      <c r="K472" s="44"/>
      <c r="L472" s="73"/>
      <c r="M472" s="74"/>
      <c r="N472" s="72"/>
      <c r="O472" s="53"/>
      <c r="P472" s="54"/>
      <c r="Q472" s="44"/>
      <c r="R472" s="73"/>
      <c r="S472" s="73"/>
      <c r="T472" s="55">
        <v>0</v>
      </c>
      <c r="U472" s="48" t="s">
        <v>277</v>
      </c>
    </row>
    <row r="473" spans="1:27" s="23" customFormat="1" ht="45" x14ac:dyDescent="0.25">
      <c r="A473" s="44">
        <v>85</v>
      </c>
      <c r="B473" s="42" t="s">
        <v>1030</v>
      </c>
      <c r="C473" s="48" t="s">
        <v>1046</v>
      </c>
      <c r="D473" s="44"/>
      <c r="E473" s="44">
        <v>3</v>
      </c>
      <c r="F473" s="44" t="s">
        <v>775</v>
      </c>
      <c r="G473" s="44" t="s">
        <v>776</v>
      </c>
      <c r="H473" s="44" t="s">
        <v>38</v>
      </c>
      <c r="I473" s="45"/>
      <c r="J473" s="73"/>
      <c r="K473" s="44"/>
      <c r="L473" s="73"/>
      <c r="M473" s="74"/>
      <c r="N473" s="72"/>
      <c r="O473" s="53"/>
      <c r="P473" s="54"/>
      <c r="Q473" s="44"/>
      <c r="R473" s="82"/>
      <c r="S473" s="73"/>
      <c r="T473" s="55">
        <v>0</v>
      </c>
      <c r="U473" s="48" t="s">
        <v>277</v>
      </c>
    </row>
    <row r="474" spans="1:27" s="23" customFormat="1" ht="75" x14ac:dyDescent="0.25">
      <c r="A474" s="47">
        <v>86</v>
      </c>
      <c r="B474" s="42" t="s">
        <v>1047</v>
      </c>
      <c r="C474" s="48" t="s">
        <v>1048</v>
      </c>
      <c r="D474" s="42" t="s">
        <v>189</v>
      </c>
      <c r="E474" s="42">
        <v>1</v>
      </c>
      <c r="F474" s="49">
        <v>243</v>
      </c>
      <c r="G474" s="42" t="s">
        <v>652</v>
      </c>
      <c r="H474" s="42" t="s">
        <v>37</v>
      </c>
      <c r="I474" s="26">
        <v>1</v>
      </c>
      <c r="J474" s="57">
        <v>40840</v>
      </c>
      <c r="K474" s="42">
        <v>2011</v>
      </c>
      <c r="L474" s="57">
        <v>40908</v>
      </c>
      <c r="M474" s="58">
        <v>75107844</v>
      </c>
      <c r="N474" s="52">
        <v>1</v>
      </c>
      <c r="O474" s="53">
        <v>75107844</v>
      </c>
      <c r="P474" s="54">
        <v>140.23122479462285</v>
      </c>
      <c r="Q474" s="42" t="s">
        <v>40</v>
      </c>
      <c r="R474" s="57">
        <v>40840</v>
      </c>
      <c r="S474" s="57">
        <v>40908</v>
      </c>
      <c r="T474" s="55">
        <v>2.2666666666666666</v>
      </c>
      <c r="U474" s="48" t="s">
        <v>881</v>
      </c>
    </row>
    <row r="475" spans="1:27" s="23" customFormat="1" ht="75" x14ac:dyDescent="0.25">
      <c r="A475" s="47">
        <v>86</v>
      </c>
      <c r="B475" s="42" t="s">
        <v>1047</v>
      </c>
      <c r="C475" s="48" t="s">
        <v>1048</v>
      </c>
      <c r="D475" s="42" t="s">
        <v>189</v>
      </c>
      <c r="E475" s="42">
        <v>2</v>
      </c>
      <c r="F475" s="49" t="s">
        <v>190</v>
      </c>
      <c r="G475" s="42" t="s">
        <v>191</v>
      </c>
      <c r="H475" s="42" t="s">
        <v>37</v>
      </c>
      <c r="I475" s="26">
        <v>1</v>
      </c>
      <c r="J475" s="57">
        <v>40969</v>
      </c>
      <c r="K475" s="42">
        <v>2012</v>
      </c>
      <c r="L475" s="42"/>
      <c r="M475" s="58">
        <v>82150860</v>
      </c>
      <c r="N475" s="52">
        <v>1</v>
      </c>
      <c r="O475" s="53">
        <v>82150860</v>
      </c>
      <c r="P475" s="54">
        <v>144.96357861302278</v>
      </c>
      <c r="Q475" s="42"/>
      <c r="R475" s="42"/>
      <c r="S475" s="42"/>
      <c r="T475" s="55">
        <v>0</v>
      </c>
      <c r="U475" s="48" t="s">
        <v>209</v>
      </c>
    </row>
    <row r="476" spans="1:27" s="23" customFormat="1" ht="75" x14ac:dyDescent="0.25">
      <c r="A476" s="47">
        <v>86</v>
      </c>
      <c r="B476" s="42" t="s">
        <v>1047</v>
      </c>
      <c r="C476" s="48" t="s">
        <v>1048</v>
      </c>
      <c r="D476" s="42" t="s">
        <v>189</v>
      </c>
      <c r="E476" s="42">
        <v>3</v>
      </c>
      <c r="F476" s="49" t="s">
        <v>192</v>
      </c>
      <c r="G476" s="42" t="s">
        <v>71</v>
      </c>
      <c r="H476" s="42" t="s">
        <v>37</v>
      </c>
      <c r="I476" s="26">
        <v>1</v>
      </c>
      <c r="J476" s="57">
        <v>41292</v>
      </c>
      <c r="K476" s="42">
        <v>2013</v>
      </c>
      <c r="L476" s="57">
        <v>41596</v>
      </c>
      <c r="M476" s="58">
        <v>150000000</v>
      </c>
      <c r="N476" s="52">
        <v>1</v>
      </c>
      <c r="O476" s="53">
        <v>150000000</v>
      </c>
      <c r="P476" s="54">
        <v>254.45292620865141</v>
      </c>
      <c r="Q476" s="42" t="s">
        <v>40</v>
      </c>
      <c r="R476" s="57">
        <v>41292</v>
      </c>
      <c r="S476" s="57">
        <v>41596</v>
      </c>
      <c r="T476" s="55">
        <v>10.133333333333333</v>
      </c>
      <c r="U476" s="48" t="s">
        <v>868</v>
      </c>
    </row>
    <row r="477" spans="1:27" s="23" customFormat="1" ht="75" x14ac:dyDescent="0.25">
      <c r="A477" s="47">
        <v>86</v>
      </c>
      <c r="B477" s="42" t="s">
        <v>1047</v>
      </c>
      <c r="C477" s="48" t="s">
        <v>1048</v>
      </c>
      <c r="D477" s="42" t="s">
        <v>189</v>
      </c>
      <c r="E477" s="42">
        <v>4</v>
      </c>
      <c r="F477" s="49">
        <v>201</v>
      </c>
      <c r="G477" s="42" t="s">
        <v>652</v>
      </c>
      <c r="H477" s="42" t="s">
        <v>37</v>
      </c>
      <c r="I477" s="26">
        <v>1</v>
      </c>
      <c r="J477" s="57">
        <v>41495</v>
      </c>
      <c r="K477" s="42">
        <v>2013</v>
      </c>
      <c r="L477" s="57">
        <v>41639</v>
      </c>
      <c r="M477" s="58">
        <v>24903600</v>
      </c>
      <c r="N477" s="52">
        <v>1</v>
      </c>
      <c r="O477" s="53">
        <v>24903600</v>
      </c>
      <c r="P477" s="54">
        <v>42.245292620865143</v>
      </c>
      <c r="Q477" s="42" t="s">
        <v>40</v>
      </c>
      <c r="R477" s="57">
        <v>41495</v>
      </c>
      <c r="S477" s="57">
        <v>41639</v>
      </c>
      <c r="T477" s="55">
        <v>4.8</v>
      </c>
      <c r="U477" s="48" t="s">
        <v>42</v>
      </c>
    </row>
    <row r="478" spans="1:27" s="23" customFormat="1" ht="75" x14ac:dyDescent="0.25">
      <c r="A478" s="47">
        <v>86</v>
      </c>
      <c r="B478" s="42" t="s">
        <v>1047</v>
      </c>
      <c r="C478" s="48" t="s">
        <v>1048</v>
      </c>
      <c r="D478" s="42" t="s">
        <v>189</v>
      </c>
      <c r="E478" s="42">
        <v>5</v>
      </c>
      <c r="F478" s="49" t="s">
        <v>193</v>
      </c>
      <c r="G478" s="42" t="s">
        <v>194</v>
      </c>
      <c r="H478" s="42" t="s">
        <v>38</v>
      </c>
      <c r="I478" s="43"/>
      <c r="J478" s="57"/>
      <c r="K478" s="42">
        <v>2014</v>
      </c>
      <c r="L478" s="57"/>
      <c r="M478" s="58"/>
      <c r="N478" s="52"/>
      <c r="O478" s="53">
        <v>0</v>
      </c>
      <c r="P478" s="54">
        <v>0</v>
      </c>
      <c r="Q478" s="42"/>
      <c r="R478" s="57"/>
      <c r="S478" s="57"/>
      <c r="T478" s="55">
        <v>0</v>
      </c>
      <c r="U478" s="48" t="s">
        <v>869</v>
      </c>
    </row>
    <row r="479" spans="1:27" s="23" customFormat="1" ht="75" x14ac:dyDescent="0.25">
      <c r="A479" s="47">
        <v>86</v>
      </c>
      <c r="B479" s="42" t="s">
        <v>1047</v>
      </c>
      <c r="C479" s="48" t="s">
        <v>1048</v>
      </c>
      <c r="D479" s="42" t="s">
        <v>189</v>
      </c>
      <c r="E479" s="42">
        <v>6</v>
      </c>
      <c r="F479" s="49">
        <v>171</v>
      </c>
      <c r="G479" s="42" t="s">
        <v>652</v>
      </c>
      <c r="H479" s="42" t="s">
        <v>37</v>
      </c>
      <c r="I479" s="26">
        <v>1</v>
      </c>
      <c r="J479" s="57">
        <v>42177</v>
      </c>
      <c r="K479" s="42">
        <v>2015</v>
      </c>
      <c r="L479" s="57">
        <v>42353</v>
      </c>
      <c r="M479" s="58">
        <v>296589650</v>
      </c>
      <c r="N479" s="52">
        <v>1</v>
      </c>
      <c r="O479" s="53">
        <v>296589650</v>
      </c>
      <c r="P479" s="54">
        <v>460.29277566539923</v>
      </c>
      <c r="Q479" s="42" t="s">
        <v>40</v>
      </c>
      <c r="R479" s="57">
        <v>42177</v>
      </c>
      <c r="S479" s="57">
        <v>42353</v>
      </c>
      <c r="T479" s="55">
        <v>5.8666666666666663</v>
      </c>
      <c r="U479" s="48" t="s">
        <v>42</v>
      </c>
    </row>
    <row r="480" spans="1:27" s="23" customFormat="1" ht="75" x14ac:dyDescent="0.25">
      <c r="A480" s="47">
        <v>86</v>
      </c>
      <c r="B480" s="42" t="s">
        <v>1047</v>
      </c>
      <c r="C480" s="48" t="s">
        <v>1048</v>
      </c>
      <c r="D480" s="42" t="s">
        <v>189</v>
      </c>
      <c r="E480" s="42">
        <v>7</v>
      </c>
      <c r="F480" s="49">
        <v>158</v>
      </c>
      <c r="G480" s="42" t="s">
        <v>652</v>
      </c>
      <c r="H480" s="42" t="s">
        <v>37</v>
      </c>
      <c r="I480" s="26">
        <v>1</v>
      </c>
      <c r="J480" s="57">
        <v>42460</v>
      </c>
      <c r="K480" s="42">
        <v>2016</v>
      </c>
      <c r="L480" s="57">
        <v>42719</v>
      </c>
      <c r="M480" s="58">
        <v>364299885</v>
      </c>
      <c r="N480" s="52">
        <v>1</v>
      </c>
      <c r="O480" s="53">
        <v>364299885</v>
      </c>
      <c r="P480" s="54">
        <v>528.38819792444758</v>
      </c>
      <c r="Q480" s="42" t="s">
        <v>40</v>
      </c>
      <c r="R480" s="57">
        <v>42460</v>
      </c>
      <c r="S480" s="57">
        <v>42719</v>
      </c>
      <c r="T480" s="55">
        <v>8.6333333333333329</v>
      </c>
      <c r="U480" s="48" t="s">
        <v>42</v>
      </c>
      <c r="Z480" s="19">
        <v>241413963</v>
      </c>
      <c r="AA480" s="23">
        <v>169</v>
      </c>
    </row>
    <row r="481" spans="1:27" s="23" customFormat="1" ht="30" x14ac:dyDescent="0.25">
      <c r="A481" s="47">
        <v>87</v>
      </c>
      <c r="B481" s="42" t="s">
        <v>1049</v>
      </c>
      <c r="C481" s="48" t="s">
        <v>1050</v>
      </c>
      <c r="D481" s="47"/>
      <c r="E481" s="42">
        <v>1</v>
      </c>
      <c r="F481" s="49">
        <v>467</v>
      </c>
      <c r="G481" s="42" t="s">
        <v>36</v>
      </c>
      <c r="H481" s="42" t="s">
        <v>37</v>
      </c>
      <c r="I481" s="26">
        <v>1</v>
      </c>
      <c r="J481" s="57">
        <v>40840</v>
      </c>
      <c r="K481" s="47">
        <v>2011</v>
      </c>
      <c r="L481" s="50">
        <v>40908</v>
      </c>
      <c r="M481" s="51">
        <v>237624187.17037037</v>
      </c>
      <c r="N481" s="60">
        <v>1</v>
      </c>
      <c r="O481" s="53">
        <v>237624187.17037037</v>
      </c>
      <c r="P481" s="54">
        <v>443.65979680801041</v>
      </c>
      <c r="Q481" s="42" t="s">
        <v>40</v>
      </c>
      <c r="R481" s="50">
        <v>40840</v>
      </c>
      <c r="S481" s="50">
        <v>40908</v>
      </c>
      <c r="T481" s="55">
        <v>2.2666666666666666</v>
      </c>
      <c r="U481" s="48" t="s">
        <v>881</v>
      </c>
      <c r="Z481" s="23">
        <f>+Z480*AA481/AA480</f>
        <v>97136979.195266277</v>
      </c>
      <c r="AA481" s="23">
        <v>68</v>
      </c>
    </row>
    <row r="482" spans="1:27" s="23" customFormat="1" x14ac:dyDescent="0.25">
      <c r="A482" s="47">
        <v>87</v>
      </c>
      <c r="B482" s="42" t="s">
        <v>1049</v>
      </c>
      <c r="C482" s="48" t="s">
        <v>1050</v>
      </c>
      <c r="D482" s="42"/>
      <c r="E482" s="42">
        <v>2</v>
      </c>
      <c r="F482" s="83">
        <v>701820120375</v>
      </c>
      <c r="G482" s="42" t="s">
        <v>36</v>
      </c>
      <c r="H482" s="42" t="s">
        <v>37</v>
      </c>
      <c r="I482" s="26">
        <v>1</v>
      </c>
      <c r="J482" s="57">
        <v>41143</v>
      </c>
      <c r="K482" s="47">
        <v>2012</v>
      </c>
      <c r="L482" s="57">
        <v>41274</v>
      </c>
      <c r="M482" s="51">
        <v>916300103</v>
      </c>
      <c r="N482" s="60">
        <v>0.3367</v>
      </c>
      <c r="O482" s="53">
        <v>308518244.68010002</v>
      </c>
      <c r="P482" s="54">
        <v>544.41193696859</v>
      </c>
      <c r="Q482" s="42" t="s">
        <v>40</v>
      </c>
      <c r="R482" s="57">
        <v>41143</v>
      </c>
      <c r="S482" s="57">
        <v>41274</v>
      </c>
      <c r="T482" s="55">
        <v>4.3666666666666663</v>
      </c>
      <c r="U482" s="48" t="s">
        <v>42</v>
      </c>
    </row>
    <row r="483" spans="1:27" s="23" customFormat="1" x14ac:dyDescent="0.25">
      <c r="A483" s="47">
        <v>87</v>
      </c>
      <c r="B483" s="42" t="s">
        <v>1049</v>
      </c>
      <c r="C483" s="48" t="s">
        <v>1050</v>
      </c>
      <c r="D483" s="42"/>
      <c r="E483" s="42">
        <v>3</v>
      </c>
      <c r="F483" s="49">
        <v>338</v>
      </c>
      <c r="G483" s="42" t="s">
        <v>36</v>
      </c>
      <c r="H483" s="42" t="s">
        <v>37</v>
      </c>
      <c r="I483" s="26">
        <v>1</v>
      </c>
      <c r="J483" s="57">
        <v>41453</v>
      </c>
      <c r="K483" s="47">
        <v>2013</v>
      </c>
      <c r="L483" s="57">
        <v>41639</v>
      </c>
      <c r="M483" s="51">
        <v>1491534000</v>
      </c>
      <c r="N483" s="60">
        <v>1</v>
      </c>
      <c r="O483" s="53">
        <v>1491534000</v>
      </c>
      <c r="P483" s="54">
        <v>2530.1679389312976</v>
      </c>
      <c r="Q483" s="42" t="s">
        <v>37</v>
      </c>
      <c r="R483" s="57">
        <v>41453</v>
      </c>
      <c r="S483" s="57">
        <v>41627</v>
      </c>
      <c r="T483" s="55">
        <v>5.8</v>
      </c>
      <c r="U483" s="48" t="s">
        <v>879</v>
      </c>
    </row>
    <row r="484" spans="1:27" s="23" customFormat="1" x14ac:dyDescent="0.25">
      <c r="A484" s="47">
        <v>87</v>
      </c>
      <c r="B484" s="42" t="s">
        <v>1049</v>
      </c>
      <c r="C484" s="48" t="s">
        <v>1050</v>
      </c>
      <c r="D484" s="42"/>
      <c r="E484" s="42">
        <v>4</v>
      </c>
      <c r="F484" s="49">
        <v>507</v>
      </c>
      <c r="G484" s="42" t="s">
        <v>36</v>
      </c>
      <c r="H484" s="42" t="s">
        <v>37</v>
      </c>
      <c r="I484" s="26">
        <v>1</v>
      </c>
      <c r="J484" s="57">
        <v>41628</v>
      </c>
      <c r="K484" s="47">
        <v>2013</v>
      </c>
      <c r="L484" s="57">
        <v>41923</v>
      </c>
      <c r="M484" s="51">
        <v>2001708150</v>
      </c>
      <c r="N484" s="60">
        <v>0.8075</v>
      </c>
      <c r="O484" s="53">
        <v>1616379331.125</v>
      </c>
      <c r="P484" s="54">
        <v>2741.9496711195925</v>
      </c>
      <c r="Q484" s="42" t="s">
        <v>37</v>
      </c>
      <c r="R484" s="57">
        <v>41628</v>
      </c>
      <c r="S484" s="57">
        <v>41923</v>
      </c>
      <c r="T484" s="55">
        <v>9.8333333333333339</v>
      </c>
      <c r="U484" s="48" t="s">
        <v>879</v>
      </c>
    </row>
    <row r="485" spans="1:27" s="23" customFormat="1" x14ac:dyDescent="0.25">
      <c r="A485" s="47">
        <v>87</v>
      </c>
      <c r="B485" s="42" t="s">
        <v>1049</v>
      </c>
      <c r="C485" s="48" t="s">
        <v>1050</v>
      </c>
      <c r="D485" s="42"/>
      <c r="E485" s="42">
        <v>5</v>
      </c>
      <c r="F485" s="49">
        <v>402</v>
      </c>
      <c r="G485" s="42" t="s">
        <v>36</v>
      </c>
      <c r="H485" s="42" t="s">
        <v>37</v>
      </c>
      <c r="I485" s="26">
        <v>1</v>
      </c>
      <c r="J485" s="57">
        <v>42188</v>
      </c>
      <c r="K485" s="47">
        <v>2015</v>
      </c>
      <c r="L485" s="57">
        <v>42353</v>
      </c>
      <c r="M485" s="51">
        <v>681580425</v>
      </c>
      <c r="N485" s="60">
        <v>1</v>
      </c>
      <c r="O485" s="53">
        <v>681580425</v>
      </c>
      <c r="P485" s="54">
        <v>1057.7798168697136</v>
      </c>
      <c r="Q485" s="42" t="s">
        <v>40</v>
      </c>
      <c r="R485" s="57">
        <v>42188</v>
      </c>
      <c r="S485" s="57">
        <v>42353</v>
      </c>
      <c r="T485" s="55">
        <v>5.5</v>
      </c>
      <c r="U485" s="48" t="s">
        <v>42</v>
      </c>
    </row>
    <row r="486" spans="1:27" s="23" customFormat="1" x14ac:dyDescent="0.25">
      <c r="A486" s="47">
        <v>87</v>
      </c>
      <c r="B486" s="42" t="s">
        <v>1049</v>
      </c>
      <c r="C486" s="48" t="s">
        <v>1050</v>
      </c>
      <c r="D486" s="42"/>
      <c r="E486" s="42">
        <v>6</v>
      </c>
      <c r="F486" s="49">
        <v>700021</v>
      </c>
      <c r="G486" s="42" t="s">
        <v>36</v>
      </c>
      <c r="H486" s="42" t="s">
        <v>37</v>
      </c>
      <c r="I486" s="26">
        <v>1</v>
      </c>
      <c r="J486" s="57">
        <v>42451</v>
      </c>
      <c r="K486" s="47">
        <v>2016</v>
      </c>
      <c r="L486" s="57">
        <v>42735</v>
      </c>
      <c r="M486" s="51">
        <v>241559708</v>
      </c>
      <c r="N486" s="60">
        <v>1</v>
      </c>
      <c r="O486" s="53">
        <v>241559708</v>
      </c>
      <c r="P486" s="54">
        <v>350.36326953898367</v>
      </c>
      <c r="Q486" s="42" t="s">
        <v>40</v>
      </c>
      <c r="R486" s="57">
        <v>42451</v>
      </c>
      <c r="S486" s="57">
        <v>42735</v>
      </c>
      <c r="T486" s="55">
        <v>9.4666666666666668</v>
      </c>
      <c r="U486" s="48" t="s">
        <v>42</v>
      </c>
    </row>
    <row r="487" spans="1:27" s="23" customFormat="1" ht="30" x14ac:dyDescent="0.25">
      <c r="A487" s="47">
        <v>88</v>
      </c>
      <c r="B487" s="42" t="s">
        <v>1051</v>
      </c>
      <c r="C487" s="48" t="s">
        <v>1052</v>
      </c>
      <c r="D487" s="42" t="s">
        <v>608</v>
      </c>
      <c r="E487" s="42">
        <v>1</v>
      </c>
      <c r="F487" s="49">
        <v>561</v>
      </c>
      <c r="G487" s="42" t="s">
        <v>36</v>
      </c>
      <c r="H487" s="42" t="s">
        <v>37</v>
      </c>
      <c r="I487" s="26">
        <v>1</v>
      </c>
      <c r="J487" s="57">
        <v>42447</v>
      </c>
      <c r="K487" s="42">
        <v>2016</v>
      </c>
      <c r="L487" s="57">
        <v>42678</v>
      </c>
      <c r="M487" s="58">
        <v>538445289</v>
      </c>
      <c r="N487" s="52">
        <v>0.5</v>
      </c>
      <c r="O487" s="53">
        <v>269222644.5</v>
      </c>
      <c r="P487" s="54">
        <v>390.48617313675294</v>
      </c>
      <c r="Q487" s="42" t="s">
        <v>40</v>
      </c>
      <c r="R487" s="57">
        <v>42447</v>
      </c>
      <c r="S487" s="57">
        <v>42678</v>
      </c>
      <c r="T487" s="55">
        <v>7.7</v>
      </c>
      <c r="U487" s="48" t="s">
        <v>611</v>
      </c>
    </row>
    <row r="488" spans="1:27" s="23" customFormat="1" ht="30" x14ac:dyDescent="0.25">
      <c r="A488" s="47">
        <v>88</v>
      </c>
      <c r="B488" s="42" t="s">
        <v>1051</v>
      </c>
      <c r="C488" s="48" t="s">
        <v>1052</v>
      </c>
      <c r="D488" s="42" t="s">
        <v>608</v>
      </c>
      <c r="E488" s="42">
        <v>2</v>
      </c>
      <c r="F488" s="49">
        <v>621</v>
      </c>
      <c r="G488" s="42" t="s">
        <v>36</v>
      </c>
      <c r="H488" s="42" t="s">
        <v>37</v>
      </c>
      <c r="I488" s="26">
        <v>1</v>
      </c>
      <c r="J488" s="57">
        <v>42207</v>
      </c>
      <c r="K488" s="42">
        <v>2015</v>
      </c>
      <c r="L488" s="57">
        <v>42353</v>
      </c>
      <c r="M488" s="58">
        <v>904793391</v>
      </c>
      <c r="N488" s="52">
        <v>0.5</v>
      </c>
      <c r="O488" s="53">
        <v>452396695.5</v>
      </c>
      <c r="P488" s="54">
        <v>702.09776596570191</v>
      </c>
      <c r="Q488" s="42" t="s">
        <v>40</v>
      </c>
      <c r="R488" s="57">
        <v>42207</v>
      </c>
      <c r="S488" s="57">
        <v>42353</v>
      </c>
      <c r="T488" s="55">
        <v>4.8666666666666663</v>
      </c>
      <c r="U488" s="48" t="s">
        <v>611</v>
      </c>
    </row>
    <row r="489" spans="1:27" s="23" customFormat="1" x14ac:dyDescent="0.25">
      <c r="A489" s="47">
        <v>88</v>
      </c>
      <c r="B489" s="42" t="s">
        <v>1051</v>
      </c>
      <c r="C489" s="48" t="s">
        <v>1052</v>
      </c>
      <c r="D489" s="42"/>
      <c r="E489" s="42">
        <v>3</v>
      </c>
      <c r="F489" s="49">
        <v>976</v>
      </c>
      <c r="G489" s="42" t="s">
        <v>36</v>
      </c>
      <c r="H489" s="42" t="s">
        <v>37</v>
      </c>
      <c r="I489" s="26">
        <v>1</v>
      </c>
      <c r="J489" s="57">
        <v>41639</v>
      </c>
      <c r="K489" s="42">
        <v>2013</v>
      </c>
      <c r="L489" s="57">
        <v>41865</v>
      </c>
      <c r="M489" s="58">
        <v>793119700</v>
      </c>
      <c r="N489" s="52">
        <v>1</v>
      </c>
      <c r="O489" s="53">
        <v>793119700</v>
      </c>
      <c r="P489" s="54">
        <v>1345.4108566581849</v>
      </c>
      <c r="Q489" s="42" t="s">
        <v>40</v>
      </c>
      <c r="R489" s="57">
        <v>41639</v>
      </c>
      <c r="S489" s="57">
        <v>41865</v>
      </c>
      <c r="T489" s="55">
        <v>7.5333333333333332</v>
      </c>
      <c r="U489" s="48" t="s">
        <v>42</v>
      </c>
    </row>
    <row r="490" spans="1:27" s="23" customFormat="1" x14ac:dyDescent="0.25">
      <c r="A490" s="47">
        <v>88</v>
      </c>
      <c r="B490" s="42" t="s">
        <v>1051</v>
      </c>
      <c r="C490" s="48" t="s">
        <v>1052</v>
      </c>
      <c r="D490" s="42"/>
      <c r="E490" s="42">
        <v>4</v>
      </c>
      <c r="F490" s="49">
        <v>688</v>
      </c>
      <c r="G490" s="42" t="s">
        <v>36</v>
      </c>
      <c r="H490" s="42" t="s">
        <v>37</v>
      </c>
      <c r="I490" s="26">
        <v>1</v>
      </c>
      <c r="J490" s="57">
        <v>41443</v>
      </c>
      <c r="K490" s="42">
        <v>2013</v>
      </c>
      <c r="L490" s="57">
        <v>41626</v>
      </c>
      <c r="M490" s="58">
        <v>2450208306</v>
      </c>
      <c r="N490" s="52">
        <v>1</v>
      </c>
      <c r="O490" s="53">
        <v>2450208306</v>
      </c>
      <c r="P490" s="54">
        <v>4156.417821882952</v>
      </c>
      <c r="Q490" s="42" t="s">
        <v>40</v>
      </c>
      <c r="R490" s="57">
        <v>41443</v>
      </c>
      <c r="S490" s="57">
        <v>41626</v>
      </c>
      <c r="T490" s="55">
        <v>6.1</v>
      </c>
      <c r="U490" s="48" t="s">
        <v>42</v>
      </c>
    </row>
    <row r="491" spans="1:27" s="23" customFormat="1" x14ac:dyDescent="0.25">
      <c r="A491" s="47">
        <v>88</v>
      </c>
      <c r="B491" s="42" t="s">
        <v>1051</v>
      </c>
      <c r="C491" s="48" t="s">
        <v>1052</v>
      </c>
      <c r="D491" s="42"/>
      <c r="E491" s="42">
        <v>5</v>
      </c>
      <c r="F491" s="49">
        <v>1098</v>
      </c>
      <c r="G491" s="42" t="s">
        <v>36</v>
      </c>
      <c r="H491" s="42" t="s">
        <v>37</v>
      </c>
      <c r="I491" s="26">
        <v>1</v>
      </c>
      <c r="J491" s="57">
        <v>41150</v>
      </c>
      <c r="K491" s="42">
        <v>2012</v>
      </c>
      <c r="L491" s="57">
        <v>41333</v>
      </c>
      <c r="M491" s="58">
        <v>2259813600</v>
      </c>
      <c r="N491" s="52">
        <v>1</v>
      </c>
      <c r="O491" s="53">
        <v>2259813600</v>
      </c>
      <c r="P491" s="54">
        <v>3987.6717840127053</v>
      </c>
      <c r="Q491" s="42" t="s">
        <v>40</v>
      </c>
      <c r="R491" s="57">
        <v>41150</v>
      </c>
      <c r="S491" s="57">
        <v>41333</v>
      </c>
      <c r="T491" s="55">
        <v>6.1</v>
      </c>
      <c r="U491" s="48" t="s">
        <v>42</v>
      </c>
    </row>
    <row r="492" spans="1:27" s="23" customFormat="1" ht="150" x14ac:dyDescent="0.25">
      <c r="A492" s="47">
        <v>88</v>
      </c>
      <c r="B492" s="42" t="s">
        <v>1051</v>
      </c>
      <c r="C492" s="48" t="s">
        <v>1052</v>
      </c>
      <c r="D492" s="42"/>
      <c r="E492" s="42">
        <v>6</v>
      </c>
      <c r="F492" s="49" t="s">
        <v>112</v>
      </c>
      <c r="G492" s="42" t="s">
        <v>609</v>
      </c>
      <c r="H492" s="42" t="s">
        <v>38</v>
      </c>
      <c r="I492" s="43"/>
      <c r="J492" s="57">
        <v>40910</v>
      </c>
      <c r="K492" s="42">
        <v>2012</v>
      </c>
      <c r="L492" s="57">
        <v>41639</v>
      </c>
      <c r="M492" s="58">
        <v>1803684223</v>
      </c>
      <c r="N492" s="52">
        <v>1</v>
      </c>
      <c r="O492" s="53">
        <v>0</v>
      </c>
      <c r="P492" s="54">
        <v>0</v>
      </c>
      <c r="Q492" s="42"/>
      <c r="R492" s="57"/>
      <c r="S492" s="57"/>
      <c r="T492" s="55">
        <v>0</v>
      </c>
      <c r="U492" s="48" t="s">
        <v>612</v>
      </c>
    </row>
    <row r="493" spans="1:27" s="23" customFormat="1" ht="30" x14ac:dyDescent="0.25">
      <c r="A493" s="42">
        <v>89</v>
      </c>
      <c r="B493" s="42" t="s">
        <v>1053</v>
      </c>
      <c r="C493" s="48" t="s">
        <v>1054</v>
      </c>
      <c r="D493" s="42"/>
      <c r="E493" s="42">
        <v>1</v>
      </c>
      <c r="F493" s="49" t="s">
        <v>573</v>
      </c>
      <c r="G493" s="42" t="s">
        <v>655</v>
      </c>
      <c r="H493" s="42" t="s">
        <v>37</v>
      </c>
      <c r="I493" s="26">
        <v>1</v>
      </c>
      <c r="J493" s="57">
        <v>42460</v>
      </c>
      <c r="K493" s="42">
        <v>2016</v>
      </c>
      <c r="L493" s="57">
        <v>42719</v>
      </c>
      <c r="M493" s="58">
        <v>603783100</v>
      </c>
      <c r="N493" s="52">
        <v>1</v>
      </c>
      <c r="O493" s="53">
        <v>603783100</v>
      </c>
      <c r="P493" s="54">
        <v>875.73967844166771</v>
      </c>
      <c r="Q493" s="42" t="s">
        <v>40</v>
      </c>
      <c r="R493" s="57">
        <v>42460</v>
      </c>
      <c r="S493" s="57">
        <v>42719</v>
      </c>
      <c r="T493" s="55">
        <v>8.6333333333333329</v>
      </c>
      <c r="U493" s="48" t="s">
        <v>42</v>
      </c>
    </row>
    <row r="494" spans="1:27" s="23" customFormat="1" ht="30" x14ac:dyDescent="0.25">
      <c r="A494" s="42">
        <v>89</v>
      </c>
      <c r="B494" s="42" t="s">
        <v>1053</v>
      </c>
      <c r="C494" s="48" t="s">
        <v>1054</v>
      </c>
      <c r="D494" s="42"/>
      <c r="E494" s="42">
        <v>2</v>
      </c>
      <c r="F494" s="49">
        <v>363</v>
      </c>
      <c r="G494" s="42" t="s">
        <v>656</v>
      </c>
      <c r="H494" s="42" t="s">
        <v>37</v>
      </c>
      <c r="I494" s="26">
        <v>1</v>
      </c>
      <c r="J494" s="57">
        <v>42361</v>
      </c>
      <c r="K494" s="42">
        <v>2015</v>
      </c>
      <c r="L494" s="57">
        <v>42651</v>
      </c>
      <c r="M494" s="58">
        <v>16695547.15</v>
      </c>
      <c r="N494" s="52">
        <v>1</v>
      </c>
      <c r="O494" s="53">
        <v>16695547.15</v>
      </c>
      <c r="P494" s="54">
        <v>25.910680763560176</v>
      </c>
      <c r="Q494" s="42" t="s">
        <v>37</v>
      </c>
      <c r="R494" s="57">
        <v>42361</v>
      </c>
      <c r="S494" s="57">
        <v>42459</v>
      </c>
      <c r="T494" s="55">
        <v>3.2666666666666666</v>
      </c>
      <c r="U494" s="48" t="s">
        <v>879</v>
      </c>
    </row>
    <row r="495" spans="1:27" s="23" customFormat="1" ht="30" x14ac:dyDescent="0.25">
      <c r="A495" s="42">
        <v>89</v>
      </c>
      <c r="B495" s="42" t="s">
        <v>1053</v>
      </c>
      <c r="C495" s="48" t="s">
        <v>1054</v>
      </c>
      <c r="D495" s="42"/>
      <c r="E495" s="42">
        <v>3</v>
      </c>
      <c r="F495" s="49">
        <v>345</v>
      </c>
      <c r="G495" s="42" t="s">
        <v>656</v>
      </c>
      <c r="H495" s="42" t="s">
        <v>37</v>
      </c>
      <c r="I495" s="26">
        <v>1</v>
      </c>
      <c r="J495" s="57">
        <v>41995</v>
      </c>
      <c r="K495" s="42">
        <v>2014</v>
      </c>
      <c r="L495" s="57">
        <v>42284</v>
      </c>
      <c r="M495" s="58">
        <v>42341900</v>
      </c>
      <c r="N495" s="52">
        <v>1</v>
      </c>
      <c r="O495" s="53">
        <v>42341900</v>
      </c>
      <c r="P495" s="54">
        <v>68.736850649350643</v>
      </c>
      <c r="Q495" s="42" t="s">
        <v>40</v>
      </c>
      <c r="R495" s="57">
        <v>41995</v>
      </c>
      <c r="S495" s="57">
        <v>42284</v>
      </c>
      <c r="T495" s="55">
        <v>9.6333333333333329</v>
      </c>
      <c r="U495" s="48" t="s">
        <v>42</v>
      </c>
    </row>
    <row r="496" spans="1:27" s="23" customFormat="1" ht="45" x14ac:dyDescent="0.25">
      <c r="A496" s="42">
        <v>89</v>
      </c>
      <c r="B496" s="42" t="s">
        <v>1053</v>
      </c>
      <c r="C496" s="48" t="s">
        <v>1054</v>
      </c>
      <c r="D496" s="42"/>
      <c r="E496" s="42">
        <v>4</v>
      </c>
      <c r="F496" s="49" t="s">
        <v>719</v>
      </c>
      <c r="G496" s="42" t="s">
        <v>574</v>
      </c>
      <c r="H496" s="42" t="s">
        <v>37</v>
      </c>
      <c r="I496" s="26">
        <v>1</v>
      </c>
      <c r="J496" s="57">
        <v>41659</v>
      </c>
      <c r="K496" s="42">
        <v>2014</v>
      </c>
      <c r="L496" s="57">
        <v>42004</v>
      </c>
      <c r="M496" s="58">
        <v>1277003500</v>
      </c>
      <c r="N496" s="52"/>
      <c r="O496" s="53">
        <v>0</v>
      </c>
      <c r="P496" s="54">
        <v>0</v>
      </c>
      <c r="Q496" s="42" t="s">
        <v>40</v>
      </c>
      <c r="R496" s="57">
        <v>41659</v>
      </c>
      <c r="S496" s="57">
        <v>42004</v>
      </c>
      <c r="T496" s="55">
        <v>11.5</v>
      </c>
      <c r="U496" s="48" t="s">
        <v>587</v>
      </c>
    </row>
    <row r="497" spans="1:23" s="23" customFormat="1" ht="45" x14ac:dyDescent="0.25">
      <c r="A497" s="42">
        <v>89</v>
      </c>
      <c r="B497" s="42" t="s">
        <v>1053</v>
      </c>
      <c r="C497" s="48" t="s">
        <v>1054</v>
      </c>
      <c r="D497" s="42"/>
      <c r="E497" s="42">
        <v>5</v>
      </c>
      <c r="F497" s="49" t="s">
        <v>649</v>
      </c>
      <c r="G497" s="42" t="s">
        <v>575</v>
      </c>
      <c r="H497" s="42" t="s">
        <v>37</v>
      </c>
      <c r="I497" s="26">
        <v>1</v>
      </c>
      <c r="J497" s="57">
        <v>41226</v>
      </c>
      <c r="K497" s="42">
        <v>2012</v>
      </c>
      <c r="L497" s="57">
        <v>41619</v>
      </c>
      <c r="M497" s="58">
        <v>3248000000</v>
      </c>
      <c r="N497" s="52">
        <v>1</v>
      </c>
      <c r="O497" s="53">
        <v>3248000000</v>
      </c>
      <c r="P497" s="54">
        <v>5731.4275630845241</v>
      </c>
      <c r="Q497" s="42" t="s">
        <v>40</v>
      </c>
      <c r="R497" s="57">
        <v>41226</v>
      </c>
      <c r="S497" s="57">
        <v>41619</v>
      </c>
      <c r="T497" s="55">
        <v>13.1</v>
      </c>
      <c r="U497" s="48" t="s">
        <v>42</v>
      </c>
    </row>
    <row r="498" spans="1:23" s="23" customFormat="1" ht="60" x14ac:dyDescent="0.25">
      <c r="A498" s="42">
        <v>89</v>
      </c>
      <c r="B498" s="42" t="s">
        <v>1053</v>
      </c>
      <c r="C498" s="48" t="s">
        <v>1054</v>
      </c>
      <c r="D498" s="42"/>
      <c r="E498" s="42">
        <v>6</v>
      </c>
      <c r="F498" s="49" t="s">
        <v>720</v>
      </c>
      <c r="G498" s="42" t="s">
        <v>574</v>
      </c>
      <c r="H498" s="42" t="s">
        <v>38</v>
      </c>
      <c r="I498" s="42"/>
      <c r="J498" s="57">
        <v>40940</v>
      </c>
      <c r="K498" s="42">
        <v>2012</v>
      </c>
      <c r="L498" s="57">
        <v>41274</v>
      </c>
      <c r="M498" s="58">
        <v>112864302</v>
      </c>
      <c r="N498" s="52"/>
      <c r="O498" s="53">
        <v>0</v>
      </c>
      <c r="P498" s="54">
        <v>0</v>
      </c>
      <c r="Q498" s="42"/>
      <c r="R498" s="57"/>
      <c r="S498" s="57"/>
      <c r="T498" s="55">
        <v>0</v>
      </c>
      <c r="U498" s="48" t="s">
        <v>857</v>
      </c>
    </row>
    <row r="499" spans="1:23" s="23" customFormat="1" ht="30" x14ac:dyDescent="0.25">
      <c r="A499" s="42">
        <v>89</v>
      </c>
      <c r="B499" s="42" t="s">
        <v>1053</v>
      </c>
      <c r="C499" s="48" t="s">
        <v>1054</v>
      </c>
      <c r="D499" s="42"/>
      <c r="E499" s="42">
        <v>7</v>
      </c>
      <c r="F499" s="49" t="s">
        <v>576</v>
      </c>
      <c r="G499" s="42" t="s">
        <v>656</v>
      </c>
      <c r="H499" s="42" t="s">
        <v>37</v>
      </c>
      <c r="I499" s="26">
        <v>1</v>
      </c>
      <c r="J499" s="57">
        <v>40840</v>
      </c>
      <c r="K499" s="42">
        <v>2011</v>
      </c>
      <c r="L499" s="57">
        <v>40908</v>
      </c>
      <c r="M499" s="58">
        <v>329720354</v>
      </c>
      <c r="N499" s="52">
        <v>1</v>
      </c>
      <c r="O499" s="53">
        <v>329720354</v>
      </c>
      <c r="P499" s="54">
        <v>615.60932412247951</v>
      </c>
      <c r="Q499" s="42" t="s">
        <v>40</v>
      </c>
      <c r="R499" s="57">
        <v>40840</v>
      </c>
      <c r="S499" s="57">
        <v>40908</v>
      </c>
      <c r="T499" s="55">
        <v>2.2666666666666666</v>
      </c>
      <c r="U499" s="48" t="s">
        <v>42</v>
      </c>
    </row>
    <row r="500" spans="1:23" s="23" customFormat="1" ht="30" x14ac:dyDescent="0.25">
      <c r="A500" s="42">
        <v>90</v>
      </c>
      <c r="B500" s="42" t="s">
        <v>1055</v>
      </c>
      <c r="C500" s="48" t="s">
        <v>1056</v>
      </c>
      <c r="D500" s="42"/>
      <c r="E500" s="42">
        <v>1</v>
      </c>
      <c r="F500" s="49" t="s">
        <v>112</v>
      </c>
      <c r="G500" s="42" t="s">
        <v>215</v>
      </c>
      <c r="H500" s="42" t="s">
        <v>38</v>
      </c>
      <c r="I500" s="26"/>
      <c r="J500" s="57">
        <v>41095</v>
      </c>
      <c r="K500" s="42">
        <v>2012</v>
      </c>
      <c r="L500" s="57">
        <v>41257</v>
      </c>
      <c r="M500" s="58">
        <v>380000000</v>
      </c>
      <c r="N500" s="52"/>
      <c r="O500" s="53">
        <v>0</v>
      </c>
      <c r="P500" s="54">
        <v>0</v>
      </c>
      <c r="Q500" s="42"/>
      <c r="R500" s="57"/>
      <c r="S500" s="57"/>
      <c r="T500" s="55">
        <v>0</v>
      </c>
      <c r="U500" s="48" t="s">
        <v>664</v>
      </c>
    </row>
    <row r="501" spans="1:23" s="23" customFormat="1" x14ac:dyDescent="0.25">
      <c r="A501" s="42">
        <v>90</v>
      </c>
      <c r="B501" s="42" t="s">
        <v>1055</v>
      </c>
      <c r="C501" s="48" t="s">
        <v>1056</v>
      </c>
      <c r="D501" s="42"/>
      <c r="E501" s="42">
        <v>2</v>
      </c>
      <c r="F501" s="49" t="s">
        <v>112</v>
      </c>
      <c r="G501" s="42" t="s">
        <v>214</v>
      </c>
      <c r="H501" s="42" t="s">
        <v>38</v>
      </c>
      <c r="I501" s="43"/>
      <c r="J501" s="57">
        <v>41341</v>
      </c>
      <c r="K501" s="42">
        <v>2013</v>
      </c>
      <c r="L501" s="57">
        <v>41579</v>
      </c>
      <c r="M501" s="58">
        <v>408000000</v>
      </c>
      <c r="N501" s="52"/>
      <c r="O501" s="53">
        <v>0</v>
      </c>
      <c r="P501" s="54">
        <v>0</v>
      </c>
      <c r="Q501" s="42"/>
      <c r="R501" s="57"/>
      <c r="S501" s="57"/>
      <c r="T501" s="55">
        <v>0</v>
      </c>
      <c r="U501" s="48" t="s">
        <v>876</v>
      </c>
    </row>
    <row r="502" spans="1:23" s="23" customFormat="1" ht="30" x14ac:dyDescent="0.25">
      <c r="A502" s="42">
        <v>90</v>
      </c>
      <c r="B502" s="42" t="s">
        <v>1055</v>
      </c>
      <c r="C502" s="48" t="s">
        <v>1056</v>
      </c>
      <c r="D502" s="42"/>
      <c r="E502" s="42">
        <v>3</v>
      </c>
      <c r="F502" s="49" t="s">
        <v>112</v>
      </c>
      <c r="G502" s="42" t="s">
        <v>217</v>
      </c>
      <c r="H502" s="42" t="s">
        <v>37</v>
      </c>
      <c r="I502" s="26">
        <v>1</v>
      </c>
      <c r="J502" s="57">
        <v>41841</v>
      </c>
      <c r="K502" s="42">
        <v>2014</v>
      </c>
      <c r="L502" s="57">
        <v>41964</v>
      </c>
      <c r="M502" s="58">
        <v>80000000</v>
      </c>
      <c r="N502" s="52"/>
      <c r="O502" s="53">
        <v>0</v>
      </c>
      <c r="P502" s="54">
        <v>0</v>
      </c>
      <c r="Q502" s="42" t="s">
        <v>40</v>
      </c>
      <c r="R502" s="57"/>
      <c r="S502" s="57"/>
      <c r="T502" s="55">
        <v>0</v>
      </c>
      <c r="U502" s="48" t="s">
        <v>663</v>
      </c>
    </row>
    <row r="503" spans="1:23" s="23" customFormat="1" ht="30" x14ac:dyDescent="0.25">
      <c r="A503" s="42">
        <v>90</v>
      </c>
      <c r="B503" s="42" t="s">
        <v>1055</v>
      </c>
      <c r="C503" s="48" t="s">
        <v>1056</v>
      </c>
      <c r="D503" s="42"/>
      <c r="E503" s="42">
        <v>4</v>
      </c>
      <c r="F503" s="49" t="s">
        <v>112</v>
      </c>
      <c r="G503" s="42" t="s">
        <v>218</v>
      </c>
      <c r="H503" s="42" t="s">
        <v>38</v>
      </c>
      <c r="I503" s="43"/>
      <c r="J503" s="57">
        <v>42036</v>
      </c>
      <c r="K503" s="42">
        <v>2015</v>
      </c>
      <c r="L503" s="57">
        <v>42217</v>
      </c>
      <c r="M503" s="58">
        <v>100000000</v>
      </c>
      <c r="N503" s="52"/>
      <c r="O503" s="53">
        <v>0</v>
      </c>
      <c r="P503" s="54">
        <v>0</v>
      </c>
      <c r="Q503" s="42"/>
      <c r="R503" s="57"/>
      <c r="S503" s="57"/>
      <c r="T503" s="55">
        <v>0</v>
      </c>
      <c r="U503" s="48" t="s">
        <v>664</v>
      </c>
    </row>
    <row r="504" spans="1:23" s="23" customFormat="1" ht="30" x14ac:dyDescent="0.25">
      <c r="A504" s="42">
        <v>90</v>
      </c>
      <c r="B504" s="42" t="s">
        <v>1055</v>
      </c>
      <c r="C504" s="48" t="s">
        <v>1056</v>
      </c>
      <c r="D504" s="42"/>
      <c r="E504" s="42">
        <v>5</v>
      </c>
      <c r="F504" s="49">
        <v>14</v>
      </c>
      <c r="G504" s="42" t="s">
        <v>213</v>
      </c>
      <c r="H504" s="42" t="s">
        <v>38</v>
      </c>
      <c r="I504" s="43"/>
      <c r="J504" s="57">
        <v>42088</v>
      </c>
      <c r="K504" s="42">
        <v>2015</v>
      </c>
      <c r="L504" s="57">
        <v>42277</v>
      </c>
      <c r="M504" s="58">
        <v>1044000000</v>
      </c>
      <c r="N504" s="52"/>
      <c r="O504" s="53">
        <v>0</v>
      </c>
      <c r="P504" s="54">
        <v>0</v>
      </c>
      <c r="Q504" s="42"/>
      <c r="R504" s="57"/>
      <c r="S504" s="57"/>
      <c r="T504" s="55">
        <v>0</v>
      </c>
      <c r="U504" s="48" t="s">
        <v>664</v>
      </c>
    </row>
    <row r="505" spans="1:23" s="23" customFormat="1" ht="30" x14ac:dyDescent="0.25">
      <c r="A505" s="42">
        <v>90</v>
      </c>
      <c r="B505" s="42" t="s">
        <v>1055</v>
      </c>
      <c r="C505" s="48" t="s">
        <v>1056</v>
      </c>
      <c r="D505" s="42"/>
      <c r="E505" s="42">
        <v>6</v>
      </c>
      <c r="F505" s="49" t="s">
        <v>112</v>
      </c>
      <c r="G505" s="42" t="s">
        <v>216</v>
      </c>
      <c r="H505" s="42" t="s">
        <v>38</v>
      </c>
      <c r="I505" s="26"/>
      <c r="J505" s="57">
        <v>42248</v>
      </c>
      <c r="K505" s="42">
        <v>2015</v>
      </c>
      <c r="L505" s="57">
        <v>42461</v>
      </c>
      <c r="M505" s="58">
        <v>300000000</v>
      </c>
      <c r="N505" s="52"/>
      <c r="O505" s="53">
        <v>0</v>
      </c>
      <c r="P505" s="54">
        <v>0</v>
      </c>
      <c r="Q505" s="42"/>
      <c r="R505" s="57"/>
      <c r="S505" s="57"/>
      <c r="T505" s="55">
        <v>0</v>
      </c>
      <c r="U505" s="48" t="s">
        <v>664</v>
      </c>
    </row>
    <row r="506" spans="1:23" s="23" customFormat="1" ht="30" x14ac:dyDescent="0.25">
      <c r="A506" s="42">
        <v>90</v>
      </c>
      <c r="B506" s="42" t="s">
        <v>1055</v>
      </c>
      <c r="C506" s="48" t="s">
        <v>1056</v>
      </c>
      <c r="D506" s="42"/>
      <c r="E506" s="42">
        <v>7</v>
      </c>
      <c r="F506" s="49" t="s">
        <v>112</v>
      </c>
      <c r="G506" s="42" t="s">
        <v>217</v>
      </c>
      <c r="H506" s="42" t="s">
        <v>37</v>
      </c>
      <c r="I506" s="26">
        <v>1</v>
      </c>
      <c r="J506" s="57">
        <v>42461</v>
      </c>
      <c r="K506" s="42">
        <v>2016</v>
      </c>
      <c r="L506" s="57">
        <v>42643</v>
      </c>
      <c r="M506" s="58">
        <v>120000000</v>
      </c>
      <c r="N506" s="52"/>
      <c r="O506" s="53">
        <v>0</v>
      </c>
      <c r="P506" s="54">
        <v>0</v>
      </c>
      <c r="Q506" s="42" t="s">
        <v>40</v>
      </c>
      <c r="R506" s="57"/>
      <c r="S506" s="57"/>
      <c r="T506" s="55">
        <v>0</v>
      </c>
      <c r="U506" s="48" t="s">
        <v>663</v>
      </c>
    </row>
    <row r="507" spans="1:23" s="23" customFormat="1" ht="30" x14ac:dyDescent="0.25">
      <c r="A507" s="47">
        <v>91</v>
      </c>
      <c r="B507" s="42" t="s">
        <v>1057</v>
      </c>
      <c r="C507" s="48" t="s">
        <v>1058</v>
      </c>
      <c r="D507" s="42"/>
      <c r="E507" s="42">
        <v>1</v>
      </c>
      <c r="F507" s="49" t="s">
        <v>473</v>
      </c>
      <c r="G507" s="42" t="s">
        <v>474</v>
      </c>
      <c r="H507" s="59" t="s">
        <v>37</v>
      </c>
      <c r="I507" s="86">
        <v>1</v>
      </c>
      <c r="J507" s="57">
        <v>41871</v>
      </c>
      <c r="K507" s="42">
        <v>2014</v>
      </c>
      <c r="L507" s="57">
        <v>41973</v>
      </c>
      <c r="M507" s="58">
        <v>15000000</v>
      </c>
      <c r="N507" s="52">
        <v>1</v>
      </c>
      <c r="O507" s="53">
        <v>15000000</v>
      </c>
      <c r="P507" s="54">
        <v>24.350649350649352</v>
      </c>
      <c r="Q507" s="59" t="s">
        <v>40</v>
      </c>
      <c r="R507" s="57">
        <v>41871</v>
      </c>
      <c r="S507" s="57">
        <v>41973</v>
      </c>
      <c r="T507" s="55">
        <v>3.4</v>
      </c>
      <c r="U507" s="78" t="s">
        <v>42</v>
      </c>
      <c r="W507" s="17" t="s">
        <v>61</v>
      </c>
    </row>
    <row r="508" spans="1:23" s="23" customFormat="1" ht="30" x14ac:dyDescent="0.25">
      <c r="A508" s="47">
        <v>91</v>
      </c>
      <c r="B508" s="42" t="s">
        <v>1057</v>
      </c>
      <c r="C508" s="48" t="s">
        <v>1058</v>
      </c>
      <c r="D508" s="42"/>
      <c r="E508" s="42">
        <v>2</v>
      </c>
      <c r="F508" s="49" t="s">
        <v>155</v>
      </c>
      <c r="G508" s="42" t="s">
        <v>474</v>
      </c>
      <c r="H508" s="59" t="s">
        <v>37</v>
      </c>
      <c r="I508" s="86">
        <v>1</v>
      </c>
      <c r="J508" s="57">
        <v>42083</v>
      </c>
      <c r="K508" s="42">
        <v>2015</v>
      </c>
      <c r="L508" s="57">
        <v>42338</v>
      </c>
      <c r="M508" s="58">
        <v>50000000</v>
      </c>
      <c r="N508" s="52">
        <v>1</v>
      </c>
      <c r="O508" s="53">
        <v>50000000</v>
      </c>
      <c r="P508" s="54">
        <v>77.597578955536591</v>
      </c>
      <c r="Q508" s="59" t="s">
        <v>40</v>
      </c>
      <c r="R508" s="57">
        <v>42083</v>
      </c>
      <c r="S508" s="57">
        <v>42338</v>
      </c>
      <c r="T508" s="55">
        <v>8.5</v>
      </c>
      <c r="U508" s="78" t="s">
        <v>42</v>
      </c>
      <c r="W508" s="17" t="s">
        <v>65</v>
      </c>
    </row>
    <row r="509" spans="1:23" s="23" customFormat="1" ht="30" x14ac:dyDescent="0.25">
      <c r="A509" s="47">
        <v>91</v>
      </c>
      <c r="B509" s="42" t="s">
        <v>1057</v>
      </c>
      <c r="C509" s="48" t="s">
        <v>1058</v>
      </c>
      <c r="D509" s="42"/>
      <c r="E509" s="42">
        <v>3</v>
      </c>
      <c r="F509" s="49" t="s">
        <v>475</v>
      </c>
      <c r="G509" s="42" t="s">
        <v>474</v>
      </c>
      <c r="H509" s="59" t="s">
        <v>37</v>
      </c>
      <c r="I509" s="86">
        <v>1</v>
      </c>
      <c r="J509" s="57">
        <v>42429</v>
      </c>
      <c r="K509" s="42">
        <v>2016</v>
      </c>
      <c r="L509" s="57">
        <v>42713</v>
      </c>
      <c r="M509" s="58">
        <v>60000000</v>
      </c>
      <c r="N509" s="52">
        <v>1</v>
      </c>
      <c r="O509" s="53">
        <v>60000000</v>
      </c>
      <c r="P509" s="54">
        <v>87.025259081448397</v>
      </c>
      <c r="Q509" s="59" t="s">
        <v>40</v>
      </c>
      <c r="R509" s="57">
        <v>42429</v>
      </c>
      <c r="S509" s="57">
        <v>42713</v>
      </c>
      <c r="T509" s="55">
        <v>9.4666666666666668</v>
      </c>
      <c r="U509" s="78" t="s">
        <v>42</v>
      </c>
      <c r="W509" s="17" t="s">
        <v>65</v>
      </c>
    </row>
    <row r="510" spans="1:23" s="23" customFormat="1" ht="30" x14ac:dyDescent="0.25">
      <c r="A510" s="47">
        <v>91</v>
      </c>
      <c r="B510" s="42" t="s">
        <v>1057</v>
      </c>
      <c r="C510" s="48" t="s">
        <v>1058</v>
      </c>
      <c r="D510" s="42"/>
      <c r="E510" s="42">
        <v>4</v>
      </c>
      <c r="F510" s="49" t="s">
        <v>476</v>
      </c>
      <c r="G510" s="42" t="s">
        <v>36</v>
      </c>
      <c r="H510" s="59" t="s">
        <v>39</v>
      </c>
      <c r="I510" s="86">
        <v>0.6</v>
      </c>
      <c r="J510" s="57">
        <v>42562</v>
      </c>
      <c r="K510" s="42">
        <v>2016</v>
      </c>
      <c r="L510" s="57">
        <v>42735</v>
      </c>
      <c r="M510" s="58">
        <v>85435605</v>
      </c>
      <c r="N510" s="52">
        <v>1</v>
      </c>
      <c r="O510" s="53">
        <v>51261363</v>
      </c>
      <c r="P510" s="54">
        <v>74.350556599052865</v>
      </c>
      <c r="Q510" s="59" t="s">
        <v>40</v>
      </c>
      <c r="R510" s="57">
        <v>42562</v>
      </c>
      <c r="S510" s="57">
        <v>42735</v>
      </c>
      <c r="T510" s="55">
        <v>5.7666666666666666</v>
      </c>
      <c r="U510" s="78" t="s">
        <v>42</v>
      </c>
      <c r="W510" s="17" t="s">
        <v>66</v>
      </c>
    </row>
    <row r="511" spans="1:23" s="23" customFormat="1" ht="75" x14ac:dyDescent="0.25">
      <c r="A511" s="47">
        <v>91</v>
      </c>
      <c r="B511" s="42" t="s">
        <v>1057</v>
      </c>
      <c r="C511" s="48" t="s">
        <v>1058</v>
      </c>
      <c r="D511" s="42"/>
      <c r="E511" s="42">
        <v>5</v>
      </c>
      <c r="F511" s="49" t="s">
        <v>477</v>
      </c>
      <c r="G511" s="42" t="s">
        <v>36</v>
      </c>
      <c r="H511" s="42" t="s">
        <v>38</v>
      </c>
      <c r="I511" s="42"/>
      <c r="J511" s="42"/>
      <c r="K511" s="42">
        <v>2016</v>
      </c>
      <c r="L511" s="42"/>
      <c r="M511" s="58"/>
      <c r="N511" s="52"/>
      <c r="O511" s="53">
        <v>0</v>
      </c>
      <c r="P511" s="54">
        <v>0</v>
      </c>
      <c r="Q511" s="42"/>
      <c r="R511" s="42"/>
      <c r="S511" s="42"/>
      <c r="T511" s="55">
        <v>0</v>
      </c>
      <c r="U511" s="48" t="s">
        <v>501</v>
      </c>
      <c r="W511" s="17"/>
    </row>
    <row r="512" spans="1:23" s="23" customFormat="1" ht="75" x14ac:dyDescent="0.25">
      <c r="A512" s="47">
        <v>91</v>
      </c>
      <c r="B512" s="42" t="s">
        <v>1057</v>
      </c>
      <c r="C512" s="48" t="s">
        <v>1058</v>
      </c>
      <c r="D512" s="42"/>
      <c r="E512" s="42">
        <v>6</v>
      </c>
      <c r="F512" s="49" t="s">
        <v>478</v>
      </c>
      <c r="G512" s="42" t="s">
        <v>36</v>
      </c>
      <c r="H512" s="42" t="s">
        <v>38</v>
      </c>
      <c r="I512" s="42"/>
      <c r="J512" s="42"/>
      <c r="K512" s="42">
        <v>2016</v>
      </c>
      <c r="L512" s="42"/>
      <c r="M512" s="58"/>
      <c r="N512" s="52"/>
      <c r="O512" s="53">
        <v>0</v>
      </c>
      <c r="P512" s="54">
        <v>0</v>
      </c>
      <c r="Q512" s="42"/>
      <c r="R512" s="42"/>
      <c r="S512" s="42"/>
      <c r="T512" s="55">
        <v>0</v>
      </c>
      <c r="U512" s="48" t="s">
        <v>501</v>
      </c>
      <c r="W512" s="17"/>
    </row>
    <row r="513" spans="1:23" s="23" customFormat="1" ht="30" x14ac:dyDescent="0.25">
      <c r="A513" s="47">
        <v>91</v>
      </c>
      <c r="B513" s="42" t="s">
        <v>1057</v>
      </c>
      <c r="C513" s="48" t="s">
        <v>1058</v>
      </c>
      <c r="D513" s="42"/>
      <c r="E513" s="42">
        <v>7</v>
      </c>
      <c r="F513" s="49" t="s">
        <v>479</v>
      </c>
      <c r="G513" s="42" t="s">
        <v>36</v>
      </c>
      <c r="H513" s="59" t="s">
        <v>39</v>
      </c>
      <c r="I513" s="86">
        <v>0.6</v>
      </c>
      <c r="J513" s="57">
        <v>42810</v>
      </c>
      <c r="K513" s="42">
        <v>2017</v>
      </c>
      <c r="L513" s="42"/>
      <c r="M513" s="58"/>
      <c r="N513" s="52"/>
      <c r="O513" s="53">
        <v>0</v>
      </c>
      <c r="P513" s="54">
        <v>0</v>
      </c>
      <c r="Q513" s="42"/>
      <c r="R513" s="42"/>
      <c r="S513" s="42"/>
      <c r="T513" s="55">
        <v>0</v>
      </c>
      <c r="U513" s="78" t="s">
        <v>883</v>
      </c>
      <c r="W513" s="17"/>
    </row>
    <row r="514" spans="1:23" s="23" customFormat="1" x14ac:dyDescent="0.25">
      <c r="A514" s="42">
        <v>92</v>
      </c>
      <c r="B514" s="42" t="s">
        <v>1059</v>
      </c>
      <c r="C514" s="48" t="s">
        <v>1060</v>
      </c>
      <c r="D514" s="42"/>
      <c r="E514" s="42">
        <v>1</v>
      </c>
      <c r="F514" s="87" t="s">
        <v>892</v>
      </c>
      <c r="G514" s="42" t="s">
        <v>99</v>
      </c>
      <c r="H514" s="42" t="s">
        <v>37</v>
      </c>
      <c r="I514" s="26">
        <v>1</v>
      </c>
      <c r="J514" s="57">
        <v>40909</v>
      </c>
      <c r="K514" s="42">
        <v>2012</v>
      </c>
      <c r="L514" s="57">
        <v>42004</v>
      </c>
      <c r="M514" s="58">
        <v>3823231831</v>
      </c>
      <c r="N514" s="52">
        <v>1</v>
      </c>
      <c r="O514" s="53">
        <v>3823231831</v>
      </c>
      <c r="P514" s="54">
        <v>6746.4828498323632</v>
      </c>
      <c r="Q514" s="42" t="s">
        <v>40</v>
      </c>
      <c r="R514" s="57">
        <v>40909</v>
      </c>
      <c r="S514" s="57">
        <v>42004</v>
      </c>
      <c r="T514" s="55">
        <v>36.5</v>
      </c>
      <c r="U514" s="48" t="s">
        <v>42</v>
      </c>
      <c r="W514" s="17"/>
    </row>
    <row r="515" spans="1:23" s="23" customFormat="1" x14ac:dyDescent="0.25">
      <c r="A515" s="42">
        <v>92</v>
      </c>
      <c r="B515" s="42" t="s">
        <v>1059</v>
      </c>
      <c r="C515" s="48" t="s">
        <v>1060</v>
      </c>
      <c r="D515" s="42"/>
      <c r="E515" s="42">
        <v>2</v>
      </c>
      <c r="F515" s="49">
        <v>72100552014</v>
      </c>
      <c r="G515" s="42" t="s">
        <v>99</v>
      </c>
      <c r="H515" s="42" t="s">
        <v>37</v>
      </c>
      <c r="I515" s="26">
        <v>1</v>
      </c>
      <c r="J515" s="57">
        <v>42005</v>
      </c>
      <c r="K515" s="42">
        <v>2015</v>
      </c>
      <c r="L515" s="57">
        <v>42400</v>
      </c>
      <c r="M515" s="58">
        <v>569110567</v>
      </c>
      <c r="N515" s="52">
        <v>1</v>
      </c>
      <c r="O515" s="53">
        <v>569110567</v>
      </c>
      <c r="P515" s="54">
        <v>883.23204314425391</v>
      </c>
      <c r="Q515" s="42" t="s">
        <v>40</v>
      </c>
      <c r="R515" s="57">
        <v>42005</v>
      </c>
      <c r="S515" s="57">
        <v>42400</v>
      </c>
      <c r="T515" s="55">
        <v>13.166666666666666</v>
      </c>
      <c r="U515" s="48" t="s">
        <v>42</v>
      </c>
      <c r="W515" s="17" t="s">
        <v>67</v>
      </c>
    </row>
    <row r="516" spans="1:23" s="23" customFormat="1" x14ac:dyDescent="0.25">
      <c r="A516" s="42">
        <v>92</v>
      </c>
      <c r="B516" s="42" t="s">
        <v>1059</v>
      </c>
      <c r="C516" s="48" t="s">
        <v>1060</v>
      </c>
      <c r="D516" s="42"/>
      <c r="E516" s="42">
        <v>3</v>
      </c>
      <c r="F516" s="49">
        <v>19262016367</v>
      </c>
      <c r="G516" s="42" t="s">
        <v>36</v>
      </c>
      <c r="H516" s="42" t="s">
        <v>37</v>
      </c>
      <c r="I516" s="26">
        <v>1</v>
      </c>
      <c r="J516" s="57">
        <v>42452</v>
      </c>
      <c r="K516" s="42">
        <v>2016</v>
      </c>
      <c r="L516" s="57">
        <v>42689</v>
      </c>
      <c r="M516" s="58">
        <v>232341311</v>
      </c>
      <c r="N516" s="52">
        <v>1</v>
      </c>
      <c r="O516" s="53">
        <v>232341311</v>
      </c>
      <c r="P516" s="54">
        <v>336.99271308497293</v>
      </c>
      <c r="Q516" s="42" t="s">
        <v>40</v>
      </c>
      <c r="R516" s="57">
        <v>42452</v>
      </c>
      <c r="S516" s="57">
        <v>42689</v>
      </c>
      <c r="T516" s="55">
        <v>7.9</v>
      </c>
      <c r="U516" s="48" t="s">
        <v>42</v>
      </c>
    </row>
    <row r="517" spans="1:23" s="23" customFormat="1" x14ac:dyDescent="0.25">
      <c r="A517" s="42">
        <v>92</v>
      </c>
      <c r="B517" s="42" t="s">
        <v>1059</v>
      </c>
      <c r="C517" s="48" t="s">
        <v>1060</v>
      </c>
      <c r="D517" s="42"/>
      <c r="E517" s="42">
        <v>4</v>
      </c>
      <c r="F517" s="49">
        <v>762613599</v>
      </c>
      <c r="G517" s="42" t="s">
        <v>36</v>
      </c>
      <c r="H517" s="42" t="s">
        <v>37</v>
      </c>
      <c r="I517" s="26">
        <v>1</v>
      </c>
      <c r="J517" s="57">
        <v>41444</v>
      </c>
      <c r="K517" s="42">
        <v>2013</v>
      </c>
      <c r="L517" s="57">
        <v>41639</v>
      </c>
      <c r="M517" s="58">
        <v>2163645000</v>
      </c>
      <c r="N517" s="52">
        <v>1</v>
      </c>
      <c r="O517" s="53">
        <v>2163645000</v>
      </c>
      <c r="P517" s="54">
        <v>3670.3053435114502</v>
      </c>
      <c r="Q517" s="42" t="s">
        <v>40</v>
      </c>
      <c r="R517" s="57">
        <v>41444</v>
      </c>
      <c r="S517" s="57">
        <v>41639</v>
      </c>
      <c r="T517" s="55">
        <v>6.5</v>
      </c>
      <c r="U517" s="48" t="s">
        <v>42</v>
      </c>
    </row>
    <row r="518" spans="1:23" s="23" customFormat="1" x14ac:dyDescent="0.25">
      <c r="A518" s="42">
        <v>92</v>
      </c>
      <c r="B518" s="42" t="s">
        <v>1059</v>
      </c>
      <c r="C518" s="48" t="s">
        <v>1060</v>
      </c>
      <c r="D518" s="42"/>
      <c r="E518" s="42">
        <v>5</v>
      </c>
      <c r="F518" s="49">
        <v>19262013</v>
      </c>
      <c r="G518" s="42" t="s">
        <v>36</v>
      </c>
      <c r="H518" s="42" t="s">
        <v>37</v>
      </c>
      <c r="I518" s="26">
        <v>1</v>
      </c>
      <c r="J518" s="57">
        <v>41443</v>
      </c>
      <c r="K518" s="42">
        <v>2013</v>
      </c>
      <c r="L518" s="57">
        <v>41626</v>
      </c>
      <c r="M518" s="58">
        <v>1427090000</v>
      </c>
      <c r="N518" s="52">
        <v>1</v>
      </c>
      <c r="O518" s="53">
        <v>1427090000</v>
      </c>
      <c r="P518" s="54">
        <v>2420.8481764206954</v>
      </c>
      <c r="Q518" s="42" t="s">
        <v>37</v>
      </c>
      <c r="R518" s="57">
        <v>41443</v>
      </c>
      <c r="S518" s="57">
        <v>41444</v>
      </c>
      <c r="T518" s="55">
        <v>3.3333333333333333E-2</v>
      </c>
      <c r="U518" s="48" t="s">
        <v>879</v>
      </c>
    </row>
    <row r="519" spans="1:23" s="23" customFormat="1" ht="30" x14ac:dyDescent="0.25">
      <c r="A519" s="42">
        <v>93</v>
      </c>
      <c r="B519" s="42" t="s">
        <v>1061</v>
      </c>
      <c r="C519" s="48" t="s">
        <v>1062</v>
      </c>
      <c r="D519" s="42"/>
      <c r="E519" s="42">
        <v>1</v>
      </c>
      <c r="F519" s="49">
        <v>27</v>
      </c>
      <c r="G519" s="42" t="s">
        <v>432</v>
      </c>
      <c r="H519" s="42" t="s">
        <v>38</v>
      </c>
      <c r="I519" s="43"/>
      <c r="J519" s="57">
        <v>40931</v>
      </c>
      <c r="K519" s="42">
        <v>2012</v>
      </c>
      <c r="L519" s="57">
        <v>41274</v>
      </c>
      <c r="M519" s="58">
        <v>173534000</v>
      </c>
      <c r="N519" s="52"/>
      <c r="O519" s="53">
        <v>0</v>
      </c>
      <c r="P519" s="54">
        <v>0</v>
      </c>
      <c r="Q519" s="42"/>
      <c r="R519" s="42"/>
      <c r="S519" s="42"/>
      <c r="T519" s="55">
        <v>0</v>
      </c>
      <c r="U519" s="48" t="s">
        <v>449</v>
      </c>
    </row>
    <row r="520" spans="1:23" s="23" customFormat="1" ht="30" x14ac:dyDescent="0.25">
      <c r="A520" s="42">
        <v>93</v>
      </c>
      <c r="B520" s="42" t="s">
        <v>1061</v>
      </c>
      <c r="C520" s="48" t="s">
        <v>1062</v>
      </c>
      <c r="D520" s="42"/>
      <c r="E520" s="42">
        <v>2</v>
      </c>
      <c r="F520" s="49">
        <v>52</v>
      </c>
      <c r="G520" s="42" t="s">
        <v>432</v>
      </c>
      <c r="H520" s="42" t="s">
        <v>38</v>
      </c>
      <c r="I520" s="43"/>
      <c r="J520" s="57">
        <v>41292</v>
      </c>
      <c r="K520" s="42">
        <v>2013</v>
      </c>
      <c r="L520" s="57">
        <v>41639</v>
      </c>
      <c r="M520" s="58">
        <v>177000000</v>
      </c>
      <c r="N520" s="52"/>
      <c r="O520" s="53">
        <v>0</v>
      </c>
      <c r="P520" s="54">
        <v>0</v>
      </c>
      <c r="Q520" s="42"/>
      <c r="R520" s="42"/>
      <c r="S520" s="42"/>
      <c r="T520" s="55">
        <v>0</v>
      </c>
      <c r="U520" s="48" t="s">
        <v>449</v>
      </c>
    </row>
    <row r="521" spans="1:23" s="23" customFormat="1" ht="30" x14ac:dyDescent="0.25">
      <c r="A521" s="42">
        <v>93</v>
      </c>
      <c r="B521" s="42" t="s">
        <v>1061</v>
      </c>
      <c r="C521" s="48" t="s">
        <v>1062</v>
      </c>
      <c r="D521" s="42"/>
      <c r="E521" s="42">
        <v>3</v>
      </c>
      <c r="F521" s="49">
        <v>16</v>
      </c>
      <c r="G521" s="42" t="s">
        <v>432</v>
      </c>
      <c r="H521" s="42" t="s">
        <v>38</v>
      </c>
      <c r="I521" s="43"/>
      <c r="J521" s="57">
        <v>41666</v>
      </c>
      <c r="K521" s="42">
        <v>2014</v>
      </c>
      <c r="L521" s="57">
        <v>42004</v>
      </c>
      <c r="M521" s="58">
        <v>199500000</v>
      </c>
      <c r="N521" s="52"/>
      <c r="O521" s="53">
        <v>0</v>
      </c>
      <c r="P521" s="54">
        <v>0</v>
      </c>
      <c r="Q521" s="42"/>
      <c r="R521" s="42"/>
      <c r="S521" s="42"/>
      <c r="T521" s="55">
        <v>0</v>
      </c>
      <c r="U521" s="48" t="s">
        <v>449</v>
      </c>
    </row>
    <row r="522" spans="1:23" s="23" customFormat="1" ht="30" x14ac:dyDescent="0.25">
      <c r="A522" s="42">
        <v>93</v>
      </c>
      <c r="B522" s="42" t="s">
        <v>1061</v>
      </c>
      <c r="C522" s="48" t="s">
        <v>1062</v>
      </c>
      <c r="D522" s="42"/>
      <c r="E522" s="42">
        <v>4</v>
      </c>
      <c r="F522" s="49">
        <v>8</v>
      </c>
      <c r="G522" s="42" t="s">
        <v>432</v>
      </c>
      <c r="H522" s="42" t="s">
        <v>38</v>
      </c>
      <c r="I522" s="43"/>
      <c r="J522" s="57">
        <v>42018</v>
      </c>
      <c r="K522" s="42">
        <v>2015</v>
      </c>
      <c r="L522" s="57">
        <v>42369</v>
      </c>
      <c r="M522" s="58">
        <v>201500000</v>
      </c>
      <c r="N522" s="52"/>
      <c r="O522" s="53">
        <v>0</v>
      </c>
      <c r="P522" s="54">
        <v>0</v>
      </c>
      <c r="Q522" s="42"/>
      <c r="R522" s="42"/>
      <c r="S522" s="42"/>
      <c r="T522" s="55">
        <v>0</v>
      </c>
      <c r="U522" s="48" t="s">
        <v>449</v>
      </c>
    </row>
    <row r="523" spans="1:23" s="23" customFormat="1" ht="30" x14ac:dyDescent="0.25">
      <c r="A523" s="42">
        <v>93</v>
      </c>
      <c r="B523" s="42" t="s">
        <v>1061</v>
      </c>
      <c r="C523" s="48" t="s">
        <v>1062</v>
      </c>
      <c r="D523" s="42"/>
      <c r="E523" s="42">
        <v>5</v>
      </c>
      <c r="F523" s="49">
        <v>24</v>
      </c>
      <c r="G523" s="42" t="s">
        <v>432</v>
      </c>
      <c r="H523" s="42" t="s">
        <v>38</v>
      </c>
      <c r="I523" s="43"/>
      <c r="J523" s="57">
        <v>42398</v>
      </c>
      <c r="K523" s="42">
        <v>2016</v>
      </c>
      <c r="L523" s="57">
        <v>42735</v>
      </c>
      <c r="M523" s="58">
        <v>223000000</v>
      </c>
      <c r="N523" s="52"/>
      <c r="O523" s="53">
        <v>0</v>
      </c>
      <c r="P523" s="54">
        <v>0</v>
      </c>
      <c r="Q523" s="42"/>
      <c r="R523" s="42"/>
      <c r="S523" s="42"/>
      <c r="T523" s="55">
        <v>0</v>
      </c>
      <c r="U523" s="48" t="s">
        <v>449</v>
      </c>
    </row>
    <row r="524" spans="1:23" s="23" customFormat="1" ht="60" x14ac:dyDescent="0.25">
      <c r="A524" s="47">
        <v>94</v>
      </c>
      <c r="B524" s="42" t="s">
        <v>1063</v>
      </c>
      <c r="C524" s="48" t="s">
        <v>1064</v>
      </c>
      <c r="D524" s="42"/>
      <c r="E524" s="42">
        <v>1</v>
      </c>
      <c r="F524" s="49">
        <v>65</v>
      </c>
      <c r="G524" s="42" t="s">
        <v>431</v>
      </c>
      <c r="H524" s="42" t="s">
        <v>37</v>
      </c>
      <c r="I524" s="26">
        <v>1</v>
      </c>
      <c r="J524" s="57">
        <v>40974</v>
      </c>
      <c r="K524" s="42">
        <v>2012</v>
      </c>
      <c r="L524" s="57">
        <v>41211</v>
      </c>
      <c r="M524" s="58">
        <v>97650000</v>
      </c>
      <c r="N524" s="52">
        <v>1</v>
      </c>
      <c r="O524" s="53">
        <v>97650000</v>
      </c>
      <c r="P524" s="54">
        <v>172.31339332980414</v>
      </c>
      <c r="Q524" s="42" t="s">
        <v>40</v>
      </c>
      <c r="R524" s="57">
        <v>40974</v>
      </c>
      <c r="S524" s="57">
        <v>41211</v>
      </c>
      <c r="T524" s="55">
        <v>7.9</v>
      </c>
      <c r="U524" s="48" t="s">
        <v>42</v>
      </c>
    </row>
    <row r="525" spans="1:23" s="23" customFormat="1" ht="30" x14ac:dyDescent="0.25">
      <c r="A525" s="47">
        <v>94</v>
      </c>
      <c r="B525" s="42" t="s">
        <v>1063</v>
      </c>
      <c r="C525" s="48" t="s">
        <v>1064</v>
      </c>
      <c r="D525" s="42"/>
      <c r="E525" s="42">
        <v>2</v>
      </c>
      <c r="F525" s="49">
        <v>77</v>
      </c>
      <c r="G525" s="42" t="s">
        <v>36</v>
      </c>
      <c r="H525" s="42" t="s">
        <v>37</v>
      </c>
      <c r="I525" s="26">
        <v>1</v>
      </c>
      <c r="J525" s="57">
        <v>41450</v>
      </c>
      <c r="K525" s="42">
        <v>2013</v>
      </c>
      <c r="L525" s="57">
        <v>41623</v>
      </c>
      <c r="M525" s="58">
        <v>127665094</v>
      </c>
      <c r="N525" s="52">
        <v>1</v>
      </c>
      <c r="O525" s="53">
        <v>127665094</v>
      </c>
      <c r="P525" s="54">
        <v>216.56504495335031</v>
      </c>
      <c r="Q525" s="42" t="s">
        <v>40</v>
      </c>
      <c r="R525" s="57">
        <v>41450</v>
      </c>
      <c r="S525" s="57">
        <v>41623</v>
      </c>
      <c r="T525" s="55">
        <v>5.7666666666666666</v>
      </c>
      <c r="U525" s="48" t="s">
        <v>42</v>
      </c>
    </row>
    <row r="526" spans="1:23" s="23" customFormat="1" ht="30" x14ac:dyDescent="0.25">
      <c r="A526" s="42">
        <v>94</v>
      </c>
      <c r="B526" s="42" t="s">
        <v>1063</v>
      </c>
      <c r="C526" s="48" t="s">
        <v>1064</v>
      </c>
      <c r="D526" s="42"/>
      <c r="E526" s="42">
        <v>3</v>
      </c>
      <c r="F526" s="49">
        <v>72</v>
      </c>
      <c r="G526" s="42" t="s">
        <v>36</v>
      </c>
      <c r="H526" s="42" t="s">
        <v>39</v>
      </c>
      <c r="I526" s="43">
        <v>0.6</v>
      </c>
      <c r="J526" s="57">
        <v>41754</v>
      </c>
      <c r="K526" s="42">
        <v>2014</v>
      </c>
      <c r="L526" s="57">
        <v>42004</v>
      </c>
      <c r="M526" s="58">
        <v>371516032</v>
      </c>
      <c r="N526" s="52">
        <v>1</v>
      </c>
      <c r="O526" s="53">
        <v>222909619.19999999</v>
      </c>
      <c r="P526" s="54">
        <v>361.86626493506498</v>
      </c>
      <c r="Q526" s="59" t="s">
        <v>37</v>
      </c>
      <c r="R526" s="57">
        <v>41821</v>
      </c>
      <c r="S526" s="57">
        <v>41990</v>
      </c>
      <c r="T526" s="55">
        <v>5.6333333333333337</v>
      </c>
      <c r="U526" s="48" t="s">
        <v>42</v>
      </c>
    </row>
    <row r="527" spans="1:23" s="23" customFormat="1" ht="30" x14ac:dyDescent="0.25">
      <c r="A527" s="42">
        <v>94</v>
      </c>
      <c r="B527" s="42" t="s">
        <v>1063</v>
      </c>
      <c r="C527" s="48" t="s">
        <v>1064</v>
      </c>
      <c r="D527" s="42"/>
      <c r="E527" s="42">
        <v>4</v>
      </c>
      <c r="F527" s="49">
        <v>105</v>
      </c>
      <c r="G527" s="42" t="s">
        <v>36</v>
      </c>
      <c r="H527" s="42" t="s">
        <v>37</v>
      </c>
      <c r="I527" s="26">
        <v>1</v>
      </c>
      <c r="J527" s="57">
        <v>41628</v>
      </c>
      <c r="K527" s="42">
        <v>2013</v>
      </c>
      <c r="L527" s="57">
        <v>41820</v>
      </c>
      <c r="M527" s="58">
        <v>725240600</v>
      </c>
      <c r="N527" s="52">
        <v>1</v>
      </c>
      <c r="O527" s="53">
        <v>725240600</v>
      </c>
      <c r="P527" s="54">
        <v>1230.2639525021204</v>
      </c>
      <c r="Q527" s="59" t="s">
        <v>37</v>
      </c>
      <c r="R527" s="57">
        <v>41628</v>
      </c>
      <c r="S527" s="57">
        <v>41820</v>
      </c>
      <c r="T527" s="55">
        <v>6.4</v>
      </c>
      <c r="U527" s="48" t="s">
        <v>42</v>
      </c>
    </row>
    <row r="528" spans="1:23" s="23" customFormat="1" ht="30" x14ac:dyDescent="0.25">
      <c r="A528" s="42">
        <v>94</v>
      </c>
      <c r="B528" s="42" t="s">
        <v>1063</v>
      </c>
      <c r="C528" s="48" t="s">
        <v>1064</v>
      </c>
      <c r="D528" s="42"/>
      <c r="E528" s="42">
        <v>5</v>
      </c>
      <c r="F528" s="49">
        <v>81</v>
      </c>
      <c r="G528" s="42" t="s">
        <v>36</v>
      </c>
      <c r="H528" s="42" t="s">
        <v>37</v>
      </c>
      <c r="I528" s="26">
        <v>1</v>
      </c>
      <c r="J528" s="57">
        <v>41991</v>
      </c>
      <c r="K528" s="42">
        <v>2014</v>
      </c>
      <c r="L528" s="57">
        <v>42286</v>
      </c>
      <c r="M528" s="58">
        <v>720507700</v>
      </c>
      <c r="N528" s="52">
        <v>1</v>
      </c>
      <c r="O528" s="53">
        <v>720507700</v>
      </c>
      <c r="P528" s="54">
        <v>1169.6553571428572</v>
      </c>
      <c r="Q528" s="59" t="s">
        <v>37</v>
      </c>
      <c r="R528" s="57">
        <v>41991</v>
      </c>
      <c r="S528" s="57">
        <v>42286</v>
      </c>
      <c r="T528" s="55">
        <v>9.8333333333333339</v>
      </c>
      <c r="U528" s="48" t="s">
        <v>42</v>
      </c>
    </row>
    <row r="529" spans="1:21" s="23" customFormat="1" ht="30" x14ac:dyDescent="0.25">
      <c r="A529" s="42">
        <v>94</v>
      </c>
      <c r="B529" s="42" t="s">
        <v>1063</v>
      </c>
      <c r="C529" s="48" t="s">
        <v>1064</v>
      </c>
      <c r="D529" s="42"/>
      <c r="E529" s="42">
        <v>6</v>
      </c>
      <c r="F529" s="49">
        <v>105</v>
      </c>
      <c r="G529" s="42" t="s">
        <v>36</v>
      </c>
      <c r="H529" s="42" t="s">
        <v>37</v>
      </c>
      <c r="I529" s="26">
        <v>1</v>
      </c>
      <c r="J529" s="57">
        <v>42360</v>
      </c>
      <c r="K529" s="42">
        <v>2015</v>
      </c>
      <c r="L529" s="57">
        <v>42719</v>
      </c>
      <c r="M529" s="58">
        <v>343863100</v>
      </c>
      <c r="N529" s="52">
        <v>1</v>
      </c>
      <c r="O529" s="53">
        <v>343863100</v>
      </c>
      <c r="P529" s="54">
        <v>533.6588810429115</v>
      </c>
      <c r="Q529" s="59" t="s">
        <v>37</v>
      </c>
      <c r="R529" s="57">
        <v>42360</v>
      </c>
      <c r="S529" s="57">
        <v>42360</v>
      </c>
      <c r="T529" s="55">
        <v>0</v>
      </c>
      <c r="U529" s="48" t="s">
        <v>42</v>
      </c>
    </row>
    <row r="530" spans="1:21" s="23" customFormat="1" ht="30" x14ac:dyDescent="0.25">
      <c r="A530" s="42">
        <v>94</v>
      </c>
      <c r="B530" s="42" t="s">
        <v>1063</v>
      </c>
      <c r="C530" s="48" t="s">
        <v>1064</v>
      </c>
      <c r="D530" s="42"/>
      <c r="E530" s="42">
        <v>7</v>
      </c>
      <c r="F530" s="49">
        <v>89</v>
      </c>
      <c r="G530" s="42" t="s">
        <v>36</v>
      </c>
      <c r="H530" s="42" t="s">
        <v>37</v>
      </c>
      <c r="I530" s="26">
        <v>1</v>
      </c>
      <c r="J530" s="57">
        <v>42360</v>
      </c>
      <c r="K530" s="42">
        <v>2016</v>
      </c>
      <c r="L530" s="57">
        <v>42719</v>
      </c>
      <c r="M530" s="58">
        <v>653710625</v>
      </c>
      <c r="N530" s="52">
        <v>1</v>
      </c>
      <c r="O530" s="53">
        <v>653710625</v>
      </c>
      <c r="P530" s="54">
        <v>948.1556084153425</v>
      </c>
      <c r="Q530" s="59" t="s">
        <v>37</v>
      </c>
      <c r="R530" s="57">
        <v>42360</v>
      </c>
      <c r="S530" s="57">
        <v>42719</v>
      </c>
      <c r="T530" s="55">
        <v>11.966666666666667</v>
      </c>
      <c r="U530" s="48" t="s">
        <v>42</v>
      </c>
    </row>
    <row r="531" spans="1:21" s="23" customFormat="1" ht="30" x14ac:dyDescent="0.25">
      <c r="A531" s="42">
        <v>95</v>
      </c>
      <c r="B531" s="42" t="s">
        <v>1065</v>
      </c>
      <c r="C531" s="48" t="s">
        <v>1066</v>
      </c>
      <c r="D531" s="42"/>
      <c r="E531" s="42">
        <v>1</v>
      </c>
      <c r="F531" s="49" t="s">
        <v>401</v>
      </c>
      <c r="G531" s="42" t="s">
        <v>36</v>
      </c>
      <c r="H531" s="42" t="s">
        <v>37</v>
      </c>
      <c r="I531" s="26">
        <v>1</v>
      </c>
      <c r="J531" s="57">
        <v>40840</v>
      </c>
      <c r="K531" s="42">
        <v>2011</v>
      </c>
      <c r="L531" s="57">
        <v>40908</v>
      </c>
      <c r="M531" s="58">
        <v>97136979</v>
      </c>
      <c r="N531" s="52">
        <v>1</v>
      </c>
      <c r="O531" s="53">
        <v>97136979</v>
      </c>
      <c r="P531" s="54">
        <v>181.36105115758028</v>
      </c>
      <c r="Q531" s="42" t="s">
        <v>40</v>
      </c>
      <c r="R531" s="57">
        <v>40840</v>
      </c>
      <c r="S531" s="57">
        <v>40908</v>
      </c>
      <c r="T531" s="55">
        <v>2.2666666666666666</v>
      </c>
      <c r="U531" s="48" t="s">
        <v>881</v>
      </c>
    </row>
    <row r="532" spans="1:21" s="23" customFormat="1" ht="75" x14ac:dyDescent="0.25">
      <c r="A532" s="42">
        <v>95</v>
      </c>
      <c r="B532" s="42" t="s">
        <v>1065</v>
      </c>
      <c r="C532" s="48" t="s">
        <v>1066</v>
      </c>
      <c r="D532" s="42"/>
      <c r="E532" s="42">
        <v>2</v>
      </c>
      <c r="F532" s="49" t="s">
        <v>402</v>
      </c>
      <c r="G532" s="42" t="s">
        <v>393</v>
      </c>
      <c r="H532" s="42" t="s">
        <v>38</v>
      </c>
      <c r="I532" s="42"/>
      <c r="J532" s="57"/>
      <c r="K532" s="42">
        <v>2013</v>
      </c>
      <c r="L532" s="57"/>
      <c r="M532" s="58"/>
      <c r="N532" s="52"/>
      <c r="O532" s="53">
        <v>0</v>
      </c>
      <c r="P532" s="54">
        <v>0</v>
      </c>
      <c r="Q532" s="42"/>
      <c r="R532" s="42"/>
      <c r="S532" s="42"/>
      <c r="T532" s="55">
        <v>0</v>
      </c>
      <c r="U532" s="48" t="s">
        <v>128</v>
      </c>
    </row>
    <row r="533" spans="1:21" s="23" customFormat="1" ht="75" x14ac:dyDescent="0.25">
      <c r="A533" s="42">
        <v>95</v>
      </c>
      <c r="B533" s="42" t="s">
        <v>1065</v>
      </c>
      <c r="C533" s="48" t="s">
        <v>1066</v>
      </c>
      <c r="D533" s="42"/>
      <c r="E533" s="42">
        <v>3</v>
      </c>
      <c r="F533" s="49" t="s">
        <v>403</v>
      </c>
      <c r="G533" s="42" t="s">
        <v>393</v>
      </c>
      <c r="H533" s="42" t="s">
        <v>38</v>
      </c>
      <c r="I533" s="42"/>
      <c r="J533" s="57"/>
      <c r="K533" s="42">
        <v>2014</v>
      </c>
      <c r="L533" s="57"/>
      <c r="M533" s="58"/>
      <c r="N533" s="52"/>
      <c r="O533" s="53">
        <v>0</v>
      </c>
      <c r="P533" s="54">
        <v>0</v>
      </c>
      <c r="Q533" s="42"/>
      <c r="R533" s="42"/>
      <c r="S533" s="42"/>
      <c r="T533" s="55">
        <v>0</v>
      </c>
      <c r="U533" s="48" t="s">
        <v>128</v>
      </c>
    </row>
    <row r="534" spans="1:21" s="23" customFormat="1" ht="75" x14ac:dyDescent="0.25">
      <c r="A534" s="42">
        <v>95</v>
      </c>
      <c r="B534" s="42" t="s">
        <v>1065</v>
      </c>
      <c r="C534" s="48" t="s">
        <v>1066</v>
      </c>
      <c r="D534" s="42"/>
      <c r="E534" s="42">
        <v>4</v>
      </c>
      <c r="F534" s="49" t="s">
        <v>404</v>
      </c>
      <c r="G534" s="42" t="s">
        <v>393</v>
      </c>
      <c r="H534" s="42" t="s">
        <v>38</v>
      </c>
      <c r="I534" s="42"/>
      <c r="J534" s="57"/>
      <c r="K534" s="42">
        <v>2014</v>
      </c>
      <c r="L534" s="57"/>
      <c r="M534" s="58"/>
      <c r="N534" s="52"/>
      <c r="O534" s="53">
        <v>0</v>
      </c>
      <c r="P534" s="54">
        <v>0</v>
      </c>
      <c r="Q534" s="42"/>
      <c r="R534" s="42"/>
      <c r="S534" s="42"/>
      <c r="T534" s="55">
        <v>0</v>
      </c>
      <c r="U534" s="48" t="s">
        <v>128</v>
      </c>
    </row>
    <row r="535" spans="1:21" s="23" customFormat="1" ht="75" x14ac:dyDescent="0.25">
      <c r="A535" s="42">
        <v>95</v>
      </c>
      <c r="B535" s="42" t="s">
        <v>1065</v>
      </c>
      <c r="C535" s="48" t="s">
        <v>1066</v>
      </c>
      <c r="D535" s="42"/>
      <c r="E535" s="42">
        <v>5</v>
      </c>
      <c r="F535" s="49" t="s">
        <v>405</v>
      </c>
      <c r="G535" s="42" t="s">
        <v>393</v>
      </c>
      <c r="H535" s="42" t="s">
        <v>38</v>
      </c>
      <c r="I535" s="42"/>
      <c r="J535" s="57"/>
      <c r="K535" s="42">
        <v>2015</v>
      </c>
      <c r="L535" s="57"/>
      <c r="M535" s="58"/>
      <c r="N535" s="52"/>
      <c r="O535" s="53">
        <v>0</v>
      </c>
      <c r="P535" s="54">
        <v>0</v>
      </c>
      <c r="Q535" s="42"/>
      <c r="R535" s="42"/>
      <c r="S535" s="42"/>
      <c r="T535" s="55">
        <v>0</v>
      </c>
      <c r="U535" s="48" t="s">
        <v>128</v>
      </c>
    </row>
    <row r="536" spans="1:21" s="23" customFormat="1" x14ac:dyDescent="0.25">
      <c r="A536" s="42">
        <v>96</v>
      </c>
      <c r="B536" s="42" t="s">
        <v>1067</v>
      </c>
      <c r="C536" s="48" t="s">
        <v>1068</v>
      </c>
      <c r="D536" s="42"/>
      <c r="E536" s="42">
        <v>1</v>
      </c>
      <c r="F536" s="49">
        <v>133</v>
      </c>
      <c r="G536" s="42" t="s">
        <v>36</v>
      </c>
      <c r="H536" s="42" t="s">
        <v>37</v>
      </c>
      <c r="I536" s="26">
        <v>1</v>
      </c>
      <c r="J536" s="57">
        <v>41152</v>
      </c>
      <c r="K536" s="42">
        <v>2012</v>
      </c>
      <c r="L536" s="57">
        <v>41273</v>
      </c>
      <c r="M536" s="58">
        <v>342738396</v>
      </c>
      <c r="N536" s="52">
        <v>1</v>
      </c>
      <c r="O536" s="53">
        <v>342738396</v>
      </c>
      <c r="P536" s="54">
        <v>604.79688724192692</v>
      </c>
      <c r="Q536" s="42" t="s">
        <v>40</v>
      </c>
      <c r="R536" s="57">
        <v>41152</v>
      </c>
      <c r="S536" s="57">
        <v>41273</v>
      </c>
      <c r="T536" s="55">
        <v>4.0333333333333332</v>
      </c>
      <c r="U536" s="48" t="s">
        <v>42</v>
      </c>
    </row>
    <row r="537" spans="1:21" s="23" customFormat="1" x14ac:dyDescent="0.25">
      <c r="A537" s="42">
        <v>96</v>
      </c>
      <c r="B537" s="42" t="s">
        <v>1067</v>
      </c>
      <c r="C537" s="48" t="s">
        <v>1068</v>
      </c>
      <c r="D537" s="42"/>
      <c r="E537" s="42">
        <v>2</v>
      </c>
      <c r="F537" s="49" t="s">
        <v>521</v>
      </c>
      <c r="G537" s="42" t="s">
        <v>36</v>
      </c>
      <c r="H537" s="42" t="s">
        <v>37</v>
      </c>
      <c r="I537" s="26">
        <v>1</v>
      </c>
      <c r="J537" s="57">
        <v>41437</v>
      </c>
      <c r="K537" s="42">
        <v>2013</v>
      </c>
      <c r="L537" s="57">
        <v>41620</v>
      </c>
      <c r="M537" s="58">
        <v>1432038366</v>
      </c>
      <c r="N537" s="52">
        <v>1</v>
      </c>
      <c r="O537" s="53">
        <v>1432038366</v>
      </c>
      <c r="P537" s="54">
        <v>2429.2423511450384</v>
      </c>
      <c r="Q537" s="42" t="s">
        <v>40</v>
      </c>
      <c r="R537" s="79">
        <v>41437</v>
      </c>
      <c r="S537" s="57">
        <v>41620</v>
      </c>
      <c r="T537" s="55">
        <v>6.1</v>
      </c>
      <c r="U537" s="48" t="s">
        <v>42</v>
      </c>
    </row>
    <row r="538" spans="1:21" s="23" customFormat="1" x14ac:dyDescent="0.25">
      <c r="A538" s="42">
        <v>96</v>
      </c>
      <c r="B538" s="42" t="s">
        <v>1067</v>
      </c>
      <c r="C538" s="48" t="s">
        <v>1068</v>
      </c>
      <c r="D538" s="42"/>
      <c r="E538" s="42">
        <v>3</v>
      </c>
      <c r="F538" s="49" t="s">
        <v>522</v>
      </c>
      <c r="G538" s="42" t="s">
        <v>36</v>
      </c>
      <c r="H538" s="42" t="s">
        <v>37</v>
      </c>
      <c r="I538" s="26">
        <v>1</v>
      </c>
      <c r="J538" s="57">
        <v>41628</v>
      </c>
      <c r="K538" s="42">
        <v>2013</v>
      </c>
      <c r="L538" s="57">
        <v>41856</v>
      </c>
      <c r="M538" s="58">
        <v>1655722500</v>
      </c>
      <c r="N538" s="52">
        <v>1</v>
      </c>
      <c r="O538" s="53">
        <v>1655722500</v>
      </c>
      <c r="P538" s="54">
        <v>2808.6895674300254</v>
      </c>
      <c r="Q538" s="42" t="s">
        <v>37</v>
      </c>
      <c r="R538" s="79">
        <v>41628</v>
      </c>
      <c r="S538" s="57">
        <v>41856</v>
      </c>
      <c r="T538" s="55">
        <v>7.6</v>
      </c>
      <c r="U538" s="48" t="s">
        <v>879</v>
      </c>
    </row>
    <row r="539" spans="1:21" s="23" customFormat="1" ht="60" x14ac:dyDescent="0.25">
      <c r="A539" s="42">
        <v>96</v>
      </c>
      <c r="B539" s="42" t="s">
        <v>1067</v>
      </c>
      <c r="C539" s="48" t="s">
        <v>1068</v>
      </c>
      <c r="D539" s="42"/>
      <c r="E539" s="42">
        <v>4</v>
      </c>
      <c r="F539" s="49" t="s">
        <v>861</v>
      </c>
      <c r="G539" s="42" t="s">
        <v>523</v>
      </c>
      <c r="H539" s="42" t="s">
        <v>38</v>
      </c>
      <c r="I539" s="42"/>
      <c r="J539" s="42"/>
      <c r="K539" s="42"/>
      <c r="L539" s="42"/>
      <c r="M539" s="58"/>
      <c r="N539" s="52"/>
      <c r="O539" s="53"/>
      <c r="P539" s="54"/>
      <c r="Q539" s="42"/>
      <c r="R539" s="42"/>
      <c r="S539" s="42"/>
      <c r="T539" s="55">
        <v>0</v>
      </c>
      <c r="U539" s="48" t="s">
        <v>862</v>
      </c>
    </row>
    <row r="540" spans="1:21" s="23" customFormat="1" x14ac:dyDescent="0.25">
      <c r="A540" s="42">
        <v>96</v>
      </c>
      <c r="B540" s="42" t="s">
        <v>1067</v>
      </c>
      <c r="C540" s="48" t="s">
        <v>1068</v>
      </c>
      <c r="D540" s="42"/>
      <c r="E540" s="42">
        <v>5</v>
      </c>
      <c r="F540" s="49">
        <v>245</v>
      </c>
      <c r="G540" s="42" t="s">
        <v>36</v>
      </c>
      <c r="H540" s="42" t="s">
        <v>37</v>
      </c>
      <c r="I540" s="26">
        <v>1</v>
      </c>
      <c r="J540" s="57">
        <v>42177</v>
      </c>
      <c r="K540" s="42">
        <v>2015</v>
      </c>
      <c r="L540" s="57">
        <v>42353</v>
      </c>
      <c r="M540" s="58">
        <v>627140325</v>
      </c>
      <c r="N540" s="52">
        <v>1</v>
      </c>
      <c r="O540" s="53">
        <v>627140325</v>
      </c>
      <c r="P540" s="54">
        <v>973.29141770776755</v>
      </c>
      <c r="Q540" s="42" t="s">
        <v>40</v>
      </c>
      <c r="R540" s="57">
        <v>42177</v>
      </c>
      <c r="S540" s="57">
        <v>42353</v>
      </c>
      <c r="T540" s="55">
        <v>5.8666666666666663</v>
      </c>
      <c r="U540" s="48" t="s">
        <v>42</v>
      </c>
    </row>
    <row r="541" spans="1:21" s="23" customFormat="1" x14ac:dyDescent="0.25">
      <c r="A541" s="42">
        <v>96</v>
      </c>
      <c r="B541" s="42" t="s">
        <v>1067</v>
      </c>
      <c r="C541" s="48" t="s">
        <v>1068</v>
      </c>
      <c r="D541" s="42"/>
      <c r="E541" s="42">
        <v>6</v>
      </c>
      <c r="F541" s="49">
        <v>287</v>
      </c>
      <c r="G541" s="42" t="s">
        <v>36</v>
      </c>
      <c r="H541" s="42" t="s">
        <v>37</v>
      </c>
      <c r="I541" s="26">
        <v>1</v>
      </c>
      <c r="J541" s="57">
        <v>42446</v>
      </c>
      <c r="K541" s="42">
        <v>2016</v>
      </c>
      <c r="L541" s="57">
        <v>42674</v>
      </c>
      <c r="M541" s="58">
        <v>400085718</v>
      </c>
      <c r="N541" s="52">
        <v>1</v>
      </c>
      <c r="O541" s="53">
        <v>400085718</v>
      </c>
      <c r="P541" s="54">
        <v>580.29272106228836</v>
      </c>
      <c r="Q541" s="42" t="s">
        <v>40</v>
      </c>
      <c r="R541" s="57">
        <v>42446</v>
      </c>
      <c r="S541" s="57">
        <v>42674</v>
      </c>
      <c r="T541" s="55">
        <v>7.6</v>
      </c>
      <c r="U541" s="48" t="s">
        <v>42</v>
      </c>
    </row>
    <row r="542" spans="1:21" s="23" customFormat="1" x14ac:dyDescent="0.25">
      <c r="A542" s="42">
        <v>96</v>
      </c>
      <c r="B542" s="42" t="s">
        <v>1067</v>
      </c>
      <c r="C542" s="48" t="s">
        <v>1068</v>
      </c>
      <c r="D542" s="42"/>
      <c r="E542" s="42">
        <v>7</v>
      </c>
      <c r="F542" s="49">
        <v>254</v>
      </c>
      <c r="G542" s="42" t="s">
        <v>36</v>
      </c>
      <c r="H542" s="42" t="s">
        <v>37</v>
      </c>
      <c r="I542" s="26">
        <v>1</v>
      </c>
      <c r="J542" s="57">
        <v>41662</v>
      </c>
      <c r="K542" s="42">
        <v>2014</v>
      </c>
      <c r="L542" s="57">
        <v>41874</v>
      </c>
      <c r="M542" s="58">
        <v>1184050750</v>
      </c>
      <c r="N542" s="52">
        <v>0.24</v>
      </c>
      <c r="O542" s="53">
        <v>284172180</v>
      </c>
      <c r="P542" s="54">
        <v>461.31847402597401</v>
      </c>
      <c r="Q542" s="42" t="s">
        <v>37</v>
      </c>
      <c r="R542" s="57">
        <v>41857</v>
      </c>
      <c r="S542" s="57">
        <v>41874</v>
      </c>
      <c r="T542" s="55">
        <v>0.56666666666666665</v>
      </c>
      <c r="U542" s="48" t="s">
        <v>879</v>
      </c>
    </row>
    <row r="543" spans="1:21" s="23" customFormat="1" ht="30" x14ac:dyDescent="0.25">
      <c r="A543" s="42">
        <v>96</v>
      </c>
      <c r="B543" s="42" t="s">
        <v>1067</v>
      </c>
      <c r="C543" s="48" t="s">
        <v>1068</v>
      </c>
      <c r="D543" s="42"/>
      <c r="E543" s="42">
        <v>8</v>
      </c>
      <c r="F543" s="49" t="s">
        <v>524</v>
      </c>
      <c r="G543" s="42" t="s">
        <v>36</v>
      </c>
      <c r="H543" s="42" t="s">
        <v>38</v>
      </c>
      <c r="I543" s="43"/>
      <c r="J543" s="57"/>
      <c r="K543" s="42"/>
      <c r="L543" s="42"/>
      <c r="M543" s="58"/>
      <c r="N543" s="52"/>
      <c r="O543" s="53"/>
      <c r="P543" s="54"/>
      <c r="Q543" s="42"/>
      <c r="R543" s="57"/>
      <c r="S543" s="42"/>
      <c r="T543" s="55">
        <v>0</v>
      </c>
      <c r="U543" s="48" t="s">
        <v>871</v>
      </c>
    </row>
    <row r="544" spans="1:21" s="23" customFormat="1" x14ac:dyDescent="0.25">
      <c r="A544" s="47">
        <v>97</v>
      </c>
      <c r="B544" s="42" t="s">
        <v>1069</v>
      </c>
      <c r="C544" s="48" t="s">
        <v>1070</v>
      </c>
      <c r="D544" s="42"/>
      <c r="E544" s="42">
        <v>1</v>
      </c>
      <c r="F544" s="49" t="s">
        <v>512</v>
      </c>
      <c r="G544" s="42" t="s">
        <v>513</v>
      </c>
      <c r="H544" s="42" t="s">
        <v>37</v>
      </c>
      <c r="I544" s="26">
        <v>1</v>
      </c>
      <c r="J544" s="57">
        <v>41003</v>
      </c>
      <c r="K544" s="42">
        <v>2012</v>
      </c>
      <c r="L544" s="57">
        <v>41243</v>
      </c>
      <c r="M544" s="58">
        <v>76950000</v>
      </c>
      <c r="N544" s="52">
        <v>1</v>
      </c>
      <c r="O544" s="53">
        <v>76950000</v>
      </c>
      <c r="P544" s="54">
        <v>135.78613022763366</v>
      </c>
      <c r="Q544" s="42" t="s">
        <v>40</v>
      </c>
      <c r="R544" s="57">
        <v>41003</v>
      </c>
      <c r="S544" s="57">
        <v>41243</v>
      </c>
      <c r="T544" s="55">
        <v>8</v>
      </c>
      <c r="U544" s="48" t="s">
        <v>42</v>
      </c>
    </row>
    <row r="545" spans="1:21" s="23" customFormat="1" x14ac:dyDescent="0.25">
      <c r="A545" s="47">
        <v>97</v>
      </c>
      <c r="B545" s="42" t="s">
        <v>1069</v>
      </c>
      <c r="C545" s="48" t="s">
        <v>1070</v>
      </c>
      <c r="D545" s="42"/>
      <c r="E545" s="42">
        <v>2</v>
      </c>
      <c r="F545" s="49" t="s">
        <v>514</v>
      </c>
      <c r="G545" s="42" t="s">
        <v>513</v>
      </c>
      <c r="H545" s="42" t="s">
        <v>37</v>
      </c>
      <c r="I545" s="26">
        <v>1</v>
      </c>
      <c r="J545" s="57">
        <v>41335</v>
      </c>
      <c r="K545" s="42">
        <v>2013</v>
      </c>
      <c r="L545" s="57">
        <v>41608</v>
      </c>
      <c r="M545" s="58">
        <v>88700000</v>
      </c>
      <c r="N545" s="52">
        <v>1</v>
      </c>
      <c r="O545" s="53">
        <v>88700000</v>
      </c>
      <c r="P545" s="54">
        <v>150.46649703138252</v>
      </c>
      <c r="Q545" s="42" t="s">
        <v>40</v>
      </c>
      <c r="R545" s="57">
        <v>41335</v>
      </c>
      <c r="S545" s="57">
        <v>41608</v>
      </c>
      <c r="T545" s="55">
        <v>9.1</v>
      </c>
      <c r="U545" s="48" t="s">
        <v>42</v>
      </c>
    </row>
    <row r="546" spans="1:21" s="23" customFormat="1" x14ac:dyDescent="0.25">
      <c r="A546" s="47">
        <v>97</v>
      </c>
      <c r="B546" s="42" t="s">
        <v>1069</v>
      </c>
      <c r="C546" s="48" t="s">
        <v>1070</v>
      </c>
      <c r="D546" s="42"/>
      <c r="E546" s="42">
        <v>3</v>
      </c>
      <c r="F546" s="49" t="s">
        <v>515</v>
      </c>
      <c r="G546" s="42" t="s">
        <v>513</v>
      </c>
      <c r="H546" s="42" t="s">
        <v>37</v>
      </c>
      <c r="I546" s="26">
        <v>1</v>
      </c>
      <c r="J546" s="57">
        <v>41731</v>
      </c>
      <c r="K546" s="42">
        <v>2014</v>
      </c>
      <c r="L546" s="57">
        <v>41973</v>
      </c>
      <c r="M546" s="58">
        <v>93400000</v>
      </c>
      <c r="N546" s="52">
        <v>1</v>
      </c>
      <c r="O546" s="53">
        <v>93400000</v>
      </c>
      <c r="P546" s="54">
        <v>151.62337662337663</v>
      </c>
      <c r="Q546" s="42" t="s">
        <v>40</v>
      </c>
      <c r="R546" s="79">
        <v>41731</v>
      </c>
      <c r="S546" s="57">
        <v>41973</v>
      </c>
      <c r="T546" s="55">
        <v>8.0666666666666664</v>
      </c>
      <c r="U546" s="48" t="s">
        <v>42</v>
      </c>
    </row>
    <row r="547" spans="1:21" s="23" customFormat="1" x14ac:dyDescent="0.25">
      <c r="A547" s="47">
        <v>97</v>
      </c>
      <c r="B547" s="42" t="s">
        <v>1069</v>
      </c>
      <c r="C547" s="48" t="s">
        <v>1070</v>
      </c>
      <c r="D547" s="42"/>
      <c r="E547" s="42">
        <v>4</v>
      </c>
      <c r="F547" s="49" t="s">
        <v>516</v>
      </c>
      <c r="G547" s="42" t="s">
        <v>513</v>
      </c>
      <c r="H547" s="42" t="s">
        <v>37</v>
      </c>
      <c r="I547" s="26">
        <v>1</v>
      </c>
      <c r="J547" s="57">
        <v>42065</v>
      </c>
      <c r="K547" s="42">
        <v>2015</v>
      </c>
      <c r="L547" s="57">
        <v>42338</v>
      </c>
      <c r="M547" s="58">
        <v>98700000</v>
      </c>
      <c r="N547" s="52">
        <v>1</v>
      </c>
      <c r="O547" s="53">
        <v>98700000</v>
      </c>
      <c r="P547" s="54">
        <v>153.17762085822923</v>
      </c>
      <c r="Q547" s="42" t="s">
        <v>40</v>
      </c>
      <c r="R547" s="79">
        <v>42065</v>
      </c>
      <c r="S547" s="57">
        <v>42338</v>
      </c>
      <c r="T547" s="55">
        <v>9.1</v>
      </c>
      <c r="U547" s="48" t="s">
        <v>42</v>
      </c>
    </row>
    <row r="548" spans="1:21" s="23" customFormat="1" x14ac:dyDescent="0.25">
      <c r="A548" s="47">
        <v>97</v>
      </c>
      <c r="B548" s="42" t="s">
        <v>1069</v>
      </c>
      <c r="C548" s="48" t="s">
        <v>1070</v>
      </c>
      <c r="D548" s="42"/>
      <c r="E548" s="42">
        <v>5</v>
      </c>
      <c r="F548" s="49" t="s">
        <v>399</v>
      </c>
      <c r="G548" s="42" t="s">
        <v>517</v>
      </c>
      <c r="H548" s="42" t="s">
        <v>37</v>
      </c>
      <c r="I548" s="26">
        <v>1</v>
      </c>
      <c r="J548" s="57">
        <v>42402</v>
      </c>
      <c r="K548" s="42">
        <v>2016</v>
      </c>
      <c r="L548" s="57">
        <v>42704</v>
      </c>
      <c r="M548" s="58">
        <v>40000000</v>
      </c>
      <c r="N548" s="52">
        <v>1</v>
      </c>
      <c r="O548" s="53">
        <v>40000000</v>
      </c>
      <c r="P548" s="54">
        <v>58.01683938763226</v>
      </c>
      <c r="Q548" s="42" t="s">
        <v>40</v>
      </c>
      <c r="R548" s="57">
        <v>42402</v>
      </c>
      <c r="S548" s="57">
        <v>42704</v>
      </c>
      <c r="T548" s="55">
        <v>10.066666666666666</v>
      </c>
      <c r="U548" s="48" t="s">
        <v>42</v>
      </c>
    </row>
    <row r="549" spans="1:21" s="23" customFormat="1" x14ac:dyDescent="0.25">
      <c r="A549" s="47">
        <v>97</v>
      </c>
      <c r="B549" s="42" t="s">
        <v>1069</v>
      </c>
      <c r="C549" s="48" t="s">
        <v>1070</v>
      </c>
      <c r="D549" s="42"/>
      <c r="E549" s="42">
        <v>6</v>
      </c>
      <c r="F549" s="49" t="s">
        <v>518</v>
      </c>
      <c r="G549" s="42" t="s">
        <v>513</v>
      </c>
      <c r="H549" s="42" t="s">
        <v>37</v>
      </c>
      <c r="I549" s="26">
        <v>1</v>
      </c>
      <c r="J549" s="57">
        <v>42430</v>
      </c>
      <c r="K549" s="42">
        <v>2016</v>
      </c>
      <c r="L549" s="57">
        <v>42704</v>
      </c>
      <c r="M549" s="58">
        <v>112000000</v>
      </c>
      <c r="N549" s="52">
        <v>1</v>
      </c>
      <c r="O549" s="53">
        <v>112000000</v>
      </c>
      <c r="P549" s="54">
        <v>162.44715028537033</v>
      </c>
      <c r="Q549" s="42" t="s">
        <v>40</v>
      </c>
      <c r="R549" s="79">
        <v>42430</v>
      </c>
      <c r="S549" s="57">
        <v>42704</v>
      </c>
      <c r="T549" s="55">
        <v>9.1333333333333329</v>
      </c>
      <c r="U549" s="48" t="s">
        <v>42</v>
      </c>
    </row>
    <row r="550" spans="1:21" s="23" customFormat="1" x14ac:dyDescent="0.25">
      <c r="A550" s="42">
        <v>97</v>
      </c>
      <c r="B550" s="42" t="s">
        <v>1069</v>
      </c>
      <c r="C550" s="48" t="s">
        <v>1070</v>
      </c>
      <c r="D550" s="42"/>
      <c r="E550" s="42">
        <v>7</v>
      </c>
      <c r="F550" s="49" t="s">
        <v>519</v>
      </c>
      <c r="G550" s="42" t="s">
        <v>513</v>
      </c>
      <c r="H550" s="42" t="s">
        <v>37</v>
      </c>
      <c r="I550" s="26">
        <v>1</v>
      </c>
      <c r="J550" s="57">
        <v>42767</v>
      </c>
      <c r="K550" s="42">
        <v>2017</v>
      </c>
      <c r="L550" s="57">
        <v>43008</v>
      </c>
      <c r="M550" s="58">
        <v>87950000</v>
      </c>
      <c r="N550" s="52">
        <v>1</v>
      </c>
      <c r="O550" s="53">
        <v>87950000</v>
      </c>
      <c r="P550" s="54">
        <v>119.21915856622526</v>
      </c>
      <c r="Q550" s="42" t="s">
        <v>40</v>
      </c>
      <c r="R550" s="57">
        <v>42767</v>
      </c>
      <c r="S550" s="57">
        <v>43008</v>
      </c>
      <c r="T550" s="55">
        <v>8.0333333333333332</v>
      </c>
      <c r="U550" s="48" t="s">
        <v>42</v>
      </c>
    </row>
    <row r="551" spans="1:21" s="23" customFormat="1" ht="30" x14ac:dyDescent="0.25">
      <c r="A551" s="47">
        <v>98</v>
      </c>
      <c r="B551" s="42" t="s">
        <v>1071</v>
      </c>
      <c r="C551" s="48" t="s">
        <v>1072</v>
      </c>
      <c r="D551" s="42"/>
      <c r="E551" s="42">
        <v>1</v>
      </c>
      <c r="F551" s="49" t="s">
        <v>630</v>
      </c>
      <c r="G551" s="42" t="s">
        <v>36</v>
      </c>
      <c r="H551" s="42" t="s">
        <v>38</v>
      </c>
      <c r="I551" s="42"/>
      <c r="J551" s="57"/>
      <c r="K551" s="42"/>
      <c r="L551" s="57"/>
      <c r="M551" s="58"/>
      <c r="N551" s="52"/>
      <c r="O551" s="53"/>
      <c r="P551" s="54"/>
      <c r="Q551" s="42"/>
      <c r="R551" s="57"/>
      <c r="S551" s="57"/>
      <c r="T551" s="55">
        <v>0</v>
      </c>
      <c r="U551" s="48" t="s">
        <v>383</v>
      </c>
    </row>
    <row r="552" spans="1:21" s="23" customFormat="1" x14ac:dyDescent="0.25">
      <c r="A552" s="47">
        <v>98</v>
      </c>
      <c r="B552" s="42" t="s">
        <v>1071</v>
      </c>
      <c r="C552" s="48" t="s">
        <v>1072</v>
      </c>
      <c r="D552" s="42"/>
      <c r="E552" s="42">
        <v>2</v>
      </c>
      <c r="F552" s="49" t="s">
        <v>344</v>
      </c>
      <c r="G552" s="42" t="s">
        <v>36</v>
      </c>
      <c r="H552" s="86" t="s">
        <v>39</v>
      </c>
      <c r="I552" s="46">
        <v>0.6</v>
      </c>
      <c r="J552" s="57">
        <v>41453</v>
      </c>
      <c r="K552" s="42">
        <v>2013</v>
      </c>
      <c r="L552" s="57">
        <v>41639</v>
      </c>
      <c r="M552" s="58">
        <v>220000000</v>
      </c>
      <c r="N552" s="52">
        <v>1</v>
      </c>
      <c r="O552" s="53">
        <v>132000000</v>
      </c>
      <c r="P552" s="54">
        <v>223.91857506361322</v>
      </c>
      <c r="Q552" s="59" t="s">
        <v>40</v>
      </c>
      <c r="R552" s="57">
        <v>41453</v>
      </c>
      <c r="S552" s="57">
        <v>41639</v>
      </c>
      <c r="T552" s="55">
        <v>6.2</v>
      </c>
      <c r="U552" s="78" t="s">
        <v>42</v>
      </c>
    </row>
    <row r="553" spans="1:21" s="23" customFormat="1" x14ac:dyDescent="0.25">
      <c r="A553" s="47">
        <v>98</v>
      </c>
      <c r="B553" s="42" t="s">
        <v>1071</v>
      </c>
      <c r="C553" s="48" t="s">
        <v>1072</v>
      </c>
      <c r="D553" s="42"/>
      <c r="E553" s="42">
        <v>3</v>
      </c>
      <c r="F553" s="49" t="s">
        <v>345</v>
      </c>
      <c r="G553" s="42" t="s">
        <v>36</v>
      </c>
      <c r="H553" s="86" t="s">
        <v>39</v>
      </c>
      <c r="I553" s="46">
        <v>0.6</v>
      </c>
      <c r="J553" s="57">
        <v>41663</v>
      </c>
      <c r="K553" s="42">
        <v>2014</v>
      </c>
      <c r="L553" s="57">
        <v>41874</v>
      </c>
      <c r="M553" s="58">
        <v>100000000</v>
      </c>
      <c r="N553" s="52">
        <v>1</v>
      </c>
      <c r="O553" s="53">
        <v>60000000</v>
      </c>
      <c r="P553" s="54">
        <v>97.402597402597408</v>
      </c>
      <c r="Q553" s="59" t="s">
        <v>40</v>
      </c>
      <c r="R553" s="57">
        <v>41663</v>
      </c>
      <c r="S553" s="57">
        <v>41874</v>
      </c>
      <c r="T553" s="55">
        <v>7.0333333333333332</v>
      </c>
      <c r="U553" s="78" t="s">
        <v>42</v>
      </c>
    </row>
    <row r="554" spans="1:21" s="23" customFormat="1" ht="30" x14ac:dyDescent="0.25">
      <c r="A554" s="47">
        <v>98</v>
      </c>
      <c r="B554" s="42" t="s">
        <v>1071</v>
      </c>
      <c r="C554" s="48" t="s">
        <v>1072</v>
      </c>
      <c r="D554" s="42"/>
      <c r="E554" s="42">
        <v>4</v>
      </c>
      <c r="F554" s="49" t="s">
        <v>346</v>
      </c>
      <c r="G554" s="42" t="s">
        <v>36</v>
      </c>
      <c r="H554" s="42" t="s">
        <v>38</v>
      </c>
      <c r="I554" s="42"/>
      <c r="J554" s="57"/>
      <c r="K554" s="42"/>
      <c r="L554" s="57"/>
      <c r="M554" s="58"/>
      <c r="N554" s="52"/>
      <c r="O554" s="53"/>
      <c r="P554" s="54"/>
      <c r="Q554" s="42"/>
      <c r="R554" s="57"/>
      <c r="S554" s="57"/>
      <c r="T554" s="55">
        <v>0</v>
      </c>
      <c r="U554" s="48" t="s">
        <v>383</v>
      </c>
    </row>
    <row r="555" spans="1:21" s="23" customFormat="1" ht="30" x14ac:dyDescent="0.25">
      <c r="A555" s="47">
        <v>98</v>
      </c>
      <c r="B555" s="42" t="s">
        <v>1071</v>
      </c>
      <c r="C555" s="48" t="s">
        <v>1072</v>
      </c>
      <c r="D555" s="42"/>
      <c r="E555" s="42">
        <v>5</v>
      </c>
      <c r="F555" s="49" t="s">
        <v>347</v>
      </c>
      <c r="G555" s="42" t="s">
        <v>36</v>
      </c>
      <c r="H555" s="42" t="s">
        <v>38</v>
      </c>
      <c r="I555" s="42"/>
      <c r="J555" s="57"/>
      <c r="K555" s="42"/>
      <c r="L555" s="57"/>
      <c r="M555" s="58"/>
      <c r="N555" s="52"/>
      <c r="O555" s="53"/>
      <c r="P555" s="54"/>
      <c r="Q555" s="42"/>
      <c r="R555" s="57"/>
      <c r="S555" s="57"/>
      <c r="T555" s="55">
        <v>0</v>
      </c>
      <c r="U555" s="48" t="s">
        <v>383</v>
      </c>
    </row>
    <row r="556" spans="1:21" s="23" customFormat="1" ht="45" x14ac:dyDescent="0.25">
      <c r="A556" s="47">
        <v>98</v>
      </c>
      <c r="B556" s="42" t="s">
        <v>1071</v>
      </c>
      <c r="C556" s="48" t="s">
        <v>1072</v>
      </c>
      <c r="D556" s="42"/>
      <c r="E556" s="42">
        <v>6</v>
      </c>
      <c r="F556" s="49" t="s">
        <v>348</v>
      </c>
      <c r="G556" s="42" t="s">
        <v>36</v>
      </c>
      <c r="H556" s="42" t="s">
        <v>38</v>
      </c>
      <c r="I556" s="42"/>
      <c r="J556" s="57"/>
      <c r="K556" s="42"/>
      <c r="L556" s="57"/>
      <c r="M556" s="58"/>
      <c r="N556" s="52"/>
      <c r="O556" s="53"/>
      <c r="P556" s="54"/>
      <c r="Q556" s="42"/>
      <c r="R556" s="42"/>
      <c r="S556" s="42"/>
      <c r="T556" s="55">
        <v>0</v>
      </c>
      <c r="U556" s="48" t="s">
        <v>384</v>
      </c>
    </row>
    <row r="557" spans="1:21" s="23" customFormat="1" ht="45" x14ac:dyDescent="0.25">
      <c r="A557" s="42">
        <v>98</v>
      </c>
      <c r="B557" s="42" t="s">
        <v>1071</v>
      </c>
      <c r="C557" s="48" t="s">
        <v>1072</v>
      </c>
      <c r="D557" s="42"/>
      <c r="E557" s="42">
        <v>7</v>
      </c>
      <c r="F557" s="49" t="s">
        <v>349</v>
      </c>
      <c r="G557" s="42" t="s">
        <v>36</v>
      </c>
      <c r="H557" s="42" t="s">
        <v>38</v>
      </c>
      <c r="I557" s="42"/>
      <c r="J557" s="57"/>
      <c r="K557" s="42"/>
      <c r="L557" s="57"/>
      <c r="M557" s="58"/>
      <c r="N557" s="52"/>
      <c r="O557" s="53"/>
      <c r="P557" s="54"/>
      <c r="Q557" s="42"/>
      <c r="R557" s="57"/>
      <c r="S557" s="57"/>
      <c r="T557" s="55">
        <v>0</v>
      </c>
      <c r="U557" s="48" t="s">
        <v>384</v>
      </c>
    </row>
    <row r="558" spans="1:21" s="23" customFormat="1" ht="195" x14ac:dyDescent="0.25">
      <c r="A558" s="47">
        <v>99</v>
      </c>
      <c r="B558" s="42" t="s">
        <v>1073</v>
      </c>
      <c r="C558" s="48" t="s">
        <v>1074</v>
      </c>
      <c r="D558" s="42"/>
      <c r="E558" s="42">
        <v>1</v>
      </c>
      <c r="F558" s="49">
        <v>244</v>
      </c>
      <c r="G558" s="42" t="s">
        <v>286</v>
      </c>
      <c r="H558" s="42" t="s">
        <v>38</v>
      </c>
      <c r="I558" s="42"/>
      <c r="J558" s="57"/>
      <c r="K558" s="42"/>
      <c r="L558" s="57"/>
      <c r="M558" s="58"/>
      <c r="N558" s="52"/>
      <c r="O558" s="53"/>
      <c r="P558" s="54"/>
      <c r="Q558" s="42"/>
      <c r="R558" s="42"/>
      <c r="S558" s="42"/>
      <c r="T558" s="55">
        <v>0</v>
      </c>
      <c r="U558" s="48" t="s">
        <v>315</v>
      </c>
    </row>
    <row r="559" spans="1:21" s="23" customFormat="1" ht="150" x14ac:dyDescent="0.25">
      <c r="A559" s="47">
        <v>99</v>
      </c>
      <c r="B559" s="42" t="s">
        <v>1073</v>
      </c>
      <c r="C559" s="48" t="s">
        <v>1074</v>
      </c>
      <c r="D559" s="42"/>
      <c r="E559" s="42">
        <v>2</v>
      </c>
      <c r="F559" s="49">
        <v>500</v>
      </c>
      <c r="G559" s="42" t="s">
        <v>286</v>
      </c>
      <c r="H559" s="42" t="s">
        <v>38</v>
      </c>
      <c r="I559" s="42"/>
      <c r="J559" s="57">
        <v>41682</v>
      </c>
      <c r="K559" s="42">
        <v>2014</v>
      </c>
      <c r="L559" s="57">
        <v>41979</v>
      </c>
      <c r="M559" s="58">
        <v>767450262</v>
      </c>
      <c r="N559" s="52">
        <v>1</v>
      </c>
      <c r="O559" s="53">
        <v>0</v>
      </c>
      <c r="P559" s="54">
        <v>0</v>
      </c>
      <c r="Q559" s="42"/>
      <c r="R559" s="57"/>
      <c r="S559" s="57"/>
      <c r="T559" s="55">
        <v>0</v>
      </c>
      <c r="U559" s="48" t="s">
        <v>316</v>
      </c>
    </row>
    <row r="560" spans="1:21" s="23" customFormat="1" ht="150" x14ac:dyDescent="0.25">
      <c r="A560" s="47">
        <v>99</v>
      </c>
      <c r="B560" s="42" t="s">
        <v>1073</v>
      </c>
      <c r="C560" s="48" t="s">
        <v>1074</v>
      </c>
      <c r="D560" s="42"/>
      <c r="E560" s="42">
        <v>3</v>
      </c>
      <c r="F560" s="49">
        <v>125</v>
      </c>
      <c r="G560" s="42" t="s">
        <v>286</v>
      </c>
      <c r="H560" s="42" t="s">
        <v>38</v>
      </c>
      <c r="I560" s="42"/>
      <c r="J560" s="57">
        <v>40940</v>
      </c>
      <c r="K560" s="42">
        <v>2012</v>
      </c>
      <c r="L560" s="57">
        <v>41236</v>
      </c>
      <c r="M560" s="58">
        <v>936985302</v>
      </c>
      <c r="N560" s="52">
        <v>1</v>
      </c>
      <c r="O560" s="53">
        <v>0</v>
      </c>
      <c r="P560" s="54">
        <v>0</v>
      </c>
      <c r="Q560" s="42"/>
      <c r="R560" s="57"/>
      <c r="S560" s="57"/>
      <c r="T560" s="55">
        <v>0</v>
      </c>
      <c r="U560" s="48" t="s">
        <v>316</v>
      </c>
    </row>
    <row r="561" spans="1:21" s="23" customFormat="1" ht="150" x14ac:dyDescent="0.25">
      <c r="A561" s="47">
        <v>99</v>
      </c>
      <c r="B561" s="42" t="s">
        <v>1073</v>
      </c>
      <c r="C561" s="48" t="s">
        <v>1074</v>
      </c>
      <c r="D561" s="42"/>
      <c r="E561" s="42">
        <v>4</v>
      </c>
      <c r="F561" s="49">
        <v>166</v>
      </c>
      <c r="G561" s="42" t="s">
        <v>286</v>
      </c>
      <c r="H561" s="42" t="s">
        <v>38</v>
      </c>
      <c r="I561" s="43"/>
      <c r="J561" s="57">
        <v>41317</v>
      </c>
      <c r="K561" s="42">
        <v>2013</v>
      </c>
      <c r="L561" s="57">
        <v>41614</v>
      </c>
      <c r="M561" s="58">
        <v>767254479</v>
      </c>
      <c r="N561" s="52">
        <v>1</v>
      </c>
      <c r="O561" s="53">
        <v>0</v>
      </c>
      <c r="P561" s="54">
        <v>0</v>
      </c>
      <c r="Q561" s="42"/>
      <c r="R561" s="57"/>
      <c r="S561" s="57"/>
      <c r="T561" s="55">
        <v>0</v>
      </c>
      <c r="U561" s="48" t="s">
        <v>316</v>
      </c>
    </row>
    <row r="562" spans="1:21" s="23" customFormat="1" ht="75" x14ac:dyDescent="0.25">
      <c r="A562" s="47">
        <v>99</v>
      </c>
      <c r="B562" s="42" t="s">
        <v>1073</v>
      </c>
      <c r="C562" s="48" t="s">
        <v>1074</v>
      </c>
      <c r="D562" s="42"/>
      <c r="E562" s="42">
        <v>5</v>
      </c>
      <c r="F562" s="49">
        <v>1388</v>
      </c>
      <c r="G562" s="42" t="s">
        <v>36</v>
      </c>
      <c r="H562" s="42" t="s">
        <v>37</v>
      </c>
      <c r="I562" s="26">
        <v>1</v>
      </c>
      <c r="J562" s="57">
        <v>42229</v>
      </c>
      <c r="K562" s="42">
        <v>2015</v>
      </c>
      <c r="L562" s="57">
        <v>42353</v>
      </c>
      <c r="M562" s="58">
        <v>257643203</v>
      </c>
      <c r="N562" s="52">
        <v>1</v>
      </c>
      <c r="O562" s="53">
        <v>257643203</v>
      </c>
      <c r="P562" s="54">
        <v>399.84977574299683</v>
      </c>
      <c r="Q562" s="42" t="s">
        <v>37</v>
      </c>
      <c r="R562" s="57">
        <v>42229</v>
      </c>
      <c r="S562" s="57">
        <v>42353</v>
      </c>
      <c r="T562" s="55">
        <v>4.1333333333333337</v>
      </c>
      <c r="U562" s="48" t="s">
        <v>317</v>
      </c>
    </row>
    <row r="563" spans="1:21" s="23" customFormat="1" ht="75" x14ac:dyDescent="0.25">
      <c r="A563" s="47">
        <v>99</v>
      </c>
      <c r="B563" s="42" t="s">
        <v>1073</v>
      </c>
      <c r="C563" s="48" t="s">
        <v>1074</v>
      </c>
      <c r="D563" s="42"/>
      <c r="E563" s="42">
        <v>6</v>
      </c>
      <c r="F563" s="49">
        <v>1389</v>
      </c>
      <c r="G563" s="42" t="s">
        <v>36</v>
      </c>
      <c r="H563" s="42" t="s">
        <v>37</v>
      </c>
      <c r="I563" s="26">
        <v>1</v>
      </c>
      <c r="J563" s="57">
        <v>42229</v>
      </c>
      <c r="K563" s="42">
        <v>2015</v>
      </c>
      <c r="L563" s="57">
        <v>42353</v>
      </c>
      <c r="M563" s="58">
        <v>498753123</v>
      </c>
      <c r="N563" s="52">
        <v>1</v>
      </c>
      <c r="O563" s="53">
        <v>498753123</v>
      </c>
      <c r="P563" s="54">
        <v>774.04069682625902</v>
      </c>
      <c r="Q563" s="42" t="s">
        <v>37</v>
      </c>
      <c r="R563" s="57">
        <v>42353</v>
      </c>
      <c r="S563" s="57">
        <v>42353</v>
      </c>
      <c r="T563" s="55">
        <v>0</v>
      </c>
      <c r="U563" s="48" t="s">
        <v>317</v>
      </c>
    </row>
    <row r="564" spans="1:21" s="23" customFormat="1" ht="30" x14ac:dyDescent="0.25">
      <c r="A564" s="47">
        <v>99</v>
      </c>
      <c r="B564" s="42" t="s">
        <v>1073</v>
      </c>
      <c r="C564" s="48" t="s">
        <v>1074</v>
      </c>
      <c r="D564" s="42"/>
      <c r="E564" s="42">
        <v>7</v>
      </c>
      <c r="F564" s="49">
        <v>256</v>
      </c>
      <c r="G564" s="42" t="s">
        <v>36</v>
      </c>
      <c r="H564" s="42" t="s">
        <v>37</v>
      </c>
      <c r="I564" s="26">
        <v>1</v>
      </c>
      <c r="J564" s="57">
        <v>42473</v>
      </c>
      <c r="K564" s="42">
        <v>2016</v>
      </c>
      <c r="L564" s="57">
        <v>42719</v>
      </c>
      <c r="M564" s="58">
        <v>225114524</v>
      </c>
      <c r="N564" s="52">
        <v>1</v>
      </c>
      <c r="O564" s="53">
        <v>225114524</v>
      </c>
      <c r="P564" s="54">
        <v>326.51082956828219</v>
      </c>
      <c r="Q564" s="42" t="s">
        <v>40</v>
      </c>
      <c r="R564" s="57">
        <v>42473</v>
      </c>
      <c r="S564" s="57">
        <v>42719</v>
      </c>
      <c r="T564" s="55">
        <v>8.1999999999999993</v>
      </c>
      <c r="U564" s="48" t="s">
        <v>42</v>
      </c>
    </row>
    <row r="565" spans="1:21" s="23" customFormat="1" ht="30" x14ac:dyDescent="0.25">
      <c r="A565" s="47">
        <v>100</v>
      </c>
      <c r="B565" s="42" t="s">
        <v>1075</v>
      </c>
      <c r="C565" s="48" t="s">
        <v>1076</v>
      </c>
      <c r="D565" s="42"/>
      <c r="E565" s="42">
        <v>1</v>
      </c>
      <c r="F565" s="49" t="s">
        <v>287</v>
      </c>
      <c r="G565" s="42" t="s">
        <v>288</v>
      </c>
      <c r="H565" s="42" t="s">
        <v>37</v>
      </c>
      <c r="I565" s="26">
        <v>1</v>
      </c>
      <c r="J565" s="57">
        <v>41518</v>
      </c>
      <c r="K565" s="42">
        <v>2013</v>
      </c>
      <c r="L565" s="57">
        <v>41820</v>
      </c>
      <c r="M565" s="58">
        <v>250000000</v>
      </c>
      <c r="N565" s="52">
        <v>1</v>
      </c>
      <c r="O565" s="53">
        <v>250000000</v>
      </c>
      <c r="P565" s="54">
        <v>424.08821034775235</v>
      </c>
      <c r="Q565" s="42" t="s">
        <v>40</v>
      </c>
      <c r="R565" s="57">
        <v>41518</v>
      </c>
      <c r="S565" s="57">
        <v>41820</v>
      </c>
      <c r="T565" s="55">
        <v>10.066666666666666</v>
      </c>
      <c r="U565" s="48" t="s">
        <v>42</v>
      </c>
    </row>
    <row r="566" spans="1:21" s="23" customFormat="1" ht="18" customHeight="1" x14ac:dyDescent="0.25">
      <c r="A566" s="42">
        <v>100</v>
      </c>
      <c r="B566" s="42" t="s">
        <v>1075</v>
      </c>
      <c r="C566" s="48" t="s">
        <v>1076</v>
      </c>
      <c r="D566" s="42"/>
      <c r="E566" s="42">
        <v>2</v>
      </c>
      <c r="F566" s="49" t="s">
        <v>289</v>
      </c>
      <c r="G566" s="42" t="s">
        <v>517</v>
      </c>
      <c r="H566" s="42" t="s">
        <v>37</v>
      </c>
      <c r="I566" s="26">
        <v>1</v>
      </c>
      <c r="J566" s="57">
        <v>41672</v>
      </c>
      <c r="K566" s="42">
        <v>2014</v>
      </c>
      <c r="L566" s="57">
        <v>41973</v>
      </c>
      <c r="M566" s="58">
        <v>155000000</v>
      </c>
      <c r="N566" s="52">
        <v>1</v>
      </c>
      <c r="O566" s="53">
        <v>155000000</v>
      </c>
      <c r="P566" s="54">
        <v>251.62337662337663</v>
      </c>
      <c r="Q566" s="42" t="s">
        <v>40</v>
      </c>
      <c r="R566" s="57">
        <v>41672</v>
      </c>
      <c r="S566" s="57">
        <v>41973</v>
      </c>
      <c r="T566" s="55">
        <v>10.033333333333333</v>
      </c>
      <c r="U566" s="48" t="s">
        <v>42</v>
      </c>
    </row>
    <row r="567" spans="1:21" s="23" customFormat="1" x14ac:dyDescent="0.25">
      <c r="A567" s="42">
        <v>100</v>
      </c>
      <c r="B567" s="42" t="s">
        <v>1075</v>
      </c>
      <c r="C567" s="48" t="s">
        <v>1076</v>
      </c>
      <c r="D567" s="42"/>
      <c r="E567" s="42">
        <v>3</v>
      </c>
      <c r="F567" s="49">
        <v>618</v>
      </c>
      <c r="G567" s="42" t="s">
        <v>36</v>
      </c>
      <c r="H567" s="42" t="s">
        <v>37</v>
      </c>
      <c r="I567" s="26">
        <v>1</v>
      </c>
      <c r="J567" s="57">
        <v>42199</v>
      </c>
      <c r="K567" s="42">
        <v>2015</v>
      </c>
      <c r="L567" s="57">
        <v>42353</v>
      </c>
      <c r="M567" s="58">
        <v>339417350</v>
      </c>
      <c r="N567" s="52">
        <v>1</v>
      </c>
      <c r="O567" s="53">
        <v>339417350</v>
      </c>
      <c r="P567" s="54">
        <v>526.7592923100799</v>
      </c>
      <c r="Q567" s="42" t="s">
        <v>40</v>
      </c>
      <c r="R567" s="57">
        <v>42199</v>
      </c>
      <c r="S567" s="57">
        <v>42353</v>
      </c>
      <c r="T567" s="55">
        <v>5.1333333333333337</v>
      </c>
      <c r="U567" s="48" t="s">
        <v>42</v>
      </c>
    </row>
    <row r="568" spans="1:21" s="23" customFormat="1" ht="30" x14ac:dyDescent="0.25">
      <c r="A568" s="42">
        <v>100</v>
      </c>
      <c r="B568" s="42" t="s">
        <v>1075</v>
      </c>
      <c r="C568" s="48" t="s">
        <v>1076</v>
      </c>
      <c r="D568" s="42"/>
      <c r="E568" s="42">
        <v>4</v>
      </c>
      <c r="F568" s="49" t="s">
        <v>290</v>
      </c>
      <c r="G568" s="42" t="s">
        <v>288</v>
      </c>
      <c r="H568" s="42" t="s">
        <v>37</v>
      </c>
      <c r="I568" s="26">
        <v>1</v>
      </c>
      <c r="J568" s="57">
        <v>42248</v>
      </c>
      <c r="K568" s="42">
        <v>2015</v>
      </c>
      <c r="L568" s="57">
        <v>42551</v>
      </c>
      <c r="M568" s="58">
        <v>118020570</v>
      </c>
      <c r="N568" s="52">
        <v>1</v>
      </c>
      <c r="O568" s="53">
        <v>118020570</v>
      </c>
      <c r="P568" s="54">
        <v>183.16220997904864</v>
      </c>
      <c r="Q568" s="42" t="s">
        <v>40</v>
      </c>
      <c r="R568" s="57">
        <v>42248</v>
      </c>
      <c r="S568" s="57">
        <v>42551</v>
      </c>
      <c r="T568" s="55">
        <v>10.1</v>
      </c>
      <c r="U568" s="48" t="s">
        <v>42</v>
      </c>
    </row>
    <row r="569" spans="1:21" s="23" customFormat="1" x14ac:dyDescent="0.25">
      <c r="A569" s="42">
        <v>100</v>
      </c>
      <c r="B569" s="42" t="s">
        <v>1075</v>
      </c>
      <c r="C569" s="48" t="s">
        <v>1076</v>
      </c>
      <c r="D569" s="42"/>
      <c r="E569" s="42">
        <v>5</v>
      </c>
      <c r="F569" s="49" t="s">
        <v>291</v>
      </c>
      <c r="G569" s="42" t="s">
        <v>517</v>
      </c>
      <c r="H569" s="42" t="s">
        <v>37</v>
      </c>
      <c r="I569" s="26">
        <v>1</v>
      </c>
      <c r="J569" s="57">
        <v>42037</v>
      </c>
      <c r="K569" s="42">
        <v>2015</v>
      </c>
      <c r="L569" s="57">
        <v>42338</v>
      </c>
      <c r="M569" s="58">
        <v>181000000</v>
      </c>
      <c r="N569" s="52">
        <v>1</v>
      </c>
      <c r="O569" s="53">
        <v>181000000</v>
      </c>
      <c r="P569" s="54">
        <v>280.90323581904244</v>
      </c>
      <c r="Q569" s="42" t="s">
        <v>40</v>
      </c>
      <c r="R569" s="57">
        <v>42037</v>
      </c>
      <c r="S569" s="57">
        <v>42338</v>
      </c>
      <c r="T569" s="55">
        <v>10.033333333333333</v>
      </c>
      <c r="U569" s="48" t="s">
        <v>42</v>
      </c>
    </row>
    <row r="570" spans="1:21" s="23" customFormat="1" ht="30" x14ac:dyDescent="0.25">
      <c r="A570" s="42">
        <v>100</v>
      </c>
      <c r="B570" s="42" t="s">
        <v>1075</v>
      </c>
      <c r="C570" s="48" t="s">
        <v>1076</v>
      </c>
      <c r="D570" s="42"/>
      <c r="E570" s="42">
        <v>6</v>
      </c>
      <c r="F570" s="49" t="s">
        <v>292</v>
      </c>
      <c r="G570" s="42" t="s">
        <v>288</v>
      </c>
      <c r="H570" s="42" t="s">
        <v>37</v>
      </c>
      <c r="I570" s="26">
        <v>1</v>
      </c>
      <c r="J570" s="57">
        <v>42614</v>
      </c>
      <c r="K570" s="42">
        <v>2016</v>
      </c>
      <c r="L570" s="57">
        <v>42916</v>
      </c>
      <c r="M570" s="58">
        <v>227510000</v>
      </c>
      <c r="N570" s="52">
        <v>1</v>
      </c>
      <c r="O570" s="53">
        <v>227510000</v>
      </c>
      <c r="P570" s="54">
        <v>329.98527822700538</v>
      </c>
      <c r="Q570" s="42" t="s">
        <v>40</v>
      </c>
      <c r="R570" s="57">
        <v>42614</v>
      </c>
      <c r="S570" s="57">
        <v>42916</v>
      </c>
      <c r="T570" s="55">
        <v>10.066666666666666</v>
      </c>
      <c r="U570" s="48" t="s">
        <v>42</v>
      </c>
    </row>
    <row r="571" spans="1:21" s="23" customFormat="1" x14ac:dyDescent="0.25">
      <c r="A571" s="42">
        <v>100</v>
      </c>
      <c r="B571" s="42" t="s">
        <v>1075</v>
      </c>
      <c r="C571" s="48" t="s">
        <v>1076</v>
      </c>
      <c r="D571" s="42"/>
      <c r="E571" s="42">
        <v>7</v>
      </c>
      <c r="F571" s="49">
        <v>562</v>
      </c>
      <c r="G571" s="42" t="s">
        <v>36</v>
      </c>
      <c r="H571" s="42" t="s">
        <v>37</v>
      </c>
      <c r="I571" s="26">
        <v>1</v>
      </c>
      <c r="J571" s="57">
        <v>42447</v>
      </c>
      <c r="K571" s="42">
        <v>2016</v>
      </c>
      <c r="L571" s="57">
        <v>42719</v>
      </c>
      <c r="M571" s="58">
        <v>275972309</v>
      </c>
      <c r="N571" s="52">
        <v>1</v>
      </c>
      <c r="O571" s="53">
        <v>275972309</v>
      </c>
      <c r="P571" s="54">
        <v>400.27602816717553</v>
      </c>
      <c r="Q571" s="42" t="s">
        <v>40</v>
      </c>
      <c r="R571" s="57">
        <v>42447</v>
      </c>
      <c r="S571" s="57">
        <v>42719</v>
      </c>
      <c r="T571" s="55">
        <v>9.0666666666666664</v>
      </c>
      <c r="U571" s="48" t="s">
        <v>42</v>
      </c>
    </row>
    <row r="572" spans="1:21" s="23" customFormat="1" ht="30" x14ac:dyDescent="0.25">
      <c r="A572" s="42">
        <v>101</v>
      </c>
      <c r="B572" s="42" t="s">
        <v>1077</v>
      </c>
      <c r="C572" s="48" t="s">
        <v>1078</v>
      </c>
      <c r="D572" s="42"/>
      <c r="E572" s="42">
        <v>1</v>
      </c>
      <c r="F572" s="49">
        <v>154</v>
      </c>
      <c r="G572" s="42" t="s">
        <v>447</v>
      </c>
      <c r="H572" s="42" t="s">
        <v>37</v>
      </c>
      <c r="I572" s="26">
        <v>1</v>
      </c>
      <c r="J572" s="57">
        <v>40840</v>
      </c>
      <c r="K572" s="42">
        <v>2011</v>
      </c>
      <c r="L572" s="57">
        <v>40910</v>
      </c>
      <c r="M572" s="58">
        <v>29882714</v>
      </c>
      <c r="N572" s="52">
        <v>1</v>
      </c>
      <c r="O572" s="53">
        <v>29882714</v>
      </c>
      <c r="P572" s="54">
        <v>55.79296863330844</v>
      </c>
      <c r="Q572" s="42"/>
      <c r="R572" s="57">
        <v>40840</v>
      </c>
      <c r="S572" s="57">
        <v>40910</v>
      </c>
      <c r="T572" s="55">
        <v>2.3333333333333335</v>
      </c>
      <c r="U572" s="48" t="s">
        <v>455</v>
      </c>
    </row>
    <row r="573" spans="1:21" s="23" customFormat="1" ht="30" x14ac:dyDescent="0.25">
      <c r="A573" s="42">
        <v>101</v>
      </c>
      <c r="B573" s="42" t="s">
        <v>1077</v>
      </c>
      <c r="C573" s="48" t="s">
        <v>1078</v>
      </c>
      <c r="D573" s="42"/>
      <c r="E573" s="42">
        <v>2</v>
      </c>
      <c r="F573" s="49">
        <v>45</v>
      </c>
      <c r="G573" s="42" t="s">
        <v>36</v>
      </c>
      <c r="H573" s="42" t="s">
        <v>37</v>
      </c>
      <c r="I573" s="26">
        <v>1</v>
      </c>
      <c r="J573" s="57">
        <v>42523</v>
      </c>
      <c r="K573" s="42">
        <v>2016</v>
      </c>
      <c r="L573" s="57">
        <v>42719</v>
      </c>
      <c r="M573" s="58">
        <v>204508446</v>
      </c>
      <c r="N573" s="52">
        <v>1</v>
      </c>
      <c r="O573" s="53">
        <v>204508446</v>
      </c>
      <c r="P573" s="54">
        <v>296.62334162490663</v>
      </c>
      <c r="Q573" s="42" t="s">
        <v>37</v>
      </c>
      <c r="R573" s="57">
        <v>42523</v>
      </c>
      <c r="S573" s="57">
        <v>42719</v>
      </c>
      <c r="T573" s="55">
        <v>6.5333333333333332</v>
      </c>
      <c r="U573" s="48" t="s">
        <v>879</v>
      </c>
    </row>
    <row r="574" spans="1:21" s="23" customFormat="1" ht="30" x14ac:dyDescent="0.25">
      <c r="A574" s="42">
        <v>101</v>
      </c>
      <c r="B574" s="42" t="s">
        <v>1077</v>
      </c>
      <c r="C574" s="48" t="s">
        <v>1078</v>
      </c>
      <c r="D574" s="42"/>
      <c r="E574" s="42">
        <v>3</v>
      </c>
      <c r="F574" s="49">
        <v>79</v>
      </c>
      <c r="G574" s="42" t="s">
        <v>36</v>
      </c>
      <c r="H574" s="42" t="s">
        <v>37</v>
      </c>
      <c r="I574" s="26">
        <v>1</v>
      </c>
      <c r="J574" s="57">
        <v>41628</v>
      </c>
      <c r="K574" s="42">
        <v>2013</v>
      </c>
      <c r="L574" s="57">
        <v>41873</v>
      </c>
      <c r="M574" s="58">
        <v>163504150</v>
      </c>
      <c r="N574" s="52">
        <v>1</v>
      </c>
      <c r="O574" s="53">
        <v>163504150</v>
      </c>
      <c r="P574" s="54">
        <v>277.36072943172178</v>
      </c>
      <c r="Q574" s="42" t="s">
        <v>37</v>
      </c>
      <c r="R574" s="57">
        <v>41628</v>
      </c>
      <c r="S574" s="57">
        <v>41873</v>
      </c>
      <c r="T574" s="55">
        <v>8.1666666666666661</v>
      </c>
      <c r="U574" s="48" t="s">
        <v>879</v>
      </c>
    </row>
    <row r="575" spans="1:21" s="23" customFormat="1" ht="30" x14ac:dyDescent="0.25">
      <c r="A575" s="42">
        <v>101</v>
      </c>
      <c r="B575" s="42" t="s">
        <v>1077</v>
      </c>
      <c r="C575" s="48" t="s">
        <v>1078</v>
      </c>
      <c r="D575" s="42"/>
      <c r="E575" s="42">
        <v>4</v>
      </c>
      <c r="F575" s="49">
        <v>104</v>
      </c>
      <c r="G575" s="42" t="s">
        <v>36</v>
      </c>
      <c r="H575" s="42" t="s">
        <v>37</v>
      </c>
      <c r="I575" s="26">
        <v>1</v>
      </c>
      <c r="J575" s="57">
        <v>41628</v>
      </c>
      <c r="K575" s="42">
        <v>2013</v>
      </c>
      <c r="L575" s="57">
        <v>41881</v>
      </c>
      <c r="M575" s="58">
        <v>145143250</v>
      </c>
      <c r="N575" s="52">
        <v>1</v>
      </c>
      <c r="O575" s="53">
        <v>145143250</v>
      </c>
      <c r="P575" s="54">
        <v>246.21416454622562</v>
      </c>
      <c r="Q575" s="42" t="s">
        <v>37</v>
      </c>
      <c r="R575" s="57">
        <v>41874</v>
      </c>
      <c r="S575" s="57">
        <v>41881</v>
      </c>
      <c r="T575" s="55">
        <v>0.23333333333333334</v>
      </c>
      <c r="U575" s="48" t="s">
        <v>879</v>
      </c>
    </row>
    <row r="576" spans="1:21" s="23" customFormat="1" ht="30" x14ac:dyDescent="0.25">
      <c r="A576" s="42">
        <v>101</v>
      </c>
      <c r="B576" s="42" t="s">
        <v>1077</v>
      </c>
      <c r="C576" s="48" t="s">
        <v>1078</v>
      </c>
      <c r="D576" s="42"/>
      <c r="E576" s="42">
        <v>5</v>
      </c>
      <c r="F576" s="49">
        <v>43</v>
      </c>
      <c r="G576" s="42" t="s">
        <v>36</v>
      </c>
      <c r="H576" s="42" t="s">
        <v>37</v>
      </c>
      <c r="I576" s="26">
        <v>1</v>
      </c>
      <c r="J576" s="57">
        <v>42461</v>
      </c>
      <c r="K576" s="42">
        <v>2016</v>
      </c>
      <c r="L576" s="57">
        <v>42719</v>
      </c>
      <c r="M576" s="58">
        <v>139272942</v>
      </c>
      <c r="N576" s="52">
        <v>1</v>
      </c>
      <c r="O576" s="53">
        <v>139272942</v>
      </c>
      <c r="P576" s="54">
        <v>202.00439767642558</v>
      </c>
      <c r="Q576" s="42" t="s">
        <v>37</v>
      </c>
      <c r="R576" s="57">
        <v>42461</v>
      </c>
      <c r="S576" s="57">
        <v>42522</v>
      </c>
      <c r="T576" s="55">
        <v>2.0333333333333332</v>
      </c>
      <c r="U576" s="48" t="s">
        <v>879</v>
      </c>
    </row>
    <row r="577" spans="1:27" s="23" customFormat="1" ht="30" x14ac:dyDescent="0.25">
      <c r="A577" s="42">
        <v>101</v>
      </c>
      <c r="B577" s="42" t="s">
        <v>1077</v>
      </c>
      <c r="C577" s="48" t="s">
        <v>1078</v>
      </c>
      <c r="D577" s="42"/>
      <c r="E577" s="42">
        <v>6</v>
      </c>
      <c r="F577" s="49">
        <v>113</v>
      </c>
      <c r="G577" s="42" t="s">
        <v>448</v>
      </c>
      <c r="H577" s="42" t="s">
        <v>37</v>
      </c>
      <c r="I577" s="26">
        <v>1</v>
      </c>
      <c r="J577" s="57">
        <v>40878</v>
      </c>
      <c r="K577" s="42">
        <v>2011</v>
      </c>
      <c r="L577" s="57">
        <v>41060</v>
      </c>
      <c r="M577" s="58">
        <v>51336007</v>
      </c>
      <c r="N577" s="52">
        <v>1</v>
      </c>
      <c r="O577" s="53">
        <v>51336007</v>
      </c>
      <c r="P577" s="54">
        <v>95.847660567587752</v>
      </c>
      <c r="Q577" s="42" t="s">
        <v>40</v>
      </c>
      <c r="R577" s="57">
        <v>40878</v>
      </c>
      <c r="S577" s="57">
        <v>41060</v>
      </c>
      <c r="T577" s="55">
        <v>6.0666666666666664</v>
      </c>
      <c r="U577" s="48" t="s">
        <v>42</v>
      </c>
    </row>
    <row r="578" spans="1:27" s="23" customFormat="1" ht="30" x14ac:dyDescent="0.25">
      <c r="A578" s="42">
        <v>101</v>
      </c>
      <c r="B578" s="42" t="s">
        <v>1077</v>
      </c>
      <c r="C578" s="48" t="s">
        <v>1078</v>
      </c>
      <c r="D578" s="42"/>
      <c r="E578" s="42">
        <v>7</v>
      </c>
      <c r="F578" s="49">
        <v>35</v>
      </c>
      <c r="G578" s="42" t="s">
        <v>36</v>
      </c>
      <c r="H578" s="42" t="s">
        <v>37</v>
      </c>
      <c r="I578" s="26">
        <v>1</v>
      </c>
      <c r="J578" s="57">
        <v>42181</v>
      </c>
      <c r="K578" s="42">
        <v>2015</v>
      </c>
      <c r="L578" s="57">
        <v>42353</v>
      </c>
      <c r="M578" s="58">
        <v>54369534</v>
      </c>
      <c r="N578" s="52">
        <v>1</v>
      </c>
      <c r="O578" s="53">
        <v>54369534</v>
      </c>
      <c r="P578" s="54">
        <v>84.378884146814613</v>
      </c>
      <c r="Q578" s="42" t="s">
        <v>40</v>
      </c>
      <c r="R578" s="57">
        <v>42181</v>
      </c>
      <c r="S578" s="57">
        <v>42353</v>
      </c>
      <c r="T578" s="55">
        <v>5.7333333333333334</v>
      </c>
      <c r="U578" s="48" t="s">
        <v>42</v>
      </c>
    </row>
    <row r="579" spans="1:27" s="23" customFormat="1" ht="30" x14ac:dyDescent="0.25">
      <c r="A579" s="42">
        <v>102</v>
      </c>
      <c r="B579" s="42" t="s">
        <v>1079</v>
      </c>
      <c r="C579" s="48" t="s">
        <v>1080</v>
      </c>
      <c r="D579" s="81"/>
      <c r="E579" s="42">
        <v>1</v>
      </c>
      <c r="F579" s="44">
        <v>2</v>
      </c>
      <c r="G579" s="81" t="s">
        <v>884</v>
      </c>
      <c r="H579" s="81" t="s">
        <v>37</v>
      </c>
      <c r="I579" s="88">
        <v>1</v>
      </c>
      <c r="J579" s="73">
        <v>40921</v>
      </c>
      <c r="K579" s="44">
        <v>2012</v>
      </c>
      <c r="L579" s="73">
        <v>41133</v>
      </c>
      <c r="M579" s="58">
        <v>3640000</v>
      </c>
      <c r="N579" s="89">
        <v>1</v>
      </c>
      <c r="O579" s="90">
        <v>3640000</v>
      </c>
      <c r="P579" s="91">
        <v>6.4231515793188638</v>
      </c>
      <c r="Q579" s="81" t="s">
        <v>40</v>
      </c>
      <c r="R579" s="92">
        <v>40921</v>
      </c>
      <c r="S579" s="92">
        <v>41133</v>
      </c>
      <c r="T579" s="93">
        <v>7.0666666666666664</v>
      </c>
      <c r="U579" s="81" t="s">
        <v>42</v>
      </c>
      <c r="V579" s="17"/>
      <c r="W579" s="17"/>
      <c r="X579" s="17"/>
      <c r="Y579" s="17"/>
      <c r="Z579" s="17"/>
      <c r="AA579" s="17"/>
    </row>
    <row r="580" spans="1:27" s="23" customFormat="1" ht="30" x14ac:dyDescent="0.25">
      <c r="A580" s="42">
        <v>102</v>
      </c>
      <c r="B580" s="42" t="s">
        <v>1079</v>
      </c>
      <c r="C580" s="48" t="s">
        <v>1080</v>
      </c>
      <c r="D580" s="81"/>
      <c r="E580" s="42">
        <v>2</v>
      </c>
      <c r="F580" s="44">
        <v>211</v>
      </c>
      <c r="G580" s="81" t="s">
        <v>36</v>
      </c>
      <c r="H580" s="81" t="s">
        <v>37</v>
      </c>
      <c r="I580" s="88">
        <v>1</v>
      </c>
      <c r="J580" s="73">
        <v>41148</v>
      </c>
      <c r="K580" s="44">
        <v>2012</v>
      </c>
      <c r="L580" s="73">
        <v>41269</v>
      </c>
      <c r="M580" s="58">
        <v>374295894</v>
      </c>
      <c r="N580" s="89">
        <v>1</v>
      </c>
      <c r="O580" s="90">
        <v>374295894</v>
      </c>
      <c r="P580" s="91">
        <v>660.48331392271041</v>
      </c>
      <c r="Q580" s="81" t="s">
        <v>40</v>
      </c>
      <c r="R580" s="92">
        <v>41148</v>
      </c>
      <c r="S580" s="92">
        <v>41269</v>
      </c>
      <c r="T580" s="93">
        <v>4.0333333333333332</v>
      </c>
      <c r="U580" s="81" t="s">
        <v>42</v>
      </c>
      <c r="V580" s="17"/>
      <c r="W580" s="17"/>
      <c r="X580" s="17"/>
      <c r="Y580" s="17"/>
      <c r="Z580" s="17"/>
      <c r="AA580" s="17"/>
    </row>
    <row r="581" spans="1:27" s="23" customFormat="1" ht="30" x14ac:dyDescent="0.25">
      <c r="A581" s="42">
        <v>102</v>
      </c>
      <c r="B581" s="42" t="s">
        <v>1079</v>
      </c>
      <c r="C581" s="48" t="s">
        <v>1080</v>
      </c>
      <c r="D581" s="81"/>
      <c r="E581" s="42">
        <v>3</v>
      </c>
      <c r="F581" s="44">
        <v>184</v>
      </c>
      <c r="G581" s="81" t="s">
        <v>36</v>
      </c>
      <c r="H581" s="81" t="s">
        <v>37</v>
      </c>
      <c r="I581" s="88">
        <v>1</v>
      </c>
      <c r="J581" s="73">
        <v>41430</v>
      </c>
      <c r="K581" s="44">
        <v>2013</v>
      </c>
      <c r="L581" s="73">
        <v>41612</v>
      </c>
      <c r="M581" s="58">
        <v>645963120</v>
      </c>
      <c r="N581" s="89">
        <v>1</v>
      </c>
      <c r="O581" s="90">
        <v>645963120</v>
      </c>
      <c r="P581" s="91">
        <v>1095.7813740458016</v>
      </c>
      <c r="Q581" s="81" t="s">
        <v>37</v>
      </c>
      <c r="R581" s="92">
        <v>41430</v>
      </c>
      <c r="S581" s="92">
        <v>41547</v>
      </c>
      <c r="T581" s="93">
        <v>3.9</v>
      </c>
      <c r="U581" s="48" t="s">
        <v>879</v>
      </c>
      <c r="V581" s="17"/>
      <c r="W581" s="17"/>
      <c r="X581" s="17"/>
      <c r="Y581" s="17"/>
      <c r="Z581" s="17"/>
      <c r="AA581" s="17"/>
    </row>
    <row r="582" spans="1:27" ht="30" x14ac:dyDescent="0.25">
      <c r="A582" s="42">
        <v>102</v>
      </c>
      <c r="B582" s="42" t="s">
        <v>1079</v>
      </c>
      <c r="C582" s="48" t="s">
        <v>1080</v>
      </c>
      <c r="D582" s="81"/>
      <c r="E582" s="42">
        <v>4</v>
      </c>
      <c r="F582" s="44">
        <v>827</v>
      </c>
      <c r="G582" s="81" t="s">
        <v>36</v>
      </c>
      <c r="H582" s="81" t="s">
        <v>37</v>
      </c>
      <c r="I582" s="88">
        <v>1</v>
      </c>
      <c r="J582" s="73">
        <v>41548</v>
      </c>
      <c r="K582" s="44">
        <v>2014</v>
      </c>
      <c r="L582" s="73">
        <v>41988</v>
      </c>
      <c r="M582" s="58">
        <v>3622717824</v>
      </c>
      <c r="N582" s="89">
        <v>1</v>
      </c>
      <c r="O582" s="90">
        <v>3622717824</v>
      </c>
      <c r="P582" s="91">
        <v>5881.0354285714284</v>
      </c>
      <c r="Q582" s="81" t="s">
        <v>37</v>
      </c>
      <c r="R582" s="92">
        <v>41548</v>
      </c>
      <c r="S582" s="92">
        <v>41988</v>
      </c>
      <c r="T582" s="93">
        <v>14.666666666666666</v>
      </c>
      <c r="U582" s="48" t="s">
        <v>879</v>
      </c>
    </row>
    <row r="583" spans="1:27" ht="30" x14ac:dyDescent="0.25">
      <c r="A583" s="42">
        <v>102</v>
      </c>
      <c r="B583" s="42" t="s">
        <v>1079</v>
      </c>
      <c r="C583" s="48" t="s">
        <v>1080</v>
      </c>
      <c r="D583" s="81"/>
      <c r="E583" s="42">
        <v>5</v>
      </c>
      <c r="F583" s="44">
        <v>756</v>
      </c>
      <c r="G583" s="81" t="s">
        <v>36</v>
      </c>
      <c r="H583" s="81" t="s">
        <v>37</v>
      </c>
      <c r="I583" s="88">
        <v>1</v>
      </c>
      <c r="J583" s="73">
        <v>42191</v>
      </c>
      <c r="K583" s="44">
        <v>2015</v>
      </c>
      <c r="L583" s="73">
        <v>42556</v>
      </c>
      <c r="M583" s="58">
        <v>2511489720</v>
      </c>
      <c r="N583" s="89">
        <v>1</v>
      </c>
      <c r="O583" s="90">
        <v>2511489720</v>
      </c>
      <c r="P583" s="91">
        <v>3897.7104368743694</v>
      </c>
      <c r="Q583" s="81" t="s">
        <v>37</v>
      </c>
      <c r="R583" s="92">
        <v>42191</v>
      </c>
      <c r="S583" s="92">
        <v>42556</v>
      </c>
      <c r="T583" s="93">
        <v>12.166666666666666</v>
      </c>
      <c r="U583" s="48" t="s">
        <v>879</v>
      </c>
    </row>
    <row r="584" spans="1:27" s="23" customFormat="1" ht="30" x14ac:dyDescent="0.25">
      <c r="A584" s="42">
        <v>102</v>
      </c>
      <c r="B584" s="42" t="s">
        <v>1079</v>
      </c>
      <c r="C584" s="48" t="s">
        <v>1080</v>
      </c>
      <c r="D584" s="81"/>
      <c r="E584" s="42">
        <v>6</v>
      </c>
      <c r="F584" s="44">
        <v>114</v>
      </c>
      <c r="G584" s="81" t="s">
        <v>36</v>
      </c>
      <c r="H584" s="81" t="s">
        <v>37</v>
      </c>
      <c r="I584" s="88">
        <v>1</v>
      </c>
      <c r="J584" s="73">
        <v>42465</v>
      </c>
      <c r="K584" s="44">
        <v>2016</v>
      </c>
      <c r="L584" s="73">
        <v>42719</v>
      </c>
      <c r="M584" s="58">
        <v>351940000</v>
      </c>
      <c r="N584" s="89">
        <v>1</v>
      </c>
      <c r="O584" s="90">
        <v>351940000</v>
      </c>
      <c r="P584" s="91">
        <v>510.46116135208246</v>
      </c>
      <c r="Q584" s="81" t="s">
        <v>37</v>
      </c>
      <c r="R584" s="94">
        <v>42557</v>
      </c>
      <c r="S584" s="92">
        <v>42719</v>
      </c>
      <c r="T584" s="93">
        <v>5.4</v>
      </c>
      <c r="U584" s="48" t="s">
        <v>879</v>
      </c>
      <c r="V584" s="17"/>
      <c r="W584" s="17"/>
      <c r="X584" s="17"/>
      <c r="Y584" s="17"/>
      <c r="Z584" s="17"/>
      <c r="AA584" s="17"/>
    </row>
    <row r="585" spans="1:27" s="23" customFormat="1" ht="30" x14ac:dyDescent="0.25">
      <c r="A585" s="42">
        <v>102</v>
      </c>
      <c r="B585" s="42" t="s">
        <v>1079</v>
      </c>
      <c r="C585" s="48" t="s">
        <v>1080</v>
      </c>
      <c r="D585" s="81"/>
      <c r="E585" s="42">
        <v>7</v>
      </c>
      <c r="F585" s="44">
        <v>222</v>
      </c>
      <c r="G585" s="81" t="s">
        <v>885</v>
      </c>
      <c r="H585" s="81" t="s">
        <v>37</v>
      </c>
      <c r="I585" s="88">
        <v>1</v>
      </c>
      <c r="J585" s="73">
        <v>42675</v>
      </c>
      <c r="K585" s="44">
        <v>2016</v>
      </c>
      <c r="L585" s="73">
        <v>42978</v>
      </c>
      <c r="M585" s="58">
        <v>8000000</v>
      </c>
      <c r="N585" s="89">
        <v>1</v>
      </c>
      <c r="O585" s="90">
        <v>8000000</v>
      </c>
      <c r="P585" s="91">
        <v>11.603367877526452</v>
      </c>
      <c r="Q585" s="81" t="s">
        <v>40</v>
      </c>
      <c r="R585" s="94">
        <v>42675</v>
      </c>
      <c r="S585" s="92">
        <v>42978</v>
      </c>
      <c r="T585" s="93">
        <v>10.1</v>
      </c>
      <c r="U585" s="81" t="s">
        <v>42</v>
      </c>
      <c r="V585" s="17"/>
      <c r="W585" s="17"/>
      <c r="X585" s="17"/>
      <c r="Y585" s="17"/>
      <c r="Z585" s="17"/>
      <c r="AA585" s="17"/>
    </row>
    <row r="586" spans="1:27" s="23" customFormat="1" ht="75" x14ac:dyDescent="0.25">
      <c r="A586" s="42">
        <v>103</v>
      </c>
      <c r="B586" s="42" t="s">
        <v>1081</v>
      </c>
      <c r="C586" s="48" t="s">
        <v>1082</v>
      </c>
      <c r="D586" s="42"/>
      <c r="E586" s="42">
        <v>1</v>
      </c>
      <c r="F586" s="49">
        <v>5</v>
      </c>
      <c r="G586" s="42" t="s">
        <v>456</v>
      </c>
      <c r="H586" s="42" t="s">
        <v>37</v>
      </c>
      <c r="I586" s="26">
        <v>1</v>
      </c>
      <c r="J586" s="57">
        <v>40942</v>
      </c>
      <c r="K586" s="42">
        <v>2012</v>
      </c>
      <c r="L586" s="57">
        <v>41215</v>
      </c>
      <c r="M586" s="58">
        <v>10950000</v>
      </c>
      <c r="N586" s="52">
        <v>1</v>
      </c>
      <c r="O586" s="53">
        <v>10950000</v>
      </c>
      <c r="P586" s="54">
        <v>19.322392800423504</v>
      </c>
      <c r="Q586" s="42" t="s">
        <v>40</v>
      </c>
      <c r="R586" s="57">
        <v>40942</v>
      </c>
      <c r="S586" s="57">
        <v>41215</v>
      </c>
      <c r="T586" s="55">
        <v>9.1</v>
      </c>
      <c r="U586" s="48" t="s">
        <v>42</v>
      </c>
    </row>
    <row r="587" spans="1:27" s="23" customFormat="1" x14ac:dyDescent="0.25">
      <c r="A587" s="42">
        <v>103</v>
      </c>
      <c r="B587" s="42" t="s">
        <v>1081</v>
      </c>
      <c r="C587" s="48" t="s">
        <v>1082</v>
      </c>
      <c r="D587" s="42"/>
      <c r="E587" s="42">
        <v>2</v>
      </c>
      <c r="F587" s="49">
        <v>368</v>
      </c>
      <c r="G587" s="42" t="s">
        <v>457</v>
      </c>
      <c r="H587" s="42" t="s">
        <v>37</v>
      </c>
      <c r="I587" s="26">
        <v>1</v>
      </c>
      <c r="J587" s="57">
        <v>41081</v>
      </c>
      <c r="K587" s="42">
        <v>2012</v>
      </c>
      <c r="L587" s="57">
        <v>41263</v>
      </c>
      <c r="M587" s="58">
        <v>589410825</v>
      </c>
      <c r="N587" s="52">
        <v>1</v>
      </c>
      <c r="O587" s="53">
        <v>589410825</v>
      </c>
      <c r="P587" s="54">
        <v>1040.0755690841715</v>
      </c>
      <c r="Q587" s="42" t="s">
        <v>40</v>
      </c>
      <c r="R587" s="57">
        <v>41081</v>
      </c>
      <c r="S587" s="57">
        <v>41263</v>
      </c>
      <c r="T587" s="55">
        <v>6.0666666666666664</v>
      </c>
      <c r="U587" s="48" t="s">
        <v>42</v>
      </c>
    </row>
    <row r="588" spans="1:27" s="23" customFormat="1" ht="30" x14ac:dyDescent="0.25">
      <c r="A588" s="42">
        <v>103</v>
      </c>
      <c r="B588" s="42" t="s">
        <v>1081</v>
      </c>
      <c r="C588" s="48" t="s">
        <v>1082</v>
      </c>
      <c r="D588" s="42"/>
      <c r="E588" s="42">
        <v>3</v>
      </c>
      <c r="F588" s="49">
        <v>3</v>
      </c>
      <c r="G588" s="42" t="s">
        <v>458</v>
      </c>
      <c r="H588" s="42" t="s">
        <v>37</v>
      </c>
      <c r="I588" s="26">
        <v>1</v>
      </c>
      <c r="J588" s="57">
        <v>41470</v>
      </c>
      <c r="K588" s="42">
        <v>2013</v>
      </c>
      <c r="L588" s="57">
        <v>41592</v>
      </c>
      <c r="M588" s="58">
        <v>3520000</v>
      </c>
      <c r="N588" s="52">
        <v>1</v>
      </c>
      <c r="O588" s="53">
        <v>3520000</v>
      </c>
      <c r="P588" s="54">
        <v>5.9711620016963529</v>
      </c>
      <c r="Q588" s="42" t="s">
        <v>40</v>
      </c>
      <c r="R588" s="57">
        <v>41470</v>
      </c>
      <c r="S588" s="57">
        <v>41592</v>
      </c>
      <c r="T588" s="55">
        <v>4.0666666666666664</v>
      </c>
      <c r="U588" s="48" t="s">
        <v>42</v>
      </c>
    </row>
    <row r="589" spans="1:27" s="23" customFormat="1" x14ac:dyDescent="0.25">
      <c r="A589" s="42">
        <v>103</v>
      </c>
      <c r="B589" s="42" t="s">
        <v>1081</v>
      </c>
      <c r="C589" s="48" t="s">
        <v>1082</v>
      </c>
      <c r="D589" s="42"/>
      <c r="E589" s="42">
        <v>4</v>
      </c>
      <c r="F589" s="49">
        <v>320</v>
      </c>
      <c r="G589" s="42" t="s">
        <v>459</v>
      </c>
      <c r="H589" s="42" t="s">
        <v>37</v>
      </c>
      <c r="I589" s="26">
        <v>1</v>
      </c>
      <c r="J589" s="57">
        <v>42125</v>
      </c>
      <c r="K589" s="42">
        <v>2015</v>
      </c>
      <c r="L589" s="57">
        <v>42369</v>
      </c>
      <c r="M589" s="58">
        <v>120000000</v>
      </c>
      <c r="N589" s="52">
        <v>1</v>
      </c>
      <c r="O589" s="53">
        <v>120000000</v>
      </c>
      <c r="P589" s="54">
        <v>186.2341894932878</v>
      </c>
      <c r="Q589" s="42" t="s">
        <v>40</v>
      </c>
      <c r="R589" s="57">
        <v>42125</v>
      </c>
      <c r="S589" s="57">
        <v>42369</v>
      </c>
      <c r="T589" s="55">
        <v>8.1333333333333329</v>
      </c>
      <c r="U589" s="48" t="s">
        <v>42</v>
      </c>
      <c r="V589" s="17"/>
      <c r="W589" s="17"/>
      <c r="X589" s="17"/>
      <c r="Y589" s="17"/>
      <c r="Z589" s="17"/>
      <c r="AA589" s="17"/>
    </row>
    <row r="590" spans="1:27" s="23" customFormat="1" x14ac:dyDescent="0.25">
      <c r="A590" s="42">
        <v>103</v>
      </c>
      <c r="B590" s="42" t="s">
        <v>1081</v>
      </c>
      <c r="C590" s="48" t="s">
        <v>1082</v>
      </c>
      <c r="D590" s="42"/>
      <c r="E590" s="42">
        <v>5</v>
      </c>
      <c r="F590" s="49">
        <v>206</v>
      </c>
      <c r="G590" s="42" t="s">
        <v>459</v>
      </c>
      <c r="H590" s="42" t="s">
        <v>37</v>
      </c>
      <c r="I590" s="26">
        <v>1</v>
      </c>
      <c r="J590" s="57">
        <v>42614</v>
      </c>
      <c r="K590" s="42">
        <v>2016</v>
      </c>
      <c r="L590" s="57">
        <v>42978</v>
      </c>
      <c r="M590" s="58">
        <v>30000000</v>
      </c>
      <c r="N590" s="52">
        <v>1</v>
      </c>
      <c r="O590" s="53">
        <v>30000000</v>
      </c>
      <c r="P590" s="54">
        <v>43.512629540724198</v>
      </c>
      <c r="Q590" s="42" t="s">
        <v>40</v>
      </c>
      <c r="R590" s="57">
        <v>42614</v>
      </c>
      <c r="S590" s="57">
        <v>42978</v>
      </c>
      <c r="T590" s="55">
        <v>12.133333333333333</v>
      </c>
      <c r="U590" s="48" t="s">
        <v>42</v>
      </c>
      <c r="V590" s="17"/>
      <c r="W590" s="17"/>
      <c r="X590" s="17"/>
      <c r="Y590" s="17"/>
      <c r="Z590" s="17"/>
      <c r="AA590" s="17"/>
    </row>
    <row r="591" spans="1:27" s="23" customFormat="1" ht="45" x14ac:dyDescent="0.25">
      <c r="A591" s="42">
        <v>104</v>
      </c>
      <c r="B591" s="42" t="s">
        <v>1083</v>
      </c>
      <c r="C591" s="48" t="s">
        <v>1084</v>
      </c>
      <c r="D591" s="42"/>
      <c r="E591" s="42">
        <v>1</v>
      </c>
      <c r="F591" s="49">
        <v>7</v>
      </c>
      <c r="G591" s="42" t="s">
        <v>438</v>
      </c>
      <c r="H591" s="42" t="s">
        <v>38</v>
      </c>
      <c r="I591" s="43"/>
      <c r="J591" s="57">
        <v>42003</v>
      </c>
      <c r="K591" s="42">
        <v>2014</v>
      </c>
      <c r="L591" s="57">
        <v>42100</v>
      </c>
      <c r="M591" s="58">
        <v>350000000</v>
      </c>
      <c r="N591" s="52"/>
      <c r="O591" s="53">
        <v>0</v>
      </c>
      <c r="P591" s="54">
        <v>0</v>
      </c>
      <c r="Q591" s="42"/>
      <c r="R591" s="42"/>
      <c r="S591" s="42"/>
      <c r="T591" s="55">
        <v>0</v>
      </c>
      <c r="U591" s="48" t="s">
        <v>453</v>
      </c>
    </row>
    <row r="592" spans="1:27" s="23" customFormat="1" ht="45" x14ac:dyDescent="0.25">
      <c r="A592" s="42">
        <v>104</v>
      </c>
      <c r="B592" s="42" t="s">
        <v>1083</v>
      </c>
      <c r="C592" s="48" t="s">
        <v>1084</v>
      </c>
      <c r="D592" s="42"/>
      <c r="E592" s="42">
        <v>2</v>
      </c>
      <c r="F592" s="49">
        <v>114</v>
      </c>
      <c r="G592" s="42" t="s">
        <v>439</v>
      </c>
      <c r="H592" s="42" t="s">
        <v>38</v>
      </c>
      <c r="I592" s="43"/>
      <c r="J592" s="57">
        <v>42720</v>
      </c>
      <c r="K592" s="42">
        <v>2016</v>
      </c>
      <c r="L592" s="57">
        <v>42734</v>
      </c>
      <c r="M592" s="58">
        <v>35000000</v>
      </c>
      <c r="N592" s="52"/>
      <c r="O592" s="53">
        <v>0</v>
      </c>
      <c r="P592" s="54">
        <v>0</v>
      </c>
      <c r="Q592" s="42"/>
      <c r="R592" s="42"/>
      <c r="S592" s="42"/>
      <c r="T592" s="55">
        <v>0</v>
      </c>
      <c r="U592" s="48" t="s">
        <v>453</v>
      </c>
    </row>
    <row r="593" spans="1:21" s="23" customFormat="1" ht="30" x14ac:dyDescent="0.25">
      <c r="A593" s="42">
        <v>104</v>
      </c>
      <c r="B593" s="42" t="s">
        <v>1083</v>
      </c>
      <c r="C593" s="48" t="s">
        <v>1084</v>
      </c>
      <c r="D593" s="42"/>
      <c r="E593" s="42">
        <v>3</v>
      </c>
      <c r="F593" s="49">
        <v>13</v>
      </c>
      <c r="G593" s="42" t="s">
        <v>440</v>
      </c>
      <c r="H593" s="42" t="s">
        <v>38</v>
      </c>
      <c r="I593" s="43"/>
      <c r="J593" s="57">
        <v>42686</v>
      </c>
      <c r="K593" s="42">
        <v>2016</v>
      </c>
      <c r="L593" s="57">
        <v>42725</v>
      </c>
      <c r="M593" s="58">
        <v>60000000</v>
      </c>
      <c r="N593" s="52"/>
      <c r="O593" s="53">
        <v>0</v>
      </c>
      <c r="P593" s="54">
        <v>0</v>
      </c>
      <c r="Q593" s="42"/>
      <c r="R593" s="42"/>
      <c r="S593" s="42"/>
      <c r="T593" s="55">
        <v>0</v>
      </c>
      <c r="U593" s="48" t="s">
        <v>453</v>
      </c>
    </row>
    <row r="594" spans="1:21" s="23" customFormat="1" ht="30" x14ac:dyDescent="0.25">
      <c r="A594" s="42">
        <v>104</v>
      </c>
      <c r="B594" s="42" t="s">
        <v>1083</v>
      </c>
      <c r="C594" s="48" t="s">
        <v>1084</v>
      </c>
      <c r="D594" s="42"/>
      <c r="E594" s="42">
        <v>4</v>
      </c>
      <c r="F594" s="49">
        <v>320</v>
      </c>
      <c r="G594" s="42" t="s">
        <v>441</v>
      </c>
      <c r="H594" s="42" t="s">
        <v>38</v>
      </c>
      <c r="I594" s="43"/>
      <c r="J594" s="57">
        <v>42338</v>
      </c>
      <c r="K594" s="42">
        <v>2015</v>
      </c>
      <c r="L594" s="57">
        <v>42368</v>
      </c>
      <c r="M594" s="58">
        <v>79600000</v>
      </c>
      <c r="N594" s="52"/>
      <c r="O594" s="53">
        <v>0</v>
      </c>
      <c r="P594" s="54">
        <v>0</v>
      </c>
      <c r="Q594" s="42"/>
      <c r="R594" s="42"/>
      <c r="S594" s="42"/>
      <c r="T594" s="55">
        <v>0</v>
      </c>
      <c r="U594" s="48" t="s">
        <v>453</v>
      </c>
    </row>
    <row r="595" spans="1:21" s="23" customFormat="1" ht="45" x14ac:dyDescent="0.25">
      <c r="A595" s="42">
        <v>104</v>
      </c>
      <c r="B595" s="42" t="s">
        <v>1083</v>
      </c>
      <c r="C595" s="48" t="s">
        <v>1084</v>
      </c>
      <c r="D595" s="42"/>
      <c r="E595" s="42">
        <v>5</v>
      </c>
      <c r="F595" s="49">
        <v>3</v>
      </c>
      <c r="G595" s="42" t="s">
        <v>442</v>
      </c>
      <c r="H595" s="42" t="s">
        <v>38</v>
      </c>
      <c r="I595" s="43"/>
      <c r="J595" s="57">
        <v>42265</v>
      </c>
      <c r="K595" s="42">
        <v>2015</v>
      </c>
      <c r="L595" s="57">
        <v>42327</v>
      </c>
      <c r="M595" s="58">
        <v>59340000</v>
      </c>
      <c r="N595" s="52"/>
      <c r="O595" s="53">
        <v>0</v>
      </c>
      <c r="P595" s="54">
        <v>0</v>
      </c>
      <c r="Q595" s="42"/>
      <c r="R595" s="42"/>
      <c r="S595" s="42"/>
      <c r="T595" s="55">
        <v>0</v>
      </c>
      <c r="U595" s="48" t="s">
        <v>665</v>
      </c>
    </row>
    <row r="596" spans="1:21" s="23" customFormat="1" ht="30" x14ac:dyDescent="0.25">
      <c r="A596" s="42">
        <v>104</v>
      </c>
      <c r="B596" s="42" t="s">
        <v>1083</v>
      </c>
      <c r="C596" s="48" t="s">
        <v>1084</v>
      </c>
      <c r="D596" s="42"/>
      <c r="E596" s="42">
        <v>6</v>
      </c>
      <c r="F596" s="49">
        <v>70</v>
      </c>
      <c r="G596" s="42" t="s">
        <v>443</v>
      </c>
      <c r="H596" s="42" t="s">
        <v>38</v>
      </c>
      <c r="I596" s="43"/>
      <c r="J596" s="57">
        <v>42542</v>
      </c>
      <c r="K596" s="42">
        <v>2016</v>
      </c>
      <c r="L596" s="57">
        <v>42725</v>
      </c>
      <c r="M596" s="58">
        <v>113600000</v>
      </c>
      <c r="N596" s="52"/>
      <c r="O596" s="53">
        <v>0</v>
      </c>
      <c r="P596" s="54">
        <v>0</v>
      </c>
      <c r="Q596" s="42"/>
      <c r="R596" s="42"/>
      <c r="S596" s="42"/>
      <c r="T596" s="55">
        <v>0</v>
      </c>
      <c r="U596" s="48" t="s">
        <v>453</v>
      </c>
    </row>
    <row r="597" spans="1:21" s="23" customFormat="1" x14ac:dyDescent="0.25">
      <c r="A597" s="42">
        <v>104</v>
      </c>
      <c r="B597" s="42" t="s">
        <v>1083</v>
      </c>
      <c r="C597" s="48" t="s">
        <v>1084</v>
      </c>
      <c r="D597" s="42"/>
      <c r="E597" s="42">
        <v>7</v>
      </c>
      <c r="F597" s="49">
        <v>283</v>
      </c>
      <c r="G597" s="42" t="s">
        <v>393</v>
      </c>
      <c r="H597" s="42" t="s">
        <v>38</v>
      </c>
      <c r="I597" s="43"/>
      <c r="J597" s="57">
        <v>42583</v>
      </c>
      <c r="K597" s="42">
        <v>2016</v>
      </c>
      <c r="L597" s="57">
        <v>42734</v>
      </c>
      <c r="M597" s="58">
        <v>200885000</v>
      </c>
      <c r="N597" s="52"/>
      <c r="O597" s="53">
        <v>0</v>
      </c>
      <c r="P597" s="54">
        <v>0</v>
      </c>
      <c r="Q597" s="42"/>
      <c r="R597" s="42"/>
      <c r="S597" s="42"/>
      <c r="T597" s="55">
        <v>0</v>
      </c>
      <c r="U597" s="48" t="s">
        <v>453</v>
      </c>
    </row>
    <row r="598" spans="1:21" s="23" customFormat="1" ht="45" x14ac:dyDescent="0.25">
      <c r="A598" s="42">
        <v>105</v>
      </c>
      <c r="B598" s="42" t="s">
        <v>1085</v>
      </c>
      <c r="C598" s="48" t="s">
        <v>1086</v>
      </c>
      <c r="D598" s="42"/>
      <c r="E598" s="42">
        <v>1</v>
      </c>
      <c r="F598" s="49" t="s">
        <v>112</v>
      </c>
      <c r="G598" s="42" t="s">
        <v>219</v>
      </c>
      <c r="H598" s="42" t="s">
        <v>38</v>
      </c>
      <c r="I598" s="43"/>
      <c r="J598" s="57">
        <v>42644</v>
      </c>
      <c r="K598" s="42">
        <v>2016</v>
      </c>
      <c r="L598" s="57">
        <v>42735</v>
      </c>
      <c r="M598" s="58"/>
      <c r="N598" s="52"/>
      <c r="O598" s="53">
        <v>0</v>
      </c>
      <c r="P598" s="54">
        <v>0</v>
      </c>
      <c r="Q598" s="42"/>
      <c r="R598" s="57"/>
      <c r="S598" s="57"/>
      <c r="T598" s="55">
        <v>0</v>
      </c>
      <c r="U598" s="48" t="s">
        <v>226</v>
      </c>
    </row>
    <row r="599" spans="1:21" s="23" customFormat="1" ht="45" x14ac:dyDescent="0.25">
      <c r="A599" s="42">
        <v>105</v>
      </c>
      <c r="B599" s="42" t="s">
        <v>1085</v>
      </c>
      <c r="C599" s="48" t="s">
        <v>1086</v>
      </c>
      <c r="D599" s="42"/>
      <c r="E599" s="42">
        <v>2</v>
      </c>
      <c r="F599" s="49" t="s">
        <v>112</v>
      </c>
      <c r="G599" s="42" t="s">
        <v>220</v>
      </c>
      <c r="H599" s="42" t="s">
        <v>38</v>
      </c>
      <c r="I599" s="43"/>
      <c r="J599" s="57">
        <v>42278</v>
      </c>
      <c r="K599" s="42">
        <v>2015</v>
      </c>
      <c r="L599" s="42"/>
      <c r="M599" s="58"/>
      <c r="N599" s="52"/>
      <c r="O599" s="53">
        <v>0</v>
      </c>
      <c r="P599" s="54">
        <v>0</v>
      </c>
      <c r="Q599" s="42"/>
      <c r="R599" s="42"/>
      <c r="S599" s="42"/>
      <c r="T599" s="55">
        <v>0</v>
      </c>
      <c r="U599" s="48" t="s">
        <v>226</v>
      </c>
    </row>
    <row r="600" spans="1:21" s="23" customFormat="1" ht="45" x14ac:dyDescent="0.25">
      <c r="A600" s="42">
        <v>105</v>
      </c>
      <c r="B600" s="42" t="s">
        <v>1085</v>
      </c>
      <c r="C600" s="48" t="s">
        <v>1086</v>
      </c>
      <c r="D600" s="42"/>
      <c r="E600" s="42">
        <v>3</v>
      </c>
      <c r="F600" s="49" t="s">
        <v>112</v>
      </c>
      <c r="G600" s="42" t="s">
        <v>221</v>
      </c>
      <c r="H600" s="42" t="s">
        <v>38</v>
      </c>
      <c r="I600" s="43"/>
      <c r="J600" s="57">
        <v>42491</v>
      </c>
      <c r="K600" s="42">
        <v>2016</v>
      </c>
      <c r="L600" s="42"/>
      <c r="M600" s="58"/>
      <c r="N600" s="52"/>
      <c r="O600" s="53">
        <v>0</v>
      </c>
      <c r="P600" s="54">
        <v>0</v>
      </c>
      <c r="Q600" s="42"/>
      <c r="R600" s="42"/>
      <c r="S600" s="42"/>
      <c r="T600" s="55">
        <v>0</v>
      </c>
      <c r="U600" s="48" t="s">
        <v>226</v>
      </c>
    </row>
    <row r="601" spans="1:21" s="23" customFormat="1" ht="105" x14ac:dyDescent="0.25">
      <c r="A601" s="47">
        <v>106</v>
      </c>
      <c r="B601" s="42" t="s">
        <v>1087</v>
      </c>
      <c r="C601" s="48" t="s">
        <v>1088</v>
      </c>
      <c r="D601" s="42"/>
      <c r="E601" s="42">
        <v>1</v>
      </c>
      <c r="F601" s="49" t="s">
        <v>480</v>
      </c>
      <c r="G601" s="42" t="s">
        <v>481</v>
      </c>
      <c r="H601" s="42" t="s">
        <v>38</v>
      </c>
      <c r="I601" s="42"/>
      <c r="J601" s="42"/>
      <c r="K601" s="42">
        <v>2012</v>
      </c>
      <c r="L601" s="42"/>
      <c r="M601" s="58"/>
      <c r="N601" s="52"/>
      <c r="O601" s="53">
        <v>0</v>
      </c>
      <c r="P601" s="54">
        <v>0</v>
      </c>
      <c r="Q601" s="42"/>
      <c r="R601" s="42"/>
      <c r="S601" s="42"/>
      <c r="T601" s="55">
        <v>0</v>
      </c>
      <c r="U601" s="48" t="s">
        <v>502</v>
      </c>
    </row>
    <row r="602" spans="1:21" s="23" customFormat="1" ht="105" x14ac:dyDescent="0.25">
      <c r="A602" s="42">
        <v>107</v>
      </c>
      <c r="B602" s="42" t="s">
        <v>1089</v>
      </c>
      <c r="C602" s="48" t="s">
        <v>1090</v>
      </c>
      <c r="D602" s="42" t="s">
        <v>299</v>
      </c>
      <c r="E602" s="42">
        <v>1</v>
      </c>
      <c r="F602" s="49">
        <v>77502052011</v>
      </c>
      <c r="G602" s="42" t="s">
        <v>300</v>
      </c>
      <c r="H602" s="42" t="s">
        <v>38</v>
      </c>
      <c r="I602" s="42"/>
      <c r="J602" s="57"/>
      <c r="K602" s="42"/>
      <c r="L602" s="57"/>
      <c r="M602" s="58"/>
      <c r="N602" s="52"/>
      <c r="O602" s="53"/>
      <c r="P602" s="54"/>
      <c r="Q602" s="42"/>
      <c r="R602" s="42"/>
      <c r="S602" s="42"/>
      <c r="T602" s="55">
        <v>0</v>
      </c>
      <c r="U602" s="48" t="s">
        <v>324</v>
      </c>
    </row>
    <row r="603" spans="1:21" s="23" customFormat="1" ht="165" x14ac:dyDescent="0.25">
      <c r="A603" s="42">
        <v>107</v>
      </c>
      <c r="B603" s="42" t="s">
        <v>1089</v>
      </c>
      <c r="C603" s="48" t="s">
        <v>1090</v>
      </c>
      <c r="D603" s="42" t="s">
        <v>299</v>
      </c>
      <c r="E603" s="42">
        <v>2</v>
      </c>
      <c r="F603" s="49" t="s">
        <v>112</v>
      </c>
      <c r="G603" s="42" t="s">
        <v>301</v>
      </c>
      <c r="H603" s="42" t="s">
        <v>37</v>
      </c>
      <c r="I603" s="26"/>
      <c r="J603" s="57"/>
      <c r="K603" s="42"/>
      <c r="L603" s="57"/>
      <c r="M603" s="58"/>
      <c r="N603" s="52"/>
      <c r="O603" s="53"/>
      <c r="P603" s="54"/>
      <c r="Q603" s="42"/>
      <c r="R603" s="42"/>
      <c r="S603" s="42"/>
      <c r="T603" s="55">
        <v>0</v>
      </c>
      <c r="U603" s="48" t="s">
        <v>325</v>
      </c>
    </row>
    <row r="604" spans="1:21" s="23" customFormat="1" ht="60" x14ac:dyDescent="0.25">
      <c r="A604" s="42">
        <v>107</v>
      </c>
      <c r="B604" s="42" t="s">
        <v>1089</v>
      </c>
      <c r="C604" s="48" t="s">
        <v>1090</v>
      </c>
      <c r="D604" s="42" t="s">
        <v>302</v>
      </c>
      <c r="E604" s="42">
        <v>3</v>
      </c>
      <c r="F604" s="49">
        <v>329</v>
      </c>
      <c r="G604" s="42" t="s">
        <v>36</v>
      </c>
      <c r="H604" s="42" t="s">
        <v>37</v>
      </c>
      <c r="I604" s="26">
        <v>1</v>
      </c>
      <c r="J604" s="57">
        <v>41155</v>
      </c>
      <c r="K604" s="42">
        <v>2012</v>
      </c>
      <c r="L604" s="57">
        <v>41274</v>
      </c>
      <c r="M604" s="58">
        <v>743855310</v>
      </c>
      <c r="N604" s="52">
        <v>0.5</v>
      </c>
      <c r="O604" s="53">
        <v>371927655</v>
      </c>
      <c r="P604" s="54">
        <v>656.30431445209103</v>
      </c>
      <c r="Q604" s="42" t="s">
        <v>40</v>
      </c>
      <c r="R604" s="57">
        <v>41155</v>
      </c>
      <c r="S604" s="57">
        <v>41274</v>
      </c>
      <c r="T604" s="55">
        <v>3.9666666666666668</v>
      </c>
      <c r="U604" s="78" t="s">
        <v>42</v>
      </c>
    </row>
    <row r="605" spans="1:21" s="23" customFormat="1" ht="45" x14ac:dyDescent="0.25">
      <c r="A605" s="42">
        <v>107</v>
      </c>
      <c r="B605" s="42" t="s">
        <v>1089</v>
      </c>
      <c r="C605" s="48" t="s">
        <v>1090</v>
      </c>
      <c r="D605" s="42" t="s">
        <v>299</v>
      </c>
      <c r="E605" s="42">
        <v>4</v>
      </c>
      <c r="F605" s="49">
        <v>73181602013</v>
      </c>
      <c r="G605" s="42" t="s">
        <v>300</v>
      </c>
      <c r="H605" s="42" t="s">
        <v>38</v>
      </c>
      <c r="I605" s="42"/>
      <c r="J605" s="57"/>
      <c r="K605" s="42"/>
      <c r="L605" s="57"/>
      <c r="M605" s="58"/>
      <c r="N605" s="52"/>
      <c r="O605" s="53"/>
      <c r="P605" s="54"/>
      <c r="Q605" s="42"/>
      <c r="R605" s="42"/>
      <c r="S605" s="42"/>
      <c r="T605" s="55">
        <v>0</v>
      </c>
      <c r="U605" s="48" t="s">
        <v>326</v>
      </c>
    </row>
    <row r="606" spans="1:21" s="23" customFormat="1" ht="60" x14ac:dyDescent="0.25">
      <c r="A606" s="42">
        <v>107</v>
      </c>
      <c r="B606" s="42" t="s">
        <v>1089</v>
      </c>
      <c r="C606" s="48" t="s">
        <v>1090</v>
      </c>
      <c r="D606" s="42" t="s">
        <v>302</v>
      </c>
      <c r="E606" s="42">
        <v>5</v>
      </c>
      <c r="F606" s="49">
        <v>269</v>
      </c>
      <c r="G606" s="42" t="s">
        <v>36</v>
      </c>
      <c r="H606" s="42" t="s">
        <v>37</v>
      </c>
      <c r="I606" s="26">
        <v>1</v>
      </c>
      <c r="J606" s="57">
        <v>41628</v>
      </c>
      <c r="K606" s="42">
        <v>2013</v>
      </c>
      <c r="L606" s="57">
        <v>41856</v>
      </c>
      <c r="M606" s="58">
        <v>2097133050</v>
      </c>
      <c r="N606" s="52">
        <v>1</v>
      </c>
      <c r="O606" s="53">
        <v>2097133050</v>
      </c>
      <c r="P606" s="54">
        <v>3557.4776081424939</v>
      </c>
      <c r="Q606" s="42" t="s">
        <v>40</v>
      </c>
      <c r="R606" s="57">
        <v>41628</v>
      </c>
      <c r="S606" s="57">
        <v>41856</v>
      </c>
      <c r="T606" s="55">
        <v>7.6</v>
      </c>
      <c r="U606" s="48" t="s">
        <v>42</v>
      </c>
    </row>
    <row r="607" spans="1:21" s="23" customFormat="1" ht="45" x14ac:dyDescent="0.25">
      <c r="A607" s="42">
        <v>107</v>
      </c>
      <c r="B607" s="42" t="s">
        <v>1089</v>
      </c>
      <c r="C607" s="48" t="s">
        <v>1090</v>
      </c>
      <c r="D607" s="42" t="s">
        <v>299</v>
      </c>
      <c r="E607" s="42">
        <v>6</v>
      </c>
      <c r="F607" s="49">
        <v>72750642014</v>
      </c>
      <c r="G607" s="42" t="s">
        <v>300</v>
      </c>
      <c r="H607" s="42" t="s">
        <v>38</v>
      </c>
      <c r="I607" s="42"/>
      <c r="J607" s="57"/>
      <c r="K607" s="42"/>
      <c r="L607" s="57"/>
      <c r="M607" s="58"/>
      <c r="N607" s="52"/>
      <c r="O607" s="53"/>
      <c r="P607" s="54"/>
      <c r="Q607" s="42"/>
      <c r="R607" s="42"/>
      <c r="S607" s="42"/>
      <c r="T607" s="55">
        <v>0</v>
      </c>
      <c r="U607" s="48" t="s">
        <v>326</v>
      </c>
    </row>
    <row r="608" spans="1:21" s="23" customFormat="1" ht="180" x14ac:dyDescent="0.25">
      <c r="A608" s="42">
        <v>107</v>
      </c>
      <c r="B608" s="42" t="s">
        <v>1089</v>
      </c>
      <c r="C608" s="48" t="s">
        <v>1090</v>
      </c>
      <c r="D608" s="42" t="s">
        <v>299</v>
      </c>
      <c r="E608" s="42">
        <v>7</v>
      </c>
      <c r="F608" s="49" t="s">
        <v>303</v>
      </c>
      <c r="G608" s="42" t="s">
        <v>301</v>
      </c>
      <c r="H608" s="42" t="s">
        <v>37</v>
      </c>
      <c r="I608" s="26"/>
      <c r="J608" s="57"/>
      <c r="K608" s="42"/>
      <c r="L608" s="57"/>
      <c r="M608" s="58"/>
      <c r="N608" s="52"/>
      <c r="O608" s="53"/>
      <c r="P608" s="54"/>
      <c r="Q608" s="42"/>
      <c r="R608" s="42"/>
      <c r="S608" s="42"/>
      <c r="T608" s="55">
        <v>0</v>
      </c>
      <c r="U608" s="48" t="s">
        <v>327</v>
      </c>
    </row>
    <row r="609" spans="1:21" s="23" customFormat="1" ht="30" x14ac:dyDescent="0.25">
      <c r="A609" s="42">
        <v>108</v>
      </c>
      <c r="B609" s="42" t="s">
        <v>1091</v>
      </c>
      <c r="C609" s="48" t="s">
        <v>1092</v>
      </c>
      <c r="D609" s="42"/>
      <c r="E609" s="42">
        <v>1</v>
      </c>
      <c r="F609" s="49" t="s">
        <v>406</v>
      </c>
      <c r="G609" s="42" t="s">
        <v>36</v>
      </c>
      <c r="H609" s="42" t="s">
        <v>37</v>
      </c>
      <c r="I609" s="26">
        <v>1</v>
      </c>
      <c r="J609" s="57">
        <v>41989</v>
      </c>
      <c r="K609" s="42">
        <v>2014</v>
      </c>
      <c r="L609" s="57">
        <v>42338</v>
      </c>
      <c r="M609" s="58">
        <v>386505200</v>
      </c>
      <c r="N609" s="52">
        <v>1</v>
      </c>
      <c r="O609" s="53">
        <v>386505200</v>
      </c>
      <c r="P609" s="54">
        <v>627.44350649350645</v>
      </c>
      <c r="Q609" s="42" t="s">
        <v>40</v>
      </c>
      <c r="R609" s="57">
        <v>41989</v>
      </c>
      <c r="S609" s="57">
        <v>42338</v>
      </c>
      <c r="T609" s="55">
        <v>11.633333333333333</v>
      </c>
      <c r="U609" s="48" t="s">
        <v>42</v>
      </c>
    </row>
    <row r="610" spans="1:21" s="23" customFormat="1" ht="30" x14ac:dyDescent="0.25">
      <c r="A610" s="42">
        <v>108</v>
      </c>
      <c r="B610" s="42" t="s">
        <v>1091</v>
      </c>
      <c r="C610" s="48" t="s">
        <v>1092</v>
      </c>
      <c r="D610" s="42"/>
      <c r="E610" s="42">
        <v>2</v>
      </c>
      <c r="F610" s="49" t="s">
        <v>407</v>
      </c>
      <c r="G610" s="42" t="s">
        <v>36</v>
      </c>
      <c r="H610" s="42" t="s">
        <v>37</v>
      </c>
      <c r="I610" s="26">
        <v>1</v>
      </c>
      <c r="J610" s="57">
        <v>42359</v>
      </c>
      <c r="K610" s="42">
        <v>2015</v>
      </c>
      <c r="L610" s="57">
        <v>42551</v>
      </c>
      <c r="M610" s="58">
        <v>427042850</v>
      </c>
      <c r="N610" s="52">
        <v>1</v>
      </c>
      <c r="O610" s="53">
        <v>427042850</v>
      </c>
      <c r="P610" s="54">
        <v>662.74982540544738</v>
      </c>
      <c r="Q610" s="42" t="s">
        <v>40</v>
      </c>
      <c r="R610" s="57">
        <v>42359</v>
      </c>
      <c r="S610" s="57">
        <v>42551</v>
      </c>
      <c r="T610" s="55">
        <v>6.4</v>
      </c>
      <c r="U610" s="48" t="s">
        <v>42</v>
      </c>
    </row>
    <row r="611" spans="1:21" s="23" customFormat="1" ht="75" x14ac:dyDescent="0.25">
      <c r="A611" s="42">
        <v>109</v>
      </c>
      <c r="B611" s="42" t="s">
        <v>1093</v>
      </c>
      <c r="C611" s="48" t="s">
        <v>1094</v>
      </c>
      <c r="D611" s="42"/>
      <c r="E611" s="42">
        <v>1</v>
      </c>
      <c r="F611" s="49" t="s">
        <v>482</v>
      </c>
      <c r="G611" s="42" t="s">
        <v>36</v>
      </c>
      <c r="H611" s="42" t="s">
        <v>38</v>
      </c>
      <c r="I611" s="42"/>
      <c r="J611" s="42"/>
      <c r="K611" s="42">
        <v>2016</v>
      </c>
      <c r="L611" s="42"/>
      <c r="M611" s="58"/>
      <c r="N611" s="52"/>
      <c r="O611" s="53">
        <v>0</v>
      </c>
      <c r="P611" s="54">
        <v>0</v>
      </c>
      <c r="Q611" s="42"/>
      <c r="R611" s="42"/>
      <c r="S611" s="42"/>
      <c r="T611" s="55">
        <v>0</v>
      </c>
      <c r="U611" s="48" t="s">
        <v>503</v>
      </c>
    </row>
    <row r="612" spans="1:21" s="23" customFormat="1" ht="75" x14ac:dyDescent="0.25">
      <c r="A612" s="42">
        <v>109</v>
      </c>
      <c r="B612" s="42" t="s">
        <v>1093</v>
      </c>
      <c r="C612" s="48" t="s">
        <v>1094</v>
      </c>
      <c r="D612" s="42"/>
      <c r="E612" s="42">
        <v>2</v>
      </c>
      <c r="F612" s="49" t="s">
        <v>483</v>
      </c>
      <c r="G612" s="42" t="s">
        <v>36</v>
      </c>
      <c r="H612" s="42" t="s">
        <v>38</v>
      </c>
      <c r="I612" s="42"/>
      <c r="J612" s="42"/>
      <c r="K612" s="42">
        <v>2016</v>
      </c>
      <c r="L612" s="42"/>
      <c r="M612" s="58"/>
      <c r="N612" s="52"/>
      <c r="O612" s="53">
        <v>0</v>
      </c>
      <c r="P612" s="54">
        <v>0</v>
      </c>
      <c r="Q612" s="42"/>
      <c r="R612" s="42"/>
      <c r="S612" s="42"/>
      <c r="T612" s="55">
        <v>0</v>
      </c>
      <c r="U612" s="48" t="s">
        <v>503</v>
      </c>
    </row>
    <row r="613" spans="1:21" s="23" customFormat="1" ht="75" x14ac:dyDescent="0.25">
      <c r="A613" s="42">
        <v>109</v>
      </c>
      <c r="B613" s="42" t="s">
        <v>1093</v>
      </c>
      <c r="C613" s="48" t="s">
        <v>1094</v>
      </c>
      <c r="D613" s="42"/>
      <c r="E613" s="42">
        <v>3</v>
      </c>
      <c r="F613" s="49" t="s">
        <v>484</v>
      </c>
      <c r="G613" s="42" t="s">
        <v>36</v>
      </c>
      <c r="H613" s="42" t="s">
        <v>38</v>
      </c>
      <c r="I613" s="42"/>
      <c r="J613" s="42"/>
      <c r="K613" s="42">
        <v>2016</v>
      </c>
      <c r="L613" s="42"/>
      <c r="M613" s="58"/>
      <c r="N613" s="52"/>
      <c r="O613" s="53">
        <v>0</v>
      </c>
      <c r="P613" s="54">
        <v>0</v>
      </c>
      <c r="Q613" s="42"/>
      <c r="R613" s="42"/>
      <c r="S613" s="42"/>
      <c r="T613" s="55">
        <v>0</v>
      </c>
      <c r="U613" s="48" t="s">
        <v>503</v>
      </c>
    </row>
    <row r="614" spans="1:21" s="23" customFormat="1" ht="75" x14ac:dyDescent="0.25">
      <c r="A614" s="42">
        <v>109</v>
      </c>
      <c r="B614" s="42" t="s">
        <v>1093</v>
      </c>
      <c r="C614" s="48" t="s">
        <v>1094</v>
      </c>
      <c r="D614" s="42"/>
      <c r="E614" s="42">
        <v>4</v>
      </c>
      <c r="F614" s="49" t="s">
        <v>485</v>
      </c>
      <c r="G614" s="42" t="s">
        <v>36</v>
      </c>
      <c r="H614" s="42" t="s">
        <v>38</v>
      </c>
      <c r="I614" s="42"/>
      <c r="J614" s="42"/>
      <c r="K614" s="42">
        <v>2016</v>
      </c>
      <c r="L614" s="42"/>
      <c r="M614" s="58"/>
      <c r="N614" s="52"/>
      <c r="O614" s="53">
        <v>0</v>
      </c>
      <c r="P614" s="54">
        <v>0</v>
      </c>
      <c r="Q614" s="42"/>
      <c r="R614" s="42"/>
      <c r="S614" s="42"/>
      <c r="T614" s="55">
        <v>0</v>
      </c>
      <c r="U614" s="48" t="s">
        <v>503</v>
      </c>
    </row>
    <row r="615" spans="1:21" s="23" customFormat="1" ht="75" x14ac:dyDescent="0.25">
      <c r="A615" s="42">
        <v>109</v>
      </c>
      <c r="B615" s="42" t="s">
        <v>1093</v>
      </c>
      <c r="C615" s="48" t="s">
        <v>1094</v>
      </c>
      <c r="D615" s="42"/>
      <c r="E615" s="42">
        <v>5</v>
      </c>
      <c r="F615" s="49" t="s">
        <v>486</v>
      </c>
      <c r="G615" s="42" t="s">
        <v>36</v>
      </c>
      <c r="H615" s="42" t="s">
        <v>38</v>
      </c>
      <c r="I615" s="42"/>
      <c r="J615" s="42"/>
      <c r="K615" s="42">
        <v>2016</v>
      </c>
      <c r="L615" s="42"/>
      <c r="M615" s="58"/>
      <c r="N615" s="52"/>
      <c r="O615" s="53">
        <v>0</v>
      </c>
      <c r="P615" s="54">
        <v>0</v>
      </c>
      <c r="Q615" s="42"/>
      <c r="R615" s="42"/>
      <c r="S615" s="42"/>
      <c r="T615" s="55">
        <v>0</v>
      </c>
      <c r="U615" s="48" t="s">
        <v>503</v>
      </c>
    </row>
    <row r="616" spans="1:21" s="23" customFormat="1" ht="75" x14ac:dyDescent="0.25">
      <c r="A616" s="42">
        <v>109</v>
      </c>
      <c r="B616" s="42" t="s">
        <v>1093</v>
      </c>
      <c r="C616" s="48" t="s">
        <v>1094</v>
      </c>
      <c r="D616" s="42"/>
      <c r="E616" s="42">
        <v>6</v>
      </c>
      <c r="F616" s="49" t="s">
        <v>487</v>
      </c>
      <c r="G616" s="42" t="s">
        <v>36</v>
      </c>
      <c r="H616" s="42" t="s">
        <v>38</v>
      </c>
      <c r="I616" s="42"/>
      <c r="J616" s="42"/>
      <c r="K616" s="42">
        <v>2016</v>
      </c>
      <c r="L616" s="42"/>
      <c r="M616" s="58"/>
      <c r="N616" s="52"/>
      <c r="O616" s="53">
        <v>0</v>
      </c>
      <c r="P616" s="54">
        <v>0</v>
      </c>
      <c r="Q616" s="42"/>
      <c r="R616" s="42"/>
      <c r="S616" s="42"/>
      <c r="T616" s="55">
        <v>0</v>
      </c>
      <c r="U616" s="48" t="s">
        <v>503</v>
      </c>
    </row>
    <row r="617" spans="1:21" s="23" customFormat="1" ht="75" x14ac:dyDescent="0.25">
      <c r="A617" s="42">
        <v>109</v>
      </c>
      <c r="B617" s="42" t="s">
        <v>1093</v>
      </c>
      <c r="C617" s="48" t="s">
        <v>1094</v>
      </c>
      <c r="D617" s="42"/>
      <c r="E617" s="42">
        <v>7</v>
      </c>
      <c r="F617" s="49" t="s">
        <v>488</v>
      </c>
      <c r="G617" s="42" t="s">
        <v>36</v>
      </c>
      <c r="H617" s="42" t="s">
        <v>38</v>
      </c>
      <c r="I617" s="42"/>
      <c r="J617" s="42"/>
      <c r="K617" s="42">
        <v>2016</v>
      </c>
      <c r="L617" s="42"/>
      <c r="M617" s="58"/>
      <c r="N617" s="52"/>
      <c r="O617" s="53">
        <v>0</v>
      </c>
      <c r="P617" s="54">
        <v>0</v>
      </c>
      <c r="Q617" s="42"/>
      <c r="R617" s="42"/>
      <c r="S617" s="42"/>
      <c r="T617" s="55">
        <v>0</v>
      </c>
      <c r="U617" s="48" t="s">
        <v>503</v>
      </c>
    </row>
    <row r="618" spans="1:21" s="23" customFormat="1" ht="75" x14ac:dyDescent="0.25">
      <c r="A618" s="42">
        <v>109</v>
      </c>
      <c r="B618" s="42" t="s">
        <v>1093</v>
      </c>
      <c r="C618" s="48" t="s">
        <v>1094</v>
      </c>
      <c r="D618" s="42"/>
      <c r="E618" s="42">
        <v>8</v>
      </c>
      <c r="F618" s="49" t="s">
        <v>489</v>
      </c>
      <c r="G618" s="42" t="s">
        <v>36</v>
      </c>
      <c r="H618" s="42" t="s">
        <v>38</v>
      </c>
      <c r="I618" s="42"/>
      <c r="J618" s="42"/>
      <c r="K618" s="42">
        <v>2016</v>
      </c>
      <c r="L618" s="42"/>
      <c r="M618" s="58"/>
      <c r="N618" s="52"/>
      <c r="O618" s="53">
        <v>0</v>
      </c>
      <c r="P618" s="54">
        <v>0</v>
      </c>
      <c r="Q618" s="42"/>
      <c r="R618" s="42"/>
      <c r="S618" s="42"/>
      <c r="T618" s="55">
        <v>0</v>
      </c>
      <c r="U618" s="48" t="s">
        <v>503</v>
      </c>
    </row>
    <row r="619" spans="1:21" s="23" customFormat="1" ht="75" x14ac:dyDescent="0.25">
      <c r="A619" s="42">
        <v>109</v>
      </c>
      <c r="B619" s="42" t="s">
        <v>1093</v>
      </c>
      <c r="C619" s="48" t="s">
        <v>1094</v>
      </c>
      <c r="D619" s="42"/>
      <c r="E619" s="42">
        <v>9</v>
      </c>
      <c r="F619" s="49" t="s">
        <v>490</v>
      </c>
      <c r="G619" s="42" t="s">
        <v>36</v>
      </c>
      <c r="H619" s="42" t="s">
        <v>38</v>
      </c>
      <c r="I619" s="42"/>
      <c r="J619" s="42"/>
      <c r="K619" s="42">
        <v>2016</v>
      </c>
      <c r="L619" s="42"/>
      <c r="M619" s="58"/>
      <c r="N619" s="52"/>
      <c r="O619" s="53">
        <v>0</v>
      </c>
      <c r="P619" s="54">
        <v>0</v>
      </c>
      <c r="Q619" s="42"/>
      <c r="R619" s="42"/>
      <c r="S619" s="42"/>
      <c r="T619" s="55">
        <v>0</v>
      </c>
      <c r="U619" s="48" t="s">
        <v>503</v>
      </c>
    </row>
    <row r="620" spans="1:21" s="23" customFormat="1" ht="75" x14ac:dyDescent="0.25">
      <c r="A620" s="42">
        <v>109</v>
      </c>
      <c r="B620" s="42" t="s">
        <v>1093</v>
      </c>
      <c r="C620" s="48" t="s">
        <v>1094</v>
      </c>
      <c r="D620" s="42"/>
      <c r="E620" s="42">
        <v>10</v>
      </c>
      <c r="F620" s="49" t="s">
        <v>491</v>
      </c>
      <c r="G620" s="42" t="s">
        <v>36</v>
      </c>
      <c r="H620" s="42" t="s">
        <v>38</v>
      </c>
      <c r="I620" s="42"/>
      <c r="J620" s="42"/>
      <c r="K620" s="42">
        <v>2016</v>
      </c>
      <c r="L620" s="42"/>
      <c r="M620" s="58"/>
      <c r="N620" s="52"/>
      <c r="O620" s="53">
        <v>0</v>
      </c>
      <c r="P620" s="54">
        <v>0</v>
      </c>
      <c r="Q620" s="42"/>
      <c r="R620" s="42"/>
      <c r="S620" s="42"/>
      <c r="T620" s="55">
        <v>0</v>
      </c>
      <c r="U620" s="48" t="s">
        <v>503</v>
      </c>
    </row>
    <row r="621" spans="1:21" s="23" customFormat="1" ht="75" x14ac:dyDescent="0.25">
      <c r="A621" s="42">
        <v>109</v>
      </c>
      <c r="B621" s="42" t="s">
        <v>1093</v>
      </c>
      <c r="C621" s="48" t="s">
        <v>1094</v>
      </c>
      <c r="D621" s="42"/>
      <c r="E621" s="42">
        <v>11</v>
      </c>
      <c r="F621" s="49" t="s">
        <v>492</v>
      </c>
      <c r="G621" s="42" t="s">
        <v>36</v>
      </c>
      <c r="H621" s="42" t="s">
        <v>38</v>
      </c>
      <c r="I621" s="42"/>
      <c r="J621" s="42"/>
      <c r="K621" s="42">
        <v>2016</v>
      </c>
      <c r="L621" s="42"/>
      <c r="M621" s="58"/>
      <c r="N621" s="52"/>
      <c r="O621" s="53">
        <v>0</v>
      </c>
      <c r="P621" s="54">
        <v>0</v>
      </c>
      <c r="Q621" s="42"/>
      <c r="R621" s="42"/>
      <c r="S621" s="42"/>
      <c r="T621" s="55">
        <v>0</v>
      </c>
      <c r="U621" s="48" t="s">
        <v>503</v>
      </c>
    </row>
    <row r="622" spans="1:21" s="23" customFormat="1" ht="30" x14ac:dyDescent="0.25">
      <c r="A622" s="42">
        <v>110</v>
      </c>
      <c r="B622" s="42" t="s">
        <v>1095</v>
      </c>
      <c r="C622" s="48" t="s">
        <v>1096</v>
      </c>
      <c r="D622" s="42"/>
      <c r="E622" s="42">
        <v>1</v>
      </c>
      <c r="F622" s="49">
        <v>12</v>
      </c>
      <c r="G622" s="42" t="s">
        <v>434</v>
      </c>
      <c r="H622" s="42" t="s">
        <v>38</v>
      </c>
      <c r="I622" s="43"/>
      <c r="J622" s="57">
        <v>41365</v>
      </c>
      <c r="K622" s="42">
        <v>2013</v>
      </c>
      <c r="L622" s="57">
        <v>41458</v>
      </c>
      <c r="M622" s="58">
        <v>79994200</v>
      </c>
      <c r="N622" s="52"/>
      <c r="O622" s="53">
        <v>0</v>
      </c>
      <c r="P622" s="54">
        <v>0</v>
      </c>
      <c r="Q622" s="42"/>
      <c r="R622" s="42"/>
      <c r="S622" s="42"/>
      <c r="T622" s="55">
        <v>0</v>
      </c>
      <c r="U622" s="48" t="s">
        <v>451</v>
      </c>
    </row>
    <row r="623" spans="1:21" s="23" customFormat="1" ht="30" x14ac:dyDescent="0.25">
      <c r="A623" s="42">
        <v>110</v>
      </c>
      <c r="B623" s="42" t="s">
        <v>1095</v>
      </c>
      <c r="C623" s="48" t="s">
        <v>1096</v>
      </c>
      <c r="D623" s="42"/>
      <c r="E623" s="42">
        <v>2</v>
      </c>
      <c r="F623" s="49">
        <v>1348</v>
      </c>
      <c r="G623" s="42" t="s">
        <v>435</v>
      </c>
      <c r="H623" s="42" t="s">
        <v>37</v>
      </c>
      <c r="I623" s="26">
        <v>1</v>
      </c>
      <c r="J623" s="57">
        <v>41942</v>
      </c>
      <c r="K623" s="42">
        <v>2014</v>
      </c>
      <c r="L623" s="57">
        <v>42003</v>
      </c>
      <c r="M623" s="58">
        <v>596114890</v>
      </c>
      <c r="N623" s="52">
        <v>1</v>
      </c>
      <c r="O623" s="53">
        <v>596114890</v>
      </c>
      <c r="P623" s="54">
        <v>967.71897727272733</v>
      </c>
      <c r="Q623" s="42" t="s">
        <v>40</v>
      </c>
      <c r="R623" s="57">
        <v>41942</v>
      </c>
      <c r="S623" s="57">
        <v>42003</v>
      </c>
      <c r="T623" s="55">
        <v>2.0333333333333332</v>
      </c>
      <c r="U623" s="48" t="s">
        <v>42</v>
      </c>
    </row>
    <row r="624" spans="1:21" s="23" customFormat="1" ht="75" x14ac:dyDescent="0.25">
      <c r="A624" s="42">
        <v>110</v>
      </c>
      <c r="B624" s="42" t="s">
        <v>1095</v>
      </c>
      <c r="C624" s="48" t="s">
        <v>1096</v>
      </c>
      <c r="D624" s="42"/>
      <c r="E624" s="42">
        <v>3</v>
      </c>
      <c r="F624" s="49">
        <v>8</v>
      </c>
      <c r="G624" s="42" t="s">
        <v>436</v>
      </c>
      <c r="H624" s="42" t="s">
        <v>38</v>
      </c>
      <c r="I624" s="43"/>
      <c r="J624" s="42"/>
      <c r="K624" s="42"/>
      <c r="L624" s="42"/>
      <c r="M624" s="58"/>
      <c r="N624" s="52"/>
      <c r="O624" s="53"/>
      <c r="P624" s="54"/>
      <c r="Q624" s="42"/>
      <c r="R624" s="42"/>
      <c r="S624" s="42"/>
      <c r="T624" s="55">
        <v>0</v>
      </c>
      <c r="U624" s="48" t="s">
        <v>834</v>
      </c>
    </row>
    <row r="625" spans="1:21" s="23" customFormat="1" x14ac:dyDescent="0.25">
      <c r="A625" s="42">
        <v>111</v>
      </c>
      <c r="B625" s="42" t="s">
        <v>1097</v>
      </c>
      <c r="C625" s="48" t="s">
        <v>1098</v>
      </c>
      <c r="D625" s="42"/>
      <c r="E625" s="42">
        <v>1</v>
      </c>
      <c r="F625" s="49">
        <v>250</v>
      </c>
      <c r="G625" s="42" t="s">
        <v>36</v>
      </c>
      <c r="H625" s="42" t="s">
        <v>37</v>
      </c>
      <c r="I625" s="26">
        <v>1</v>
      </c>
      <c r="J625" s="57">
        <v>41624</v>
      </c>
      <c r="K625" s="42">
        <v>2013</v>
      </c>
      <c r="L625" s="57">
        <v>41851</v>
      </c>
      <c r="M625" s="58">
        <v>73686760</v>
      </c>
      <c r="N625" s="52">
        <v>1</v>
      </c>
      <c r="O625" s="53">
        <v>73686760</v>
      </c>
      <c r="P625" s="54">
        <v>124.99874469889737</v>
      </c>
      <c r="Q625" s="42" t="s">
        <v>37</v>
      </c>
      <c r="R625" s="57">
        <v>41624</v>
      </c>
      <c r="S625" s="57">
        <v>41757</v>
      </c>
      <c r="T625" s="55">
        <v>4.4333333333333336</v>
      </c>
      <c r="U625" s="48" t="s">
        <v>879</v>
      </c>
    </row>
    <row r="626" spans="1:21" s="23" customFormat="1" x14ac:dyDescent="0.25">
      <c r="A626" s="42">
        <v>111</v>
      </c>
      <c r="B626" s="42" t="s">
        <v>1097</v>
      </c>
      <c r="C626" s="48" t="s">
        <v>1098</v>
      </c>
      <c r="D626" s="42"/>
      <c r="E626" s="42">
        <v>2</v>
      </c>
      <c r="F626" s="49">
        <v>163</v>
      </c>
      <c r="G626" s="42" t="s">
        <v>36</v>
      </c>
      <c r="H626" s="42" t="s">
        <v>37</v>
      </c>
      <c r="I626" s="26">
        <v>1</v>
      </c>
      <c r="J626" s="57">
        <v>41662</v>
      </c>
      <c r="K626" s="42">
        <v>2014</v>
      </c>
      <c r="L626" s="57">
        <v>41851</v>
      </c>
      <c r="M626" s="58">
        <v>4325920</v>
      </c>
      <c r="N626" s="52">
        <v>1</v>
      </c>
      <c r="O626" s="53">
        <v>4325920</v>
      </c>
      <c r="P626" s="54">
        <v>7.0225974025974027</v>
      </c>
      <c r="Q626" s="42" t="s">
        <v>37</v>
      </c>
      <c r="R626" s="57">
        <v>41851</v>
      </c>
      <c r="S626" s="57">
        <v>41851</v>
      </c>
      <c r="T626" s="55">
        <v>0</v>
      </c>
      <c r="U626" s="48" t="s">
        <v>879</v>
      </c>
    </row>
    <row r="627" spans="1:21" s="23" customFormat="1" x14ac:dyDescent="0.25">
      <c r="A627" s="42">
        <v>111</v>
      </c>
      <c r="B627" s="42" t="s">
        <v>1097</v>
      </c>
      <c r="C627" s="48" t="s">
        <v>1098</v>
      </c>
      <c r="D627" s="42"/>
      <c r="E627" s="42">
        <v>3</v>
      </c>
      <c r="F627" s="49">
        <v>213</v>
      </c>
      <c r="G627" s="42" t="s">
        <v>36</v>
      </c>
      <c r="H627" s="42" t="s">
        <v>39</v>
      </c>
      <c r="I627" s="43">
        <v>0.6</v>
      </c>
      <c r="J627" s="57">
        <v>41758</v>
      </c>
      <c r="K627" s="42">
        <v>2014</v>
      </c>
      <c r="L627" s="57">
        <v>42004</v>
      </c>
      <c r="M627" s="58">
        <v>699938816</v>
      </c>
      <c r="N627" s="52">
        <v>1</v>
      </c>
      <c r="O627" s="53">
        <v>419963289.59999996</v>
      </c>
      <c r="P627" s="54">
        <v>681.75858701298694</v>
      </c>
      <c r="Q627" s="42" t="s">
        <v>37</v>
      </c>
      <c r="R627" s="57">
        <v>41758</v>
      </c>
      <c r="S627" s="57">
        <v>42004</v>
      </c>
      <c r="T627" s="55">
        <v>8.1999999999999993</v>
      </c>
      <c r="U627" s="48" t="s">
        <v>879</v>
      </c>
    </row>
    <row r="628" spans="1:21" s="23" customFormat="1" x14ac:dyDescent="0.25">
      <c r="A628" s="42">
        <v>111</v>
      </c>
      <c r="B628" s="42" t="s">
        <v>1097</v>
      </c>
      <c r="C628" s="48" t="s">
        <v>1098</v>
      </c>
      <c r="D628" s="42"/>
      <c r="E628" s="42">
        <v>4</v>
      </c>
      <c r="F628" s="49">
        <v>754</v>
      </c>
      <c r="G628" s="42" t="s">
        <v>433</v>
      </c>
      <c r="H628" s="42" t="s">
        <v>37</v>
      </c>
      <c r="I628" s="26">
        <v>1</v>
      </c>
      <c r="J628" s="42"/>
      <c r="K628" s="42">
        <v>2014</v>
      </c>
      <c r="L628" s="42"/>
      <c r="M628" s="58"/>
      <c r="N628" s="52"/>
      <c r="O628" s="53">
        <v>0</v>
      </c>
      <c r="P628" s="54">
        <v>0</v>
      </c>
      <c r="Q628" s="42"/>
      <c r="R628" s="42"/>
      <c r="S628" s="42"/>
      <c r="T628" s="55">
        <v>0</v>
      </c>
      <c r="U628" s="48" t="s">
        <v>450</v>
      </c>
    </row>
    <row r="629" spans="1:21" s="23" customFormat="1" x14ac:dyDescent="0.25">
      <c r="A629" s="42">
        <v>112</v>
      </c>
      <c r="B629" s="42" t="s">
        <v>1099</v>
      </c>
      <c r="C629" s="48" t="s">
        <v>1100</v>
      </c>
      <c r="D629" s="42"/>
      <c r="E629" s="42">
        <v>1</v>
      </c>
      <c r="F629" s="49">
        <v>332</v>
      </c>
      <c r="G629" s="42" t="s">
        <v>36</v>
      </c>
      <c r="H629" s="42" t="s">
        <v>37</v>
      </c>
      <c r="I629" s="26">
        <v>1</v>
      </c>
      <c r="J629" s="57">
        <v>41989</v>
      </c>
      <c r="K629" s="42">
        <v>2014</v>
      </c>
      <c r="L629" s="57">
        <v>42277</v>
      </c>
      <c r="M629" s="58">
        <v>102980518</v>
      </c>
      <c r="N629" s="52">
        <v>1</v>
      </c>
      <c r="O629" s="53">
        <v>102980518</v>
      </c>
      <c r="P629" s="54">
        <v>167.17616558441557</v>
      </c>
      <c r="Q629" s="42" t="s">
        <v>40</v>
      </c>
      <c r="R629" s="57">
        <v>41989</v>
      </c>
      <c r="S629" s="57">
        <v>42277</v>
      </c>
      <c r="T629" s="55">
        <v>9.6</v>
      </c>
      <c r="U629" s="48" t="s">
        <v>42</v>
      </c>
    </row>
    <row r="630" spans="1:21" s="23" customFormat="1" ht="135" x14ac:dyDescent="0.25">
      <c r="A630" s="42">
        <v>112</v>
      </c>
      <c r="B630" s="42" t="s">
        <v>1099</v>
      </c>
      <c r="C630" s="48" t="s">
        <v>1100</v>
      </c>
      <c r="D630" s="42"/>
      <c r="E630" s="42">
        <v>2</v>
      </c>
      <c r="F630" s="49" t="s">
        <v>674</v>
      </c>
      <c r="G630" s="42" t="s">
        <v>99</v>
      </c>
      <c r="H630" s="42" t="s">
        <v>37</v>
      </c>
      <c r="I630" s="43">
        <v>1</v>
      </c>
      <c r="J630" s="42"/>
      <c r="K630" s="42">
        <v>2011</v>
      </c>
      <c r="L630" s="42"/>
      <c r="M630" s="58"/>
      <c r="N630" s="52"/>
      <c r="O630" s="53">
        <v>0</v>
      </c>
      <c r="P630" s="54">
        <v>0</v>
      </c>
      <c r="Q630" s="42"/>
      <c r="R630" s="42"/>
      <c r="S630" s="42"/>
      <c r="T630" s="55">
        <v>0</v>
      </c>
      <c r="U630" s="48" t="s">
        <v>675</v>
      </c>
    </row>
    <row r="631" spans="1:21" s="23" customFormat="1" ht="135" x14ac:dyDescent="0.25">
      <c r="A631" s="42">
        <v>112</v>
      </c>
      <c r="B631" s="42" t="s">
        <v>1099</v>
      </c>
      <c r="C631" s="48" t="s">
        <v>1100</v>
      </c>
      <c r="D631" s="42"/>
      <c r="E631" s="42">
        <v>3</v>
      </c>
      <c r="F631" s="49">
        <v>54</v>
      </c>
      <c r="G631" s="42" t="s">
        <v>99</v>
      </c>
      <c r="H631" s="42" t="s">
        <v>37</v>
      </c>
      <c r="I631" s="43">
        <v>1</v>
      </c>
      <c r="J631" s="42"/>
      <c r="K631" s="42">
        <v>2015</v>
      </c>
      <c r="L631" s="42"/>
      <c r="M631" s="58"/>
      <c r="N631" s="52"/>
      <c r="O631" s="53">
        <v>0</v>
      </c>
      <c r="P631" s="54">
        <v>0</v>
      </c>
      <c r="Q631" s="42"/>
      <c r="R631" s="42"/>
      <c r="S631" s="42"/>
      <c r="T631" s="55">
        <v>0</v>
      </c>
      <c r="U631" s="48" t="s">
        <v>675</v>
      </c>
    </row>
    <row r="632" spans="1:21" s="23" customFormat="1" ht="60" x14ac:dyDescent="0.25">
      <c r="A632" s="42">
        <v>112</v>
      </c>
      <c r="B632" s="42" t="s">
        <v>1099</v>
      </c>
      <c r="C632" s="48" t="s">
        <v>1100</v>
      </c>
      <c r="D632" s="42"/>
      <c r="E632" s="42">
        <v>4</v>
      </c>
      <c r="F632" s="49" t="s">
        <v>676</v>
      </c>
      <c r="G632" s="42" t="s">
        <v>99</v>
      </c>
      <c r="H632" s="42" t="s">
        <v>38</v>
      </c>
      <c r="I632" s="43"/>
      <c r="J632" s="42"/>
      <c r="K632" s="42">
        <v>2013</v>
      </c>
      <c r="L632" s="42"/>
      <c r="M632" s="58"/>
      <c r="N632" s="52"/>
      <c r="O632" s="53">
        <v>0</v>
      </c>
      <c r="P632" s="54">
        <v>0</v>
      </c>
      <c r="Q632" s="42"/>
      <c r="R632" s="42"/>
      <c r="S632" s="42"/>
      <c r="T632" s="55">
        <v>0</v>
      </c>
      <c r="U632" s="48" t="s">
        <v>679</v>
      </c>
    </row>
    <row r="633" spans="1:21" s="23" customFormat="1" ht="60" x14ac:dyDescent="0.25">
      <c r="A633" s="42">
        <v>112</v>
      </c>
      <c r="B633" s="42" t="s">
        <v>1099</v>
      </c>
      <c r="C633" s="48" t="s">
        <v>1100</v>
      </c>
      <c r="D633" s="42"/>
      <c r="E633" s="42">
        <v>5</v>
      </c>
      <c r="F633" s="49" t="s">
        <v>677</v>
      </c>
      <c r="G633" s="42" t="s">
        <v>99</v>
      </c>
      <c r="H633" s="42" t="s">
        <v>38</v>
      </c>
      <c r="I633" s="26"/>
      <c r="J633" s="57"/>
      <c r="K633" s="42">
        <v>2013</v>
      </c>
      <c r="L633" s="57"/>
      <c r="M633" s="58"/>
      <c r="N633" s="52"/>
      <c r="O633" s="53">
        <v>0</v>
      </c>
      <c r="P633" s="54">
        <v>0</v>
      </c>
      <c r="Q633" s="42"/>
      <c r="R633" s="57"/>
      <c r="S633" s="57"/>
      <c r="T633" s="55">
        <v>0</v>
      </c>
      <c r="U633" s="48" t="s">
        <v>679</v>
      </c>
    </row>
    <row r="634" spans="1:21" s="23" customFormat="1" x14ac:dyDescent="0.25">
      <c r="A634" s="42">
        <v>112</v>
      </c>
      <c r="B634" s="42" t="s">
        <v>1099</v>
      </c>
      <c r="C634" s="48" t="s">
        <v>1100</v>
      </c>
      <c r="D634" s="42"/>
      <c r="E634" s="42">
        <v>5</v>
      </c>
      <c r="F634" s="49">
        <v>297</v>
      </c>
      <c r="G634" s="42" t="s">
        <v>36</v>
      </c>
      <c r="H634" s="42" t="s">
        <v>37</v>
      </c>
      <c r="I634" s="26">
        <v>1</v>
      </c>
      <c r="J634" s="57">
        <v>42461</v>
      </c>
      <c r="K634" s="42">
        <v>2016</v>
      </c>
      <c r="L634" s="57">
        <v>42704</v>
      </c>
      <c r="M634" s="58">
        <v>25686320</v>
      </c>
      <c r="N634" s="52">
        <v>1</v>
      </c>
      <c r="O634" s="53">
        <v>25686320</v>
      </c>
      <c r="P634" s="54">
        <v>37.255977547483155</v>
      </c>
      <c r="Q634" s="42" t="s">
        <v>37</v>
      </c>
      <c r="R634" s="57">
        <v>42461</v>
      </c>
      <c r="S634" s="57">
        <v>42461</v>
      </c>
      <c r="T634" s="55">
        <v>0</v>
      </c>
      <c r="U634" s="48" t="s">
        <v>879</v>
      </c>
    </row>
    <row r="635" spans="1:21" s="23" customFormat="1" ht="60" x14ac:dyDescent="0.25">
      <c r="A635" s="42">
        <v>112</v>
      </c>
      <c r="B635" s="42" t="s">
        <v>1099</v>
      </c>
      <c r="C635" s="48" t="s">
        <v>1100</v>
      </c>
      <c r="D635" s="42"/>
      <c r="E635" s="42">
        <v>6</v>
      </c>
      <c r="F635" s="49" t="s">
        <v>678</v>
      </c>
      <c r="G635" s="42" t="s">
        <v>99</v>
      </c>
      <c r="H635" s="42" t="s">
        <v>38</v>
      </c>
      <c r="I635" s="26"/>
      <c r="J635" s="57"/>
      <c r="K635" s="42">
        <v>2014</v>
      </c>
      <c r="L635" s="57"/>
      <c r="M635" s="58"/>
      <c r="N635" s="52"/>
      <c r="O635" s="53">
        <v>0</v>
      </c>
      <c r="P635" s="54">
        <v>0</v>
      </c>
      <c r="Q635" s="42"/>
      <c r="R635" s="57"/>
      <c r="S635" s="57"/>
      <c r="T635" s="55">
        <v>0</v>
      </c>
      <c r="U635" s="48" t="s">
        <v>679</v>
      </c>
    </row>
    <row r="636" spans="1:21" s="23" customFormat="1" x14ac:dyDescent="0.25">
      <c r="A636" s="42">
        <v>112</v>
      </c>
      <c r="B636" s="42" t="s">
        <v>1099</v>
      </c>
      <c r="C636" s="48" t="s">
        <v>1100</v>
      </c>
      <c r="D636" s="42"/>
      <c r="E636" s="42">
        <v>6</v>
      </c>
      <c r="F636" s="49">
        <v>296</v>
      </c>
      <c r="G636" s="42" t="s">
        <v>36</v>
      </c>
      <c r="H636" s="42" t="s">
        <v>37</v>
      </c>
      <c r="I636" s="26">
        <v>1</v>
      </c>
      <c r="J636" s="57">
        <v>42461</v>
      </c>
      <c r="K636" s="42">
        <v>2016</v>
      </c>
      <c r="L636" s="57">
        <v>42704</v>
      </c>
      <c r="M636" s="58">
        <v>76382400</v>
      </c>
      <c r="N636" s="52">
        <v>1</v>
      </c>
      <c r="O636" s="53">
        <v>76382400</v>
      </c>
      <c r="P636" s="54">
        <v>110.78663582104706</v>
      </c>
      <c r="Q636" s="42" t="s">
        <v>37</v>
      </c>
      <c r="R636" s="57">
        <v>42461</v>
      </c>
      <c r="S636" s="57">
        <v>42704</v>
      </c>
      <c r="T636" s="55">
        <v>8.1</v>
      </c>
      <c r="U636" s="48" t="s">
        <v>879</v>
      </c>
    </row>
    <row r="637" spans="1:21" s="23" customFormat="1" ht="60" x14ac:dyDescent="0.25">
      <c r="A637" s="42">
        <v>112</v>
      </c>
      <c r="B637" s="42" t="s">
        <v>1099</v>
      </c>
      <c r="C637" s="48" t="s">
        <v>1100</v>
      </c>
      <c r="D637" s="42"/>
      <c r="E637" s="42">
        <v>7</v>
      </c>
      <c r="F637" s="49" t="s">
        <v>680</v>
      </c>
      <c r="G637" s="42" t="s">
        <v>99</v>
      </c>
      <c r="H637" s="42" t="s">
        <v>38</v>
      </c>
      <c r="I637" s="26"/>
      <c r="J637" s="57"/>
      <c r="K637" s="42">
        <v>2012</v>
      </c>
      <c r="L637" s="57"/>
      <c r="M637" s="58"/>
      <c r="N637" s="52"/>
      <c r="O637" s="53">
        <v>0</v>
      </c>
      <c r="P637" s="54">
        <v>0</v>
      </c>
      <c r="Q637" s="42"/>
      <c r="R637" s="57"/>
      <c r="S637" s="57"/>
      <c r="T637" s="55">
        <v>0</v>
      </c>
      <c r="U637" s="48" t="s">
        <v>679</v>
      </c>
    </row>
    <row r="638" spans="1:21" s="23" customFormat="1" ht="45" x14ac:dyDescent="0.25">
      <c r="A638" s="42">
        <v>112</v>
      </c>
      <c r="B638" s="42" t="s">
        <v>1099</v>
      </c>
      <c r="C638" s="48" t="s">
        <v>1100</v>
      </c>
      <c r="D638" s="42"/>
      <c r="E638" s="42">
        <v>7</v>
      </c>
      <c r="F638" s="49" t="s">
        <v>672</v>
      </c>
      <c r="G638" s="42" t="s">
        <v>222</v>
      </c>
      <c r="H638" s="42" t="s">
        <v>38</v>
      </c>
      <c r="I638" s="43"/>
      <c r="J638" s="42"/>
      <c r="K638" s="42"/>
      <c r="L638" s="42"/>
      <c r="M638" s="58"/>
      <c r="N638" s="52"/>
      <c r="O638" s="53"/>
      <c r="P638" s="54"/>
      <c r="Q638" s="42"/>
      <c r="R638" s="42"/>
      <c r="S638" s="42"/>
      <c r="T638" s="55">
        <v>0</v>
      </c>
      <c r="U638" s="48" t="s">
        <v>673</v>
      </c>
    </row>
    <row r="639" spans="1:21" s="23" customFormat="1" ht="60" x14ac:dyDescent="0.25">
      <c r="A639" s="42">
        <v>112</v>
      </c>
      <c r="B639" s="42" t="s">
        <v>1099</v>
      </c>
      <c r="C639" s="48" t="s">
        <v>1100</v>
      </c>
      <c r="D639" s="42"/>
      <c r="E639" s="42">
        <v>8</v>
      </c>
      <c r="F639" s="49" t="s">
        <v>681</v>
      </c>
      <c r="G639" s="42" t="s">
        <v>99</v>
      </c>
      <c r="H639" s="42" t="s">
        <v>38</v>
      </c>
      <c r="I639" s="26"/>
      <c r="J639" s="57"/>
      <c r="K639" s="42">
        <v>2014</v>
      </c>
      <c r="L639" s="57"/>
      <c r="M639" s="58"/>
      <c r="N639" s="52"/>
      <c r="O639" s="53">
        <v>0</v>
      </c>
      <c r="P639" s="54">
        <v>0</v>
      </c>
      <c r="Q639" s="42"/>
      <c r="R639" s="57"/>
      <c r="S639" s="57"/>
      <c r="T639" s="55">
        <v>0</v>
      </c>
      <c r="U639" s="48" t="s">
        <v>679</v>
      </c>
    </row>
    <row r="640" spans="1:21" s="23" customFormat="1" ht="105" x14ac:dyDescent="0.25">
      <c r="A640" s="42">
        <v>112</v>
      </c>
      <c r="B640" s="42" t="s">
        <v>1099</v>
      </c>
      <c r="C640" s="48" t="s">
        <v>1100</v>
      </c>
      <c r="D640" s="42"/>
      <c r="E640" s="42">
        <v>9</v>
      </c>
      <c r="F640" s="49" t="s">
        <v>682</v>
      </c>
      <c r="G640" s="42" t="s">
        <v>99</v>
      </c>
      <c r="H640" s="42" t="s">
        <v>37</v>
      </c>
      <c r="I640" s="26">
        <v>1</v>
      </c>
      <c r="J640" s="57">
        <v>42195</v>
      </c>
      <c r="K640" s="42">
        <v>2015</v>
      </c>
      <c r="L640" s="57">
        <v>42369</v>
      </c>
      <c r="M640" s="58"/>
      <c r="N640" s="52"/>
      <c r="O640" s="53">
        <v>0</v>
      </c>
      <c r="P640" s="54">
        <v>0</v>
      </c>
      <c r="Q640" s="42"/>
      <c r="R640" s="57"/>
      <c r="S640" s="57"/>
      <c r="T640" s="55">
        <v>0</v>
      </c>
      <c r="U640" s="48" t="s">
        <v>683</v>
      </c>
    </row>
    <row r="641" spans="1:21" s="23" customFormat="1" ht="120" x14ac:dyDescent="0.25">
      <c r="A641" s="42">
        <v>112</v>
      </c>
      <c r="B641" s="42" t="s">
        <v>1099</v>
      </c>
      <c r="C641" s="48" t="s">
        <v>1100</v>
      </c>
      <c r="D641" s="42"/>
      <c r="E641" s="42">
        <v>10</v>
      </c>
      <c r="F641" s="49" t="s">
        <v>684</v>
      </c>
      <c r="G641" s="42" t="s">
        <v>99</v>
      </c>
      <c r="H641" s="42" t="s">
        <v>38</v>
      </c>
      <c r="I641" s="26"/>
      <c r="J641" s="57"/>
      <c r="K641" s="42">
        <v>2013</v>
      </c>
      <c r="L641" s="57"/>
      <c r="M641" s="58"/>
      <c r="N641" s="52"/>
      <c r="O641" s="53">
        <v>0</v>
      </c>
      <c r="P641" s="54">
        <v>0</v>
      </c>
      <c r="Q641" s="42"/>
      <c r="R641" s="57"/>
      <c r="S641" s="57"/>
      <c r="T641" s="55">
        <v>0</v>
      </c>
      <c r="U641" s="48" t="s">
        <v>686</v>
      </c>
    </row>
    <row r="642" spans="1:21" s="23" customFormat="1" ht="120" x14ac:dyDescent="0.25">
      <c r="A642" s="42">
        <v>112</v>
      </c>
      <c r="B642" s="42" t="s">
        <v>1099</v>
      </c>
      <c r="C642" s="48" t="s">
        <v>1100</v>
      </c>
      <c r="D642" s="42"/>
      <c r="E642" s="42">
        <v>11</v>
      </c>
      <c r="F642" s="49" t="s">
        <v>685</v>
      </c>
      <c r="G642" s="42" t="s">
        <v>99</v>
      </c>
      <c r="H642" s="42" t="s">
        <v>38</v>
      </c>
      <c r="I642" s="26"/>
      <c r="J642" s="57"/>
      <c r="K642" s="42">
        <v>2015</v>
      </c>
      <c r="L642" s="57"/>
      <c r="M642" s="58"/>
      <c r="N642" s="52"/>
      <c r="O642" s="53"/>
      <c r="P642" s="54"/>
      <c r="Q642" s="42"/>
      <c r="R642" s="57"/>
      <c r="S642" s="57"/>
      <c r="T642" s="55"/>
      <c r="U642" s="48" t="s">
        <v>686</v>
      </c>
    </row>
    <row r="643" spans="1:21" s="23" customFormat="1" x14ac:dyDescent="0.25">
      <c r="A643" s="42">
        <v>113</v>
      </c>
      <c r="B643" s="42" t="s">
        <v>1101</v>
      </c>
      <c r="C643" s="48" t="s">
        <v>1102</v>
      </c>
      <c r="D643" s="42"/>
      <c r="E643" s="42">
        <v>1</v>
      </c>
      <c r="F643" s="49" t="s">
        <v>525</v>
      </c>
      <c r="G643" s="42" t="s">
        <v>36</v>
      </c>
      <c r="H643" s="42" t="s">
        <v>37</v>
      </c>
      <c r="I643" s="26">
        <v>1</v>
      </c>
      <c r="J643" s="57">
        <v>40840</v>
      </c>
      <c r="K643" s="42">
        <v>2011</v>
      </c>
      <c r="L643" s="57">
        <v>40908</v>
      </c>
      <c r="M643" s="58">
        <v>57010498</v>
      </c>
      <c r="N643" s="52">
        <v>1</v>
      </c>
      <c r="O643" s="53">
        <v>57010498</v>
      </c>
      <c r="P643" s="54">
        <v>106.44230395817775</v>
      </c>
      <c r="Q643" s="42" t="s">
        <v>37</v>
      </c>
      <c r="R643" s="57">
        <v>40840</v>
      </c>
      <c r="S643" s="57">
        <v>40907</v>
      </c>
      <c r="T643" s="55">
        <v>2.2333333333333334</v>
      </c>
      <c r="U643" s="48" t="s">
        <v>879</v>
      </c>
    </row>
    <row r="644" spans="1:21" s="23" customFormat="1" x14ac:dyDescent="0.25">
      <c r="A644" s="42">
        <v>113</v>
      </c>
      <c r="B644" s="42" t="s">
        <v>1101</v>
      </c>
      <c r="C644" s="48" t="s">
        <v>1102</v>
      </c>
      <c r="D644" s="42"/>
      <c r="E644" s="42">
        <v>2</v>
      </c>
      <c r="F644" s="49" t="s">
        <v>526</v>
      </c>
      <c r="G644" s="42" t="s">
        <v>36</v>
      </c>
      <c r="H644" s="42" t="s">
        <v>37</v>
      </c>
      <c r="I644" s="26">
        <v>1</v>
      </c>
      <c r="J644" s="57">
        <v>40908</v>
      </c>
      <c r="K644" s="42">
        <v>2011</v>
      </c>
      <c r="L644" s="57">
        <v>41623</v>
      </c>
      <c r="M644" s="58">
        <v>1512235739</v>
      </c>
      <c r="N644" s="52">
        <v>1</v>
      </c>
      <c r="O644" s="53">
        <v>1512235739</v>
      </c>
      <c r="P644" s="54">
        <v>2823.4423805078418</v>
      </c>
      <c r="Q644" s="42" t="s">
        <v>37</v>
      </c>
      <c r="R644" s="57">
        <v>40908</v>
      </c>
      <c r="S644" s="57">
        <v>41623</v>
      </c>
      <c r="T644" s="55">
        <v>23.833333333333332</v>
      </c>
      <c r="U644" s="48" t="s">
        <v>879</v>
      </c>
    </row>
    <row r="645" spans="1:21" s="23" customFormat="1" x14ac:dyDescent="0.25">
      <c r="A645" s="42">
        <v>113</v>
      </c>
      <c r="B645" s="42" t="s">
        <v>1101</v>
      </c>
      <c r="C645" s="48" t="s">
        <v>1102</v>
      </c>
      <c r="D645" s="42"/>
      <c r="E645" s="42">
        <v>3</v>
      </c>
      <c r="F645" s="49">
        <v>170</v>
      </c>
      <c r="G645" s="42" t="s">
        <v>36</v>
      </c>
      <c r="H645" s="42" t="s">
        <v>37</v>
      </c>
      <c r="I645" s="26">
        <v>1</v>
      </c>
      <c r="J645" s="57">
        <v>42177</v>
      </c>
      <c r="K645" s="42">
        <v>2015</v>
      </c>
      <c r="L645" s="57">
        <v>42353</v>
      </c>
      <c r="M645" s="58">
        <v>375159526</v>
      </c>
      <c r="N645" s="52">
        <v>1</v>
      </c>
      <c r="O645" s="53">
        <v>375159526</v>
      </c>
      <c r="P645" s="54">
        <v>582.22941879413361</v>
      </c>
      <c r="Q645" s="42" t="s">
        <v>37</v>
      </c>
      <c r="R645" s="57">
        <v>42177</v>
      </c>
      <c r="S645" s="57">
        <v>42353</v>
      </c>
      <c r="T645" s="55">
        <v>5.8666666666666663</v>
      </c>
      <c r="U645" s="48" t="s">
        <v>879</v>
      </c>
    </row>
    <row r="646" spans="1:21" s="23" customFormat="1" x14ac:dyDescent="0.25">
      <c r="A646" s="42">
        <v>113</v>
      </c>
      <c r="B646" s="42" t="s">
        <v>1101</v>
      </c>
      <c r="C646" s="48" t="s">
        <v>1102</v>
      </c>
      <c r="D646" s="42"/>
      <c r="E646" s="42">
        <v>4</v>
      </c>
      <c r="F646" s="49">
        <v>157</v>
      </c>
      <c r="G646" s="42" t="s">
        <v>36</v>
      </c>
      <c r="H646" s="42" t="s">
        <v>37</v>
      </c>
      <c r="I646" s="26">
        <v>1</v>
      </c>
      <c r="J646" s="57">
        <v>42460</v>
      </c>
      <c r="K646" s="42">
        <v>2016</v>
      </c>
      <c r="L646" s="57">
        <v>42719</v>
      </c>
      <c r="M646" s="58">
        <v>334735130</v>
      </c>
      <c r="N646" s="52">
        <v>1</v>
      </c>
      <c r="O646" s="53">
        <v>334735130</v>
      </c>
      <c r="P646" s="54">
        <v>485.50685686520512</v>
      </c>
      <c r="Q646" s="42" t="s">
        <v>37</v>
      </c>
      <c r="R646" s="79">
        <v>42696</v>
      </c>
      <c r="S646" s="57">
        <v>42719</v>
      </c>
      <c r="T646" s="55">
        <v>0.76666666666666672</v>
      </c>
      <c r="U646" s="48" t="s">
        <v>879</v>
      </c>
    </row>
    <row r="647" spans="1:21" s="23" customFormat="1" x14ac:dyDescent="0.25">
      <c r="A647" s="42">
        <v>113</v>
      </c>
      <c r="B647" s="42" t="s">
        <v>1101</v>
      </c>
      <c r="C647" s="48" t="s">
        <v>1102</v>
      </c>
      <c r="D647" s="42"/>
      <c r="E647" s="42">
        <v>5</v>
      </c>
      <c r="F647" s="49" t="s">
        <v>527</v>
      </c>
      <c r="G647" s="42" t="s">
        <v>36</v>
      </c>
      <c r="H647" s="42" t="s">
        <v>37</v>
      </c>
      <c r="I647" s="26">
        <v>1</v>
      </c>
      <c r="J647" s="57">
        <v>42361</v>
      </c>
      <c r="K647" s="42">
        <v>2015</v>
      </c>
      <c r="L647" s="57">
        <v>42695</v>
      </c>
      <c r="M647" s="58">
        <v>991046597</v>
      </c>
      <c r="N647" s="52">
        <v>1</v>
      </c>
      <c r="O647" s="53">
        <v>991046597</v>
      </c>
      <c r="P647" s="54">
        <v>1538.0563311864669</v>
      </c>
      <c r="Q647" s="42" t="s">
        <v>37</v>
      </c>
      <c r="R647" s="79">
        <v>42361</v>
      </c>
      <c r="S647" s="57">
        <v>42695</v>
      </c>
      <c r="T647" s="55">
        <v>11.133333333333333</v>
      </c>
      <c r="U647" s="48" t="s">
        <v>879</v>
      </c>
    </row>
    <row r="648" spans="1:21" s="23" customFormat="1" x14ac:dyDescent="0.25">
      <c r="A648" s="42">
        <v>113</v>
      </c>
      <c r="B648" s="42" t="s">
        <v>1101</v>
      </c>
      <c r="C648" s="48" t="s">
        <v>1102</v>
      </c>
      <c r="D648" s="42"/>
      <c r="E648" s="42">
        <v>6</v>
      </c>
      <c r="F648" s="49" t="s">
        <v>528</v>
      </c>
      <c r="G648" s="42" t="s">
        <v>36</v>
      </c>
      <c r="H648" s="42" t="s">
        <v>37</v>
      </c>
      <c r="I648" s="26">
        <v>1</v>
      </c>
      <c r="J648" s="57">
        <v>41627</v>
      </c>
      <c r="K648" s="42">
        <v>2013</v>
      </c>
      <c r="L648" s="57">
        <v>41854</v>
      </c>
      <c r="M648" s="58">
        <v>1454154525</v>
      </c>
      <c r="N648" s="52">
        <v>1</v>
      </c>
      <c r="O648" s="53">
        <v>1454154525</v>
      </c>
      <c r="P648" s="54">
        <v>2466.7591603053434</v>
      </c>
      <c r="Q648" s="42" t="s">
        <v>40</v>
      </c>
      <c r="R648" s="79">
        <v>41627</v>
      </c>
      <c r="S648" s="57">
        <v>41854</v>
      </c>
      <c r="T648" s="55">
        <v>7.5666666666666664</v>
      </c>
      <c r="U648" s="48" t="s">
        <v>42</v>
      </c>
    </row>
    <row r="649" spans="1:21" s="23" customFormat="1" x14ac:dyDescent="0.25">
      <c r="A649" s="42">
        <v>113</v>
      </c>
      <c r="B649" s="42" t="s">
        <v>1101</v>
      </c>
      <c r="C649" s="48" t="s">
        <v>1102</v>
      </c>
      <c r="D649" s="42"/>
      <c r="E649" s="42">
        <v>7</v>
      </c>
      <c r="F649" s="49" t="s">
        <v>529</v>
      </c>
      <c r="G649" s="42" t="s">
        <v>36</v>
      </c>
      <c r="H649" s="42" t="s">
        <v>37</v>
      </c>
      <c r="I649" s="26">
        <v>1</v>
      </c>
      <c r="J649" s="57">
        <v>41429</v>
      </c>
      <c r="K649" s="42">
        <v>2013</v>
      </c>
      <c r="L649" s="57">
        <v>41612</v>
      </c>
      <c r="M649" s="58">
        <v>1225823049</v>
      </c>
      <c r="N649" s="52">
        <v>1</v>
      </c>
      <c r="O649" s="53">
        <v>1225823049</v>
      </c>
      <c r="P649" s="54">
        <v>2079.4284122137406</v>
      </c>
      <c r="Q649" s="42" t="s">
        <v>37</v>
      </c>
      <c r="R649" s="57">
        <v>41429</v>
      </c>
      <c r="S649" s="57">
        <v>41429</v>
      </c>
      <c r="T649" s="55">
        <v>0</v>
      </c>
      <c r="U649" s="48" t="s">
        <v>879</v>
      </c>
    </row>
    <row r="650" spans="1:21" s="23" customFormat="1" x14ac:dyDescent="0.25">
      <c r="A650" s="42">
        <v>113</v>
      </c>
      <c r="B650" s="42" t="s">
        <v>1101</v>
      </c>
      <c r="C650" s="48" t="s">
        <v>1102</v>
      </c>
      <c r="D650" s="42"/>
      <c r="E650" s="42">
        <v>8</v>
      </c>
      <c r="F650" s="49" t="s">
        <v>530</v>
      </c>
      <c r="G650" s="42" t="s">
        <v>36</v>
      </c>
      <c r="H650" s="42" t="s">
        <v>37</v>
      </c>
      <c r="I650" s="26">
        <v>1</v>
      </c>
      <c r="J650" s="57">
        <v>42174</v>
      </c>
      <c r="K650" s="42">
        <v>2015</v>
      </c>
      <c r="L650" s="57">
        <v>42353</v>
      </c>
      <c r="M650" s="58">
        <v>372857995</v>
      </c>
      <c r="N650" s="52">
        <v>1</v>
      </c>
      <c r="O650" s="53">
        <v>372857995</v>
      </c>
      <c r="P650" s="54">
        <v>578.65755412431133</v>
      </c>
      <c r="Q650" s="42" t="s">
        <v>37</v>
      </c>
      <c r="R650" s="79">
        <v>42174</v>
      </c>
      <c r="S650" s="57">
        <v>42176</v>
      </c>
      <c r="T650" s="55">
        <v>6.6666666666666666E-2</v>
      </c>
      <c r="U650" s="48" t="s">
        <v>879</v>
      </c>
    </row>
    <row r="651" spans="1:21" s="23" customFormat="1" x14ac:dyDescent="0.25">
      <c r="A651" s="42">
        <v>113</v>
      </c>
      <c r="B651" s="42" t="s">
        <v>1101</v>
      </c>
      <c r="C651" s="48" t="s">
        <v>1102</v>
      </c>
      <c r="D651" s="42"/>
      <c r="E651" s="42">
        <v>9</v>
      </c>
      <c r="F651" s="49" t="s">
        <v>531</v>
      </c>
      <c r="G651" s="42" t="s">
        <v>36</v>
      </c>
      <c r="H651" s="42" t="s">
        <v>37</v>
      </c>
      <c r="I651" s="26">
        <v>1</v>
      </c>
      <c r="J651" s="57">
        <v>41989</v>
      </c>
      <c r="K651" s="42">
        <v>2014</v>
      </c>
      <c r="L651" s="57">
        <v>42277</v>
      </c>
      <c r="M651" s="58">
        <v>932717035</v>
      </c>
      <c r="N651" s="52">
        <v>1</v>
      </c>
      <c r="O651" s="53">
        <v>932717035</v>
      </c>
      <c r="P651" s="54">
        <v>1514.1510308441559</v>
      </c>
      <c r="Q651" s="42" t="s">
        <v>40</v>
      </c>
      <c r="R651" s="57">
        <v>41989</v>
      </c>
      <c r="S651" s="57">
        <v>42277</v>
      </c>
      <c r="T651" s="55">
        <v>9.6</v>
      </c>
      <c r="U651" s="48" t="s">
        <v>42</v>
      </c>
    </row>
    <row r="652" spans="1:21" s="23" customFormat="1" ht="45" x14ac:dyDescent="0.25">
      <c r="A652" s="42">
        <v>114</v>
      </c>
      <c r="B652" s="42" t="s">
        <v>1103</v>
      </c>
      <c r="C652" s="48" t="s">
        <v>1104</v>
      </c>
      <c r="D652" s="42" t="s">
        <v>359</v>
      </c>
      <c r="E652" s="42">
        <v>1</v>
      </c>
      <c r="F652" s="49">
        <v>57</v>
      </c>
      <c r="G652" s="42" t="s">
        <v>360</v>
      </c>
      <c r="H652" s="42" t="s">
        <v>37</v>
      </c>
      <c r="I652" s="26">
        <v>1</v>
      </c>
      <c r="J652" s="57">
        <v>40973</v>
      </c>
      <c r="K652" s="42">
        <v>2012</v>
      </c>
      <c r="L652" s="57">
        <v>41218</v>
      </c>
      <c r="M652" s="58">
        <v>68770780</v>
      </c>
      <c r="N652" s="52">
        <v>1</v>
      </c>
      <c r="O652" s="53">
        <v>68770780</v>
      </c>
      <c r="P652" s="54">
        <v>121.35306158461268</v>
      </c>
      <c r="Q652" s="42" t="s">
        <v>40</v>
      </c>
      <c r="R652" s="57">
        <v>40973</v>
      </c>
      <c r="S652" s="57">
        <v>41218</v>
      </c>
      <c r="T652" s="55">
        <v>8.1666666666666661</v>
      </c>
      <c r="U652" s="48" t="s">
        <v>42</v>
      </c>
    </row>
    <row r="653" spans="1:21" s="23" customFormat="1" ht="45" x14ac:dyDescent="0.25">
      <c r="A653" s="42">
        <v>114</v>
      </c>
      <c r="B653" s="42" t="s">
        <v>1103</v>
      </c>
      <c r="C653" s="48" t="s">
        <v>1104</v>
      </c>
      <c r="D653" s="42" t="s">
        <v>359</v>
      </c>
      <c r="E653" s="42">
        <v>2</v>
      </c>
      <c r="F653" s="49">
        <v>49</v>
      </c>
      <c r="G653" s="42" t="s">
        <v>360</v>
      </c>
      <c r="H653" s="42" t="s">
        <v>38</v>
      </c>
      <c r="I653" s="42"/>
      <c r="J653" s="57">
        <v>41396</v>
      </c>
      <c r="K653" s="42">
        <v>2013</v>
      </c>
      <c r="L653" s="57">
        <v>41562</v>
      </c>
      <c r="M653" s="58">
        <v>36000000</v>
      </c>
      <c r="N653" s="52">
        <v>1</v>
      </c>
      <c r="O653" s="53">
        <v>0</v>
      </c>
      <c r="P653" s="54">
        <v>0</v>
      </c>
      <c r="Q653" s="42"/>
      <c r="R653" s="57"/>
      <c r="S653" s="57"/>
      <c r="T653" s="55">
        <v>0</v>
      </c>
      <c r="U653" s="48" t="s">
        <v>388</v>
      </c>
    </row>
    <row r="654" spans="1:21" s="23" customFormat="1" ht="45" x14ac:dyDescent="0.25">
      <c r="A654" s="42">
        <v>114</v>
      </c>
      <c r="B654" s="42" t="s">
        <v>1103</v>
      </c>
      <c r="C654" s="48" t="s">
        <v>1104</v>
      </c>
      <c r="D654" s="42" t="s">
        <v>359</v>
      </c>
      <c r="E654" s="42">
        <v>3</v>
      </c>
      <c r="F654" s="49">
        <v>56</v>
      </c>
      <c r="G654" s="42" t="s">
        <v>352</v>
      </c>
      <c r="H654" s="42" t="s">
        <v>37</v>
      </c>
      <c r="I654" s="26">
        <v>1</v>
      </c>
      <c r="J654" s="57">
        <v>41666</v>
      </c>
      <c r="K654" s="42">
        <v>2014</v>
      </c>
      <c r="L654" s="57">
        <v>41721</v>
      </c>
      <c r="M654" s="58">
        <v>50000000</v>
      </c>
      <c r="N654" s="52">
        <v>1</v>
      </c>
      <c r="O654" s="53">
        <v>50000000</v>
      </c>
      <c r="P654" s="54">
        <v>81.168831168831176</v>
      </c>
      <c r="Q654" s="42" t="s">
        <v>40</v>
      </c>
      <c r="R654" s="57">
        <v>41666</v>
      </c>
      <c r="S654" s="57">
        <v>41721</v>
      </c>
      <c r="T654" s="55">
        <v>1.8333333333333333</v>
      </c>
      <c r="U654" s="48" t="s">
        <v>42</v>
      </c>
    </row>
    <row r="655" spans="1:21" s="23" customFormat="1" ht="60" x14ac:dyDescent="0.25">
      <c r="A655" s="42">
        <v>114</v>
      </c>
      <c r="B655" s="42" t="s">
        <v>1103</v>
      </c>
      <c r="C655" s="48" t="s">
        <v>1104</v>
      </c>
      <c r="D655" s="42" t="s">
        <v>361</v>
      </c>
      <c r="E655" s="42">
        <v>4</v>
      </c>
      <c r="F655" s="49">
        <v>2</v>
      </c>
      <c r="G655" s="42" t="s">
        <v>362</v>
      </c>
      <c r="H655" s="42" t="s">
        <v>38</v>
      </c>
      <c r="I655" s="42"/>
      <c r="J655" s="57">
        <v>41871</v>
      </c>
      <c r="K655" s="42">
        <v>2014</v>
      </c>
      <c r="L655" s="57">
        <v>41993</v>
      </c>
      <c r="M655" s="58">
        <v>169977570</v>
      </c>
      <c r="N655" s="52">
        <v>1</v>
      </c>
      <c r="O655" s="53">
        <v>0</v>
      </c>
      <c r="P655" s="54">
        <v>0</v>
      </c>
      <c r="Q655" s="42"/>
      <c r="R655" s="57"/>
      <c r="S655" s="57"/>
      <c r="T655" s="55">
        <v>0</v>
      </c>
      <c r="U655" s="48" t="s">
        <v>388</v>
      </c>
    </row>
    <row r="656" spans="1:21" s="23" customFormat="1" ht="60" x14ac:dyDescent="0.25">
      <c r="A656" s="42">
        <v>114</v>
      </c>
      <c r="B656" s="42" t="s">
        <v>1103</v>
      </c>
      <c r="C656" s="48" t="s">
        <v>1104</v>
      </c>
      <c r="D656" s="42" t="s">
        <v>361</v>
      </c>
      <c r="E656" s="42">
        <v>5</v>
      </c>
      <c r="F656" s="49">
        <v>150</v>
      </c>
      <c r="G656" s="42" t="s">
        <v>363</v>
      </c>
      <c r="H656" s="42" t="s">
        <v>37</v>
      </c>
      <c r="I656" s="26">
        <v>1</v>
      </c>
      <c r="J656" s="57">
        <v>42016</v>
      </c>
      <c r="K656" s="42">
        <v>2015</v>
      </c>
      <c r="L656" s="57">
        <v>42350</v>
      </c>
      <c r="M656" s="58">
        <v>398000000</v>
      </c>
      <c r="N656" s="52">
        <v>1</v>
      </c>
      <c r="O656" s="53">
        <v>398000000</v>
      </c>
      <c r="P656" s="54">
        <v>617.67672848607128</v>
      </c>
      <c r="Q656" s="42" t="s">
        <v>40</v>
      </c>
      <c r="R656" s="57">
        <v>42016</v>
      </c>
      <c r="S656" s="57">
        <v>42350</v>
      </c>
      <c r="T656" s="55">
        <v>11.133333333333333</v>
      </c>
      <c r="U656" s="48" t="s">
        <v>42</v>
      </c>
    </row>
    <row r="657" spans="1:21" s="23" customFormat="1" ht="60" x14ac:dyDescent="0.25">
      <c r="A657" s="42">
        <v>114</v>
      </c>
      <c r="B657" s="42" t="s">
        <v>1103</v>
      </c>
      <c r="C657" s="48" t="s">
        <v>1104</v>
      </c>
      <c r="D657" s="42" t="s">
        <v>361</v>
      </c>
      <c r="E657" s="42">
        <v>6</v>
      </c>
      <c r="F657" s="49">
        <v>58</v>
      </c>
      <c r="G657" s="42" t="s">
        <v>362</v>
      </c>
      <c r="H657" s="42" t="s">
        <v>37</v>
      </c>
      <c r="I657" s="26">
        <v>1</v>
      </c>
      <c r="J657" s="57">
        <v>42377</v>
      </c>
      <c r="K657" s="42">
        <v>2016</v>
      </c>
      <c r="L657" s="57">
        <v>42712</v>
      </c>
      <c r="M657" s="58">
        <v>410000000</v>
      </c>
      <c r="N657" s="52">
        <v>1</v>
      </c>
      <c r="O657" s="53">
        <v>410000000</v>
      </c>
      <c r="P657" s="54">
        <v>594.67260372323062</v>
      </c>
      <c r="Q657" s="42" t="s">
        <v>40</v>
      </c>
      <c r="R657" s="57">
        <v>42377</v>
      </c>
      <c r="S657" s="57">
        <v>42712</v>
      </c>
      <c r="T657" s="55">
        <v>11.166666666666666</v>
      </c>
      <c r="U657" s="48" t="s">
        <v>42</v>
      </c>
    </row>
    <row r="658" spans="1:21" s="23" customFormat="1" ht="60" x14ac:dyDescent="0.25">
      <c r="A658" s="42">
        <v>114</v>
      </c>
      <c r="B658" s="42" t="s">
        <v>1103</v>
      </c>
      <c r="C658" s="48" t="s">
        <v>1104</v>
      </c>
      <c r="D658" s="42" t="s">
        <v>361</v>
      </c>
      <c r="E658" s="42">
        <v>7</v>
      </c>
      <c r="F658" s="49">
        <v>89</v>
      </c>
      <c r="G658" s="42" t="s">
        <v>364</v>
      </c>
      <c r="H658" s="42" t="s">
        <v>38</v>
      </c>
      <c r="I658" s="42"/>
      <c r="J658" s="57">
        <v>42744</v>
      </c>
      <c r="K658" s="42">
        <v>2017</v>
      </c>
      <c r="L658" s="57">
        <v>42956</v>
      </c>
      <c r="M658" s="58">
        <v>260000000</v>
      </c>
      <c r="N658" s="52">
        <v>1</v>
      </c>
      <c r="O658" s="53">
        <v>0</v>
      </c>
      <c r="P658" s="54">
        <v>0</v>
      </c>
      <c r="Q658" s="42"/>
      <c r="R658" s="57"/>
      <c r="S658" s="57"/>
      <c r="T658" s="55">
        <v>0</v>
      </c>
      <c r="U658" s="48" t="s">
        <v>389</v>
      </c>
    </row>
    <row r="659" spans="1:21" s="23" customFormat="1" x14ac:dyDescent="0.25">
      <c r="A659" s="44">
        <v>115</v>
      </c>
      <c r="B659" s="42" t="s">
        <v>1105</v>
      </c>
      <c r="C659" s="48" t="s">
        <v>1106</v>
      </c>
      <c r="D659" s="44"/>
      <c r="E659" s="44">
        <v>1</v>
      </c>
      <c r="F659" s="44">
        <v>377</v>
      </c>
      <c r="G659" s="44" t="s">
        <v>36</v>
      </c>
      <c r="H659" s="44" t="s">
        <v>37</v>
      </c>
      <c r="I659" s="45">
        <v>1</v>
      </c>
      <c r="J659" s="73">
        <v>40869</v>
      </c>
      <c r="K659" s="44">
        <v>2011</v>
      </c>
      <c r="L659" s="73">
        <v>40908</v>
      </c>
      <c r="M659" s="74">
        <v>295931984</v>
      </c>
      <c r="N659" s="72">
        <v>1</v>
      </c>
      <c r="O659" s="53">
        <v>295931984</v>
      </c>
      <c r="P659" s="54">
        <v>552.52424197162065</v>
      </c>
      <c r="Q659" s="44" t="s">
        <v>40</v>
      </c>
      <c r="R659" s="73">
        <v>40869</v>
      </c>
      <c r="S659" s="73">
        <v>40908</v>
      </c>
      <c r="T659" s="55">
        <v>1.3</v>
      </c>
      <c r="U659" s="48" t="s">
        <v>42</v>
      </c>
    </row>
    <row r="660" spans="1:21" s="23" customFormat="1" x14ac:dyDescent="0.25">
      <c r="A660" s="44">
        <v>115</v>
      </c>
      <c r="B660" s="42" t="s">
        <v>1105</v>
      </c>
      <c r="C660" s="48" t="s">
        <v>1106</v>
      </c>
      <c r="D660" s="44"/>
      <c r="E660" s="44">
        <v>2</v>
      </c>
      <c r="F660" s="44">
        <v>305</v>
      </c>
      <c r="G660" s="44" t="s">
        <v>36</v>
      </c>
      <c r="H660" s="44" t="s">
        <v>37</v>
      </c>
      <c r="I660" s="45">
        <v>1</v>
      </c>
      <c r="J660" s="73">
        <v>42180</v>
      </c>
      <c r="K660" s="44">
        <v>2015</v>
      </c>
      <c r="L660" s="73">
        <v>42353</v>
      </c>
      <c r="M660" s="74">
        <v>396329925</v>
      </c>
      <c r="N660" s="72">
        <v>1</v>
      </c>
      <c r="O660" s="53">
        <v>396329925</v>
      </c>
      <c r="P660" s="54">
        <v>615.08485295258788</v>
      </c>
      <c r="Q660" s="44" t="s">
        <v>40</v>
      </c>
      <c r="R660" s="73">
        <v>42180</v>
      </c>
      <c r="S660" s="73">
        <v>42353</v>
      </c>
      <c r="T660" s="55">
        <v>5.7666666666666666</v>
      </c>
      <c r="U660" s="48" t="s">
        <v>42</v>
      </c>
    </row>
    <row r="661" spans="1:21" s="23" customFormat="1" x14ac:dyDescent="0.25">
      <c r="A661" s="44">
        <v>115</v>
      </c>
      <c r="B661" s="42" t="s">
        <v>1105</v>
      </c>
      <c r="C661" s="48" t="s">
        <v>1106</v>
      </c>
      <c r="D661" s="44"/>
      <c r="E661" s="44">
        <v>3</v>
      </c>
      <c r="F661" s="44">
        <v>248</v>
      </c>
      <c r="G661" s="44" t="s">
        <v>36</v>
      </c>
      <c r="H661" s="44" t="s">
        <v>39</v>
      </c>
      <c r="I661" s="86">
        <v>0.6</v>
      </c>
      <c r="J661" s="73">
        <v>41761</v>
      </c>
      <c r="K661" s="44">
        <v>2014</v>
      </c>
      <c r="L661" s="73">
        <v>42004</v>
      </c>
      <c r="M661" s="74">
        <v>2703774848</v>
      </c>
      <c r="N661" s="72">
        <v>1</v>
      </c>
      <c r="O661" s="53">
        <v>1622264908.8</v>
      </c>
      <c r="P661" s="54">
        <v>2633.5469298701296</v>
      </c>
      <c r="Q661" s="44" t="s">
        <v>40</v>
      </c>
      <c r="R661" s="73">
        <v>41761</v>
      </c>
      <c r="S661" s="73">
        <v>42004</v>
      </c>
      <c r="T661" s="55">
        <v>8.1</v>
      </c>
      <c r="U661" s="48" t="s">
        <v>42</v>
      </c>
    </row>
    <row r="662" spans="1:21" s="23" customFormat="1" x14ac:dyDescent="0.25">
      <c r="A662" s="44">
        <v>115</v>
      </c>
      <c r="B662" s="42" t="s">
        <v>1105</v>
      </c>
      <c r="C662" s="48" t="s">
        <v>1106</v>
      </c>
      <c r="D662" s="44"/>
      <c r="E662" s="44">
        <v>4</v>
      </c>
      <c r="F662" s="44">
        <v>241</v>
      </c>
      <c r="G662" s="44" t="s">
        <v>36</v>
      </c>
      <c r="H662" s="44" t="s">
        <v>39</v>
      </c>
      <c r="I662" s="86">
        <v>0.6</v>
      </c>
      <c r="J662" s="73">
        <v>41423</v>
      </c>
      <c r="K662" s="44">
        <v>2013</v>
      </c>
      <c r="L662" s="73">
        <v>41639</v>
      </c>
      <c r="M662" s="74">
        <v>3387582976</v>
      </c>
      <c r="N662" s="72">
        <v>1</v>
      </c>
      <c r="O662" s="53">
        <v>2032549785.5999999</v>
      </c>
      <c r="P662" s="54">
        <v>3447.9216040712467</v>
      </c>
      <c r="Q662" s="44" t="s">
        <v>40</v>
      </c>
      <c r="R662" s="73">
        <v>41423</v>
      </c>
      <c r="S662" s="73">
        <v>41639</v>
      </c>
      <c r="T662" s="55">
        <v>7.2</v>
      </c>
      <c r="U662" s="48" t="s">
        <v>42</v>
      </c>
    </row>
    <row r="663" spans="1:21" s="23" customFormat="1" ht="30" x14ac:dyDescent="0.25">
      <c r="A663" s="44">
        <v>115</v>
      </c>
      <c r="B663" s="42" t="s">
        <v>1105</v>
      </c>
      <c r="C663" s="48" t="s">
        <v>1106</v>
      </c>
      <c r="D663" s="44"/>
      <c r="E663" s="44">
        <v>5</v>
      </c>
      <c r="F663" s="44" t="s">
        <v>786</v>
      </c>
      <c r="G663" s="44" t="s">
        <v>787</v>
      </c>
      <c r="H663" s="44" t="s">
        <v>37</v>
      </c>
      <c r="I663" s="45">
        <v>1</v>
      </c>
      <c r="J663" s="73">
        <v>41191</v>
      </c>
      <c r="K663" s="44">
        <v>2012</v>
      </c>
      <c r="L663" s="73">
        <v>41267</v>
      </c>
      <c r="M663" s="74">
        <v>175794275</v>
      </c>
      <c r="N663" s="72">
        <v>1</v>
      </c>
      <c r="O663" s="53">
        <v>175794275</v>
      </c>
      <c r="P663" s="54">
        <v>310.20694370919358</v>
      </c>
      <c r="Q663" s="44" t="s">
        <v>40</v>
      </c>
      <c r="R663" s="73">
        <v>41191</v>
      </c>
      <c r="S663" s="73">
        <v>41267</v>
      </c>
      <c r="T663" s="55">
        <v>2.5333333333333332</v>
      </c>
      <c r="U663" s="48" t="s">
        <v>42</v>
      </c>
    </row>
    <row r="664" spans="1:21" s="23" customFormat="1" x14ac:dyDescent="0.25">
      <c r="A664" s="44">
        <v>115</v>
      </c>
      <c r="B664" s="42" t="s">
        <v>1105</v>
      </c>
      <c r="C664" s="48" t="s">
        <v>1106</v>
      </c>
      <c r="D664" s="44"/>
      <c r="E664" s="44">
        <v>6</v>
      </c>
      <c r="F664" s="44">
        <v>397</v>
      </c>
      <c r="G664" s="44" t="s">
        <v>36</v>
      </c>
      <c r="H664" s="44" t="s">
        <v>37</v>
      </c>
      <c r="I664" s="45">
        <v>1</v>
      </c>
      <c r="J664" s="73">
        <v>40909</v>
      </c>
      <c r="K664" s="44">
        <v>2011</v>
      </c>
      <c r="L664" s="73">
        <v>41274</v>
      </c>
      <c r="M664" s="74">
        <v>521586980</v>
      </c>
      <c r="N664" s="72">
        <v>1</v>
      </c>
      <c r="O664" s="53">
        <v>521586980</v>
      </c>
      <c r="P664" s="54">
        <v>973.83678117998511</v>
      </c>
      <c r="Q664" s="44"/>
      <c r="R664" s="73">
        <v>40908</v>
      </c>
      <c r="S664" s="73">
        <v>41289</v>
      </c>
      <c r="T664" s="55">
        <v>12.7</v>
      </c>
      <c r="U664" s="48" t="s">
        <v>42</v>
      </c>
    </row>
    <row r="665" spans="1:21" s="23" customFormat="1" x14ac:dyDescent="0.25">
      <c r="A665" s="44">
        <v>115</v>
      </c>
      <c r="B665" s="42" t="s">
        <v>1105</v>
      </c>
      <c r="C665" s="48" t="s">
        <v>1106</v>
      </c>
      <c r="D665" s="44"/>
      <c r="E665" s="44">
        <v>7</v>
      </c>
      <c r="F665" s="44">
        <v>367</v>
      </c>
      <c r="G665" s="44" t="s">
        <v>36</v>
      </c>
      <c r="H665" s="44" t="s">
        <v>37</v>
      </c>
      <c r="I665" s="86">
        <v>1</v>
      </c>
      <c r="J665" s="73">
        <v>42461</v>
      </c>
      <c r="K665" s="44">
        <v>2016</v>
      </c>
      <c r="L665" s="73">
        <v>42719</v>
      </c>
      <c r="M665" s="74">
        <v>325346683</v>
      </c>
      <c r="N665" s="72">
        <v>1</v>
      </c>
      <c r="O665" s="53">
        <v>325346683</v>
      </c>
      <c r="P665" s="54">
        <v>471.88965632274767</v>
      </c>
      <c r="Q665" s="44" t="s">
        <v>40</v>
      </c>
      <c r="R665" s="73">
        <v>42461</v>
      </c>
      <c r="S665" s="73">
        <v>42719</v>
      </c>
      <c r="T665" s="55">
        <v>8.6</v>
      </c>
      <c r="U665" s="48" t="s">
        <v>42</v>
      </c>
    </row>
    <row r="666" spans="1:21" s="23" customFormat="1" x14ac:dyDescent="0.25">
      <c r="A666" s="42">
        <v>116</v>
      </c>
      <c r="B666" s="42" t="s">
        <v>1107</v>
      </c>
      <c r="C666" s="48" t="s">
        <v>1108</v>
      </c>
      <c r="D666" s="42"/>
      <c r="E666" s="42">
        <v>1</v>
      </c>
      <c r="F666" s="49">
        <v>323</v>
      </c>
      <c r="G666" s="42" t="s">
        <v>36</v>
      </c>
      <c r="H666" s="42" t="s">
        <v>37</v>
      </c>
      <c r="I666" s="26">
        <v>1</v>
      </c>
      <c r="J666" s="57">
        <v>41942</v>
      </c>
      <c r="K666" s="42">
        <v>2014</v>
      </c>
      <c r="L666" s="57">
        <v>41988</v>
      </c>
      <c r="M666" s="58">
        <v>13147500</v>
      </c>
      <c r="N666" s="52">
        <v>1</v>
      </c>
      <c r="O666" s="53">
        <v>13147500</v>
      </c>
      <c r="P666" s="54">
        <v>21.343344155844157</v>
      </c>
      <c r="Q666" s="59" t="s">
        <v>40</v>
      </c>
      <c r="R666" s="57">
        <v>41942</v>
      </c>
      <c r="S666" s="57">
        <v>41988</v>
      </c>
      <c r="T666" s="55">
        <v>1.5333333333333334</v>
      </c>
      <c r="U666" s="48" t="s">
        <v>42</v>
      </c>
    </row>
    <row r="667" spans="1:21" s="23" customFormat="1" x14ac:dyDescent="0.25">
      <c r="A667" s="42">
        <v>116</v>
      </c>
      <c r="B667" s="42" t="s">
        <v>1107</v>
      </c>
      <c r="C667" s="48" t="s">
        <v>1108</v>
      </c>
      <c r="D667" s="42"/>
      <c r="E667" s="42">
        <v>2</v>
      </c>
      <c r="F667" s="49">
        <v>368</v>
      </c>
      <c r="G667" s="42" t="s">
        <v>36</v>
      </c>
      <c r="H667" s="42" t="s">
        <v>37</v>
      </c>
      <c r="I667" s="26">
        <v>1</v>
      </c>
      <c r="J667" s="57">
        <v>41989</v>
      </c>
      <c r="K667" s="42">
        <v>2014</v>
      </c>
      <c r="L667" s="57">
        <v>42277</v>
      </c>
      <c r="M667" s="58">
        <v>85634050</v>
      </c>
      <c r="N667" s="52">
        <v>1</v>
      </c>
      <c r="O667" s="53">
        <v>85634050</v>
      </c>
      <c r="P667" s="54">
        <v>139.01631493506494</v>
      </c>
      <c r="Q667" s="42" t="s">
        <v>40</v>
      </c>
      <c r="R667" s="57">
        <v>41989</v>
      </c>
      <c r="S667" s="57">
        <v>42277</v>
      </c>
      <c r="T667" s="55">
        <v>9.6</v>
      </c>
      <c r="U667" s="48" t="s">
        <v>42</v>
      </c>
    </row>
    <row r="668" spans="1:21" s="23" customFormat="1" x14ac:dyDescent="0.25">
      <c r="A668" s="42">
        <v>116</v>
      </c>
      <c r="B668" s="42" t="s">
        <v>1107</v>
      </c>
      <c r="C668" s="48" t="s">
        <v>1108</v>
      </c>
      <c r="D668" s="42"/>
      <c r="E668" s="42">
        <v>3</v>
      </c>
      <c r="F668" s="49">
        <v>345</v>
      </c>
      <c r="G668" s="42" t="s">
        <v>36</v>
      </c>
      <c r="H668" s="42" t="s">
        <v>37</v>
      </c>
      <c r="I668" s="26">
        <v>1</v>
      </c>
      <c r="J668" s="57">
        <v>42278</v>
      </c>
      <c r="K668" s="42">
        <v>2015</v>
      </c>
      <c r="L668" s="57">
        <v>42353</v>
      </c>
      <c r="M668" s="58">
        <v>22569875</v>
      </c>
      <c r="N668" s="52">
        <v>1</v>
      </c>
      <c r="O668" s="53">
        <v>22569875</v>
      </c>
      <c r="P668" s="54">
        <v>35.027353146581824</v>
      </c>
      <c r="Q668" s="42" t="s">
        <v>40</v>
      </c>
      <c r="R668" s="57">
        <v>42278</v>
      </c>
      <c r="S668" s="57">
        <v>42353</v>
      </c>
      <c r="T668" s="55">
        <v>2.5</v>
      </c>
      <c r="U668" s="48" t="s">
        <v>42</v>
      </c>
    </row>
    <row r="669" spans="1:21" s="23" customFormat="1" x14ac:dyDescent="0.25">
      <c r="A669" s="42">
        <v>116</v>
      </c>
      <c r="B669" s="42" t="s">
        <v>1107</v>
      </c>
      <c r="C669" s="48" t="s">
        <v>1108</v>
      </c>
      <c r="D669" s="42"/>
      <c r="E669" s="42">
        <v>4</v>
      </c>
      <c r="F669" s="49">
        <v>417</v>
      </c>
      <c r="G669" s="42" t="s">
        <v>36</v>
      </c>
      <c r="H669" s="42" t="s">
        <v>37</v>
      </c>
      <c r="I669" s="26">
        <v>1</v>
      </c>
      <c r="J669" s="57">
        <v>42355</v>
      </c>
      <c r="K669" s="42">
        <v>2015</v>
      </c>
      <c r="L669" s="57">
        <v>42460</v>
      </c>
      <c r="M669" s="58">
        <v>32410375</v>
      </c>
      <c r="N669" s="52">
        <v>1</v>
      </c>
      <c r="O669" s="53">
        <v>32410375</v>
      </c>
      <c r="P669" s="54">
        <v>50.29933266082098</v>
      </c>
      <c r="Q669" s="42" t="s">
        <v>37</v>
      </c>
      <c r="R669" s="57">
        <v>42355</v>
      </c>
      <c r="S669" s="57">
        <v>42459</v>
      </c>
      <c r="T669" s="55">
        <v>3.4666666666666668</v>
      </c>
      <c r="U669" s="48" t="s">
        <v>879</v>
      </c>
    </row>
    <row r="670" spans="1:21" s="23" customFormat="1" x14ac:dyDescent="0.25">
      <c r="A670" s="42">
        <v>116</v>
      </c>
      <c r="B670" s="42" t="s">
        <v>1107</v>
      </c>
      <c r="C670" s="48" t="s">
        <v>1108</v>
      </c>
      <c r="D670" s="42"/>
      <c r="E670" s="42">
        <v>5</v>
      </c>
      <c r="F670" s="49">
        <v>239</v>
      </c>
      <c r="G670" s="42" t="s">
        <v>36</v>
      </c>
      <c r="H670" s="42" t="s">
        <v>37</v>
      </c>
      <c r="I670" s="26">
        <v>1</v>
      </c>
      <c r="J670" s="57">
        <v>42460</v>
      </c>
      <c r="K670" s="42">
        <v>2016</v>
      </c>
      <c r="L670" s="57">
        <v>42704</v>
      </c>
      <c r="M670" s="58">
        <v>114417200</v>
      </c>
      <c r="N670" s="52">
        <v>1</v>
      </c>
      <c r="O670" s="53">
        <v>114417200</v>
      </c>
      <c r="P670" s="54">
        <v>165.95310788956493</v>
      </c>
      <c r="Q670" s="42" t="s">
        <v>37</v>
      </c>
      <c r="R670" s="57">
        <v>42460</v>
      </c>
      <c r="S670" s="57">
        <v>42704</v>
      </c>
      <c r="T670" s="55">
        <v>8.1333333333333329</v>
      </c>
      <c r="U670" s="48" t="s">
        <v>879</v>
      </c>
    </row>
    <row r="671" spans="1:21" s="23" customFormat="1" ht="30" x14ac:dyDescent="0.25">
      <c r="A671" s="42">
        <v>116</v>
      </c>
      <c r="B671" s="42" t="s">
        <v>1107</v>
      </c>
      <c r="C671" s="48" t="s">
        <v>1108</v>
      </c>
      <c r="D671" s="42"/>
      <c r="E671" s="42">
        <v>6</v>
      </c>
      <c r="F671" s="49">
        <v>232</v>
      </c>
      <c r="G671" s="42" t="s">
        <v>36</v>
      </c>
      <c r="H671" s="42" t="s">
        <v>37</v>
      </c>
      <c r="I671" s="26">
        <v>1</v>
      </c>
      <c r="J671" s="57">
        <v>40840</v>
      </c>
      <c r="K671" s="42">
        <v>2011</v>
      </c>
      <c r="L671" s="57">
        <v>40903</v>
      </c>
      <c r="M671" s="58">
        <v>16658070</v>
      </c>
      <c r="N671" s="52">
        <v>1</v>
      </c>
      <c r="O671" s="53">
        <v>16658070</v>
      </c>
      <c r="P671" s="54">
        <v>31.101699029126213</v>
      </c>
      <c r="Q671" s="42" t="s">
        <v>40</v>
      </c>
      <c r="R671" s="57">
        <v>40840</v>
      </c>
      <c r="S671" s="57">
        <v>40903</v>
      </c>
      <c r="T671" s="55">
        <v>2.1</v>
      </c>
      <c r="U671" s="48" t="s">
        <v>881</v>
      </c>
    </row>
    <row r="672" spans="1:21" s="23" customFormat="1" ht="105" x14ac:dyDescent="0.25">
      <c r="A672" s="42">
        <v>117</v>
      </c>
      <c r="B672" s="42" t="s">
        <v>1109</v>
      </c>
      <c r="C672" s="48" t="s">
        <v>1110</v>
      </c>
      <c r="D672" s="42"/>
      <c r="E672" s="42">
        <v>1</v>
      </c>
      <c r="F672" s="49" t="s">
        <v>112</v>
      </c>
      <c r="G672" s="42" t="s">
        <v>409</v>
      </c>
      <c r="H672" s="42" t="s">
        <v>38</v>
      </c>
      <c r="I672" s="42"/>
      <c r="J672" s="42"/>
      <c r="K672" s="42">
        <v>2012</v>
      </c>
      <c r="L672" s="42"/>
      <c r="M672" s="58"/>
      <c r="N672" s="52"/>
      <c r="O672" s="53">
        <v>0</v>
      </c>
      <c r="P672" s="54">
        <v>0</v>
      </c>
      <c r="Q672" s="42"/>
      <c r="R672" s="42"/>
      <c r="S672" s="42"/>
      <c r="T672" s="55">
        <v>0</v>
      </c>
      <c r="U672" s="48" t="s">
        <v>428</v>
      </c>
    </row>
    <row r="673" spans="1:21" s="23" customFormat="1" ht="90" x14ac:dyDescent="0.25">
      <c r="A673" s="42">
        <v>117</v>
      </c>
      <c r="B673" s="42" t="s">
        <v>1109</v>
      </c>
      <c r="C673" s="48" t="s">
        <v>1110</v>
      </c>
      <c r="D673" s="42"/>
      <c r="E673" s="42">
        <v>2</v>
      </c>
      <c r="F673" s="49" t="s">
        <v>112</v>
      </c>
      <c r="G673" s="42" t="s">
        <v>409</v>
      </c>
      <c r="H673" s="42" t="s">
        <v>38</v>
      </c>
      <c r="I673" s="42"/>
      <c r="J673" s="57">
        <v>41295</v>
      </c>
      <c r="K673" s="42">
        <v>2013</v>
      </c>
      <c r="L673" s="57">
        <v>41607</v>
      </c>
      <c r="M673" s="58"/>
      <c r="N673" s="52"/>
      <c r="O673" s="53">
        <v>0</v>
      </c>
      <c r="P673" s="54">
        <v>0</v>
      </c>
      <c r="Q673" s="42"/>
      <c r="R673" s="42"/>
      <c r="S673" s="42"/>
      <c r="T673" s="55">
        <v>0</v>
      </c>
      <c r="U673" s="48" t="s">
        <v>735</v>
      </c>
    </row>
    <row r="674" spans="1:21" s="23" customFormat="1" ht="105" x14ac:dyDescent="0.25">
      <c r="A674" s="42">
        <v>117</v>
      </c>
      <c r="B674" s="42" t="s">
        <v>1109</v>
      </c>
      <c r="C674" s="48" t="s">
        <v>1110</v>
      </c>
      <c r="D674" s="42"/>
      <c r="E674" s="42">
        <v>3</v>
      </c>
      <c r="F674" s="49">
        <v>526</v>
      </c>
      <c r="G674" s="42" t="s">
        <v>410</v>
      </c>
      <c r="H674" s="42" t="s">
        <v>38</v>
      </c>
      <c r="I674" s="42"/>
      <c r="J674" s="57">
        <v>41426</v>
      </c>
      <c r="K674" s="42">
        <v>2013</v>
      </c>
      <c r="L674" s="57">
        <v>41638</v>
      </c>
      <c r="M674" s="58"/>
      <c r="N674" s="52"/>
      <c r="O674" s="53">
        <v>0</v>
      </c>
      <c r="P674" s="54">
        <v>0</v>
      </c>
      <c r="Q674" s="42"/>
      <c r="R674" s="42"/>
      <c r="S674" s="42"/>
      <c r="T674" s="55">
        <v>0</v>
      </c>
      <c r="U674" s="48" t="s">
        <v>429</v>
      </c>
    </row>
    <row r="675" spans="1:21" s="23" customFormat="1" ht="105" x14ac:dyDescent="0.25">
      <c r="A675" s="42">
        <v>117</v>
      </c>
      <c r="B675" s="42" t="s">
        <v>1109</v>
      </c>
      <c r="C675" s="48" t="s">
        <v>1110</v>
      </c>
      <c r="D675" s="42"/>
      <c r="E675" s="42">
        <v>4</v>
      </c>
      <c r="F675" s="49" t="s">
        <v>112</v>
      </c>
      <c r="G675" s="42" t="s">
        <v>409</v>
      </c>
      <c r="H675" s="42" t="s">
        <v>38</v>
      </c>
      <c r="I675" s="42"/>
      <c r="J675" s="57">
        <v>41659</v>
      </c>
      <c r="K675" s="42">
        <v>2014</v>
      </c>
      <c r="L675" s="57">
        <v>41971</v>
      </c>
      <c r="M675" s="58"/>
      <c r="N675" s="52"/>
      <c r="O675" s="53">
        <v>0</v>
      </c>
      <c r="P675" s="54">
        <v>0</v>
      </c>
      <c r="Q675" s="42"/>
      <c r="R675" s="42"/>
      <c r="S675" s="42"/>
      <c r="T675" s="55">
        <v>0</v>
      </c>
      <c r="U675" s="48" t="s">
        <v>736</v>
      </c>
    </row>
    <row r="676" spans="1:21" s="23" customFormat="1" ht="105" x14ac:dyDescent="0.25">
      <c r="A676" s="42">
        <v>117</v>
      </c>
      <c r="B676" s="42" t="s">
        <v>1109</v>
      </c>
      <c r="C676" s="48" t="s">
        <v>1110</v>
      </c>
      <c r="D676" s="42"/>
      <c r="E676" s="42">
        <v>5</v>
      </c>
      <c r="F676" s="49" t="s">
        <v>112</v>
      </c>
      <c r="G676" s="42" t="s">
        <v>409</v>
      </c>
      <c r="H676" s="42" t="s">
        <v>38</v>
      </c>
      <c r="I676" s="42"/>
      <c r="J676" s="57">
        <v>42023</v>
      </c>
      <c r="K676" s="42">
        <v>2015</v>
      </c>
      <c r="L676" s="57">
        <v>42335</v>
      </c>
      <c r="M676" s="58"/>
      <c r="N676" s="52"/>
      <c r="O676" s="53">
        <v>0</v>
      </c>
      <c r="P676" s="54">
        <v>0</v>
      </c>
      <c r="Q676" s="42"/>
      <c r="R676" s="42"/>
      <c r="S676" s="42"/>
      <c r="T676" s="55">
        <v>0</v>
      </c>
      <c r="U676" s="48" t="s">
        <v>736</v>
      </c>
    </row>
    <row r="677" spans="1:21" s="23" customFormat="1" x14ac:dyDescent="0.25">
      <c r="A677" s="42">
        <v>117</v>
      </c>
      <c r="B677" s="42" t="s">
        <v>1109</v>
      </c>
      <c r="C677" s="48" t="s">
        <v>1110</v>
      </c>
      <c r="D677" s="42"/>
      <c r="E677" s="42">
        <v>6</v>
      </c>
      <c r="F677" s="49">
        <v>333</v>
      </c>
      <c r="G677" s="42" t="s">
        <v>36</v>
      </c>
      <c r="H677" s="42" t="s">
        <v>37</v>
      </c>
      <c r="I677" s="26">
        <v>1</v>
      </c>
      <c r="J677" s="57">
        <v>42181</v>
      </c>
      <c r="K677" s="42">
        <v>2015</v>
      </c>
      <c r="L677" s="57">
        <v>42353</v>
      </c>
      <c r="M677" s="58">
        <v>686673448</v>
      </c>
      <c r="N677" s="52">
        <v>1</v>
      </c>
      <c r="O677" s="53">
        <v>686673448</v>
      </c>
      <c r="P677" s="54">
        <v>1065.683941957011</v>
      </c>
      <c r="Q677" s="42" t="s">
        <v>40</v>
      </c>
      <c r="R677" s="57">
        <v>42181</v>
      </c>
      <c r="S677" s="57">
        <v>42353</v>
      </c>
      <c r="T677" s="55">
        <v>5.7333333333333334</v>
      </c>
      <c r="U677" s="48" t="s">
        <v>42</v>
      </c>
    </row>
    <row r="678" spans="1:21" s="23" customFormat="1" x14ac:dyDescent="0.25">
      <c r="A678" s="42">
        <v>117</v>
      </c>
      <c r="B678" s="42" t="s">
        <v>1109</v>
      </c>
      <c r="C678" s="48" t="s">
        <v>1110</v>
      </c>
      <c r="D678" s="42"/>
      <c r="E678" s="42">
        <v>7</v>
      </c>
      <c r="F678" s="49">
        <v>328</v>
      </c>
      <c r="G678" s="42" t="s">
        <v>36</v>
      </c>
      <c r="H678" s="42" t="s">
        <v>37</v>
      </c>
      <c r="I678" s="26">
        <v>1</v>
      </c>
      <c r="J678" s="57">
        <v>42461</v>
      </c>
      <c r="K678" s="42">
        <v>2016</v>
      </c>
      <c r="L678" s="57">
        <v>42689</v>
      </c>
      <c r="M678" s="58">
        <v>498722472</v>
      </c>
      <c r="N678" s="52">
        <v>1</v>
      </c>
      <c r="O678" s="53">
        <v>498722472</v>
      </c>
      <c r="P678" s="54">
        <v>723.35753892567323</v>
      </c>
      <c r="Q678" s="42" t="s">
        <v>40</v>
      </c>
      <c r="R678" s="57">
        <v>42461</v>
      </c>
      <c r="S678" s="57">
        <v>42689</v>
      </c>
      <c r="T678" s="55">
        <v>7.6</v>
      </c>
      <c r="U678" s="48" t="s">
        <v>42</v>
      </c>
    </row>
    <row r="679" spans="1:21" s="23" customFormat="1" x14ac:dyDescent="0.25">
      <c r="A679" s="42">
        <v>118</v>
      </c>
      <c r="B679" s="42" t="s">
        <v>1111</v>
      </c>
      <c r="C679" s="48" t="s">
        <v>1112</v>
      </c>
      <c r="D679" s="42"/>
      <c r="E679" s="42">
        <v>1</v>
      </c>
      <c r="F679" s="49">
        <v>762613902</v>
      </c>
      <c r="G679" s="42" t="s">
        <v>36</v>
      </c>
      <c r="H679" s="42" t="s">
        <v>37</v>
      </c>
      <c r="I679" s="26">
        <v>1</v>
      </c>
      <c r="J679" s="57">
        <v>41627</v>
      </c>
      <c r="K679" s="42">
        <v>2013</v>
      </c>
      <c r="L679" s="57">
        <v>42004</v>
      </c>
      <c r="M679" s="58">
        <v>75298050</v>
      </c>
      <c r="N679" s="52">
        <v>1</v>
      </c>
      <c r="O679" s="53">
        <v>75298050</v>
      </c>
      <c r="P679" s="54">
        <v>127.73206106870229</v>
      </c>
      <c r="Q679" s="42" t="s">
        <v>37</v>
      </c>
      <c r="R679" s="57">
        <v>41627</v>
      </c>
      <c r="S679" s="57">
        <v>41988</v>
      </c>
      <c r="T679" s="55">
        <v>12.033333333333333</v>
      </c>
      <c r="U679" s="48" t="s">
        <v>879</v>
      </c>
    </row>
    <row r="680" spans="1:21" s="23" customFormat="1" x14ac:dyDescent="0.25">
      <c r="A680" s="42">
        <v>118</v>
      </c>
      <c r="B680" s="42" t="s">
        <v>1111</v>
      </c>
      <c r="C680" s="48" t="s">
        <v>1112</v>
      </c>
      <c r="D680" s="42"/>
      <c r="E680" s="42">
        <v>2</v>
      </c>
      <c r="F680" s="49" t="s">
        <v>411</v>
      </c>
      <c r="G680" s="42" t="s">
        <v>36</v>
      </c>
      <c r="H680" s="42" t="s">
        <v>37</v>
      </c>
      <c r="I680" s="26">
        <v>1</v>
      </c>
      <c r="J680" s="57">
        <v>41989</v>
      </c>
      <c r="K680" s="42">
        <v>2014</v>
      </c>
      <c r="L680" s="57">
        <v>42338</v>
      </c>
      <c r="M680" s="58">
        <v>320263000</v>
      </c>
      <c r="N680" s="52">
        <v>1</v>
      </c>
      <c r="O680" s="53">
        <v>320263000</v>
      </c>
      <c r="P680" s="54">
        <v>519.90746753246754</v>
      </c>
      <c r="Q680" s="42" t="s">
        <v>37</v>
      </c>
      <c r="R680" s="57">
        <v>41989</v>
      </c>
      <c r="S680" s="57">
        <v>42338</v>
      </c>
      <c r="T680" s="55">
        <v>11.633333333333333</v>
      </c>
      <c r="U680" s="48" t="s">
        <v>879</v>
      </c>
    </row>
    <row r="681" spans="1:21" s="23" customFormat="1" x14ac:dyDescent="0.25">
      <c r="A681" s="42">
        <v>118</v>
      </c>
      <c r="B681" s="42" t="s">
        <v>1111</v>
      </c>
      <c r="C681" s="48" t="s">
        <v>1112</v>
      </c>
      <c r="D681" s="42"/>
      <c r="E681" s="42">
        <v>3</v>
      </c>
      <c r="F681" s="49" t="s">
        <v>412</v>
      </c>
      <c r="G681" s="42" t="s">
        <v>36</v>
      </c>
      <c r="H681" s="42" t="s">
        <v>37</v>
      </c>
      <c r="I681" s="26">
        <v>1</v>
      </c>
      <c r="J681" s="57">
        <v>42444</v>
      </c>
      <c r="K681" s="42">
        <v>2016</v>
      </c>
      <c r="L681" s="57">
        <v>42719</v>
      </c>
      <c r="M681" s="58">
        <v>274992499</v>
      </c>
      <c r="N681" s="52">
        <v>1</v>
      </c>
      <c r="O681" s="53">
        <v>274992499</v>
      </c>
      <c r="P681" s="54">
        <v>398.8548911821656</v>
      </c>
      <c r="Q681" s="42" t="s">
        <v>40</v>
      </c>
      <c r="R681" s="57">
        <v>42444</v>
      </c>
      <c r="S681" s="57">
        <v>42719</v>
      </c>
      <c r="T681" s="55">
        <v>9.1666666666666661</v>
      </c>
      <c r="U681" s="48" t="s">
        <v>42</v>
      </c>
    </row>
    <row r="682" spans="1:21" s="23" customFormat="1" ht="30" x14ac:dyDescent="0.25">
      <c r="A682" s="42">
        <v>118</v>
      </c>
      <c r="B682" s="42" t="s">
        <v>1111</v>
      </c>
      <c r="C682" s="48" t="s">
        <v>1112</v>
      </c>
      <c r="D682" s="42"/>
      <c r="E682" s="42">
        <v>4</v>
      </c>
      <c r="F682" s="49" t="s">
        <v>413</v>
      </c>
      <c r="G682" s="42" t="s">
        <v>414</v>
      </c>
      <c r="H682" s="42" t="s">
        <v>37</v>
      </c>
      <c r="I682" s="26">
        <v>1</v>
      </c>
      <c r="J682" s="57">
        <v>40942</v>
      </c>
      <c r="K682" s="42">
        <v>2012</v>
      </c>
      <c r="L682" s="57">
        <v>41274</v>
      </c>
      <c r="M682" s="58">
        <v>128150000</v>
      </c>
      <c r="N682" s="52">
        <v>1</v>
      </c>
      <c r="O682" s="53">
        <v>128150000</v>
      </c>
      <c r="P682" s="54">
        <v>226.13375683783306</v>
      </c>
      <c r="Q682" s="42" t="s">
        <v>40</v>
      </c>
      <c r="R682" s="57">
        <v>40942</v>
      </c>
      <c r="S682" s="57">
        <v>41274</v>
      </c>
      <c r="T682" s="55">
        <v>11.066666666666666</v>
      </c>
      <c r="U682" s="48" t="s">
        <v>42</v>
      </c>
    </row>
    <row r="683" spans="1:21" s="23" customFormat="1" ht="30" x14ac:dyDescent="0.25">
      <c r="A683" s="42">
        <v>118</v>
      </c>
      <c r="B683" s="42" t="s">
        <v>1111</v>
      </c>
      <c r="C683" s="48" t="s">
        <v>1112</v>
      </c>
      <c r="D683" s="42"/>
      <c r="E683" s="42">
        <v>5</v>
      </c>
      <c r="F683" s="49" t="s">
        <v>415</v>
      </c>
      <c r="G683" s="42" t="s">
        <v>414</v>
      </c>
      <c r="H683" s="42" t="s">
        <v>37</v>
      </c>
      <c r="I683" s="26">
        <v>1</v>
      </c>
      <c r="J683" s="57">
        <v>41296</v>
      </c>
      <c r="K683" s="42">
        <v>2013</v>
      </c>
      <c r="L683" s="57">
        <v>41638</v>
      </c>
      <c r="M683" s="58">
        <v>152580800</v>
      </c>
      <c r="N683" s="52">
        <v>1</v>
      </c>
      <c r="O683" s="53">
        <v>152580800</v>
      </c>
      <c r="P683" s="54">
        <v>258.83087362171329</v>
      </c>
      <c r="Q683" s="42" t="s">
        <v>40</v>
      </c>
      <c r="R683" s="57">
        <v>41296</v>
      </c>
      <c r="S683" s="57">
        <v>41638</v>
      </c>
      <c r="T683" s="55">
        <v>11.4</v>
      </c>
      <c r="U683" s="48" t="s">
        <v>42</v>
      </c>
    </row>
    <row r="684" spans="1:21" s="23" customFormat="1" x14ac:dyDescent="0.25">
      <c r="A684" s="42">
        <v>119</v>
      </c>
      <c r="B684" s="42" t="s">
        <v>1113</v>
      </c>
      <c r="C684" s="48" t="s">
        <v>1114</v>
      </c>
      <c r="D684" s="42"/>
      <c r="E684" s="42">
        <v>1</v>
      </c>
      <c r="F684" s="49" t="s">
        <v>635</v>
      </c>
      <c r="G684" s="42" t="s">
        <v>195</v>
      </c>
      <c r="H684" s="42" t="s">
        <v>37</v>
      </c>
      <c r="I684" s="26">
        <v>1</v>
      </c>
      <c r="J684" s="57">
        <v>40924</v>
      </c>
      <c r="K684" s="42">
        <v>2012</v>
      </c>
      <c r="L684" s="57">
        <v>41274</v>
      </c>
      <c r="M684" s="58">
        <v>120000000</v>
      </c>
      <c r="N684" s="52">
        <v>1</v>
      </c>
      <c r="O684" s="53">
        <v>120000000</v>
      </c>
      <c r="P684" s="54">
        <v>211.75224986765485</v>
      </c>
      <c r="Q684" s="42" t="s">
        <v>40</v>
      </c>
      <c r="R684" s="57">
        <v>40924</v>
      </c>
      <c r="S684" s="57">
        <v>41274</v>
      </c>
      <c r="T684" s="55">
        <v>11.666666666666666</v>
      </c>
      <c r="U684" s="48" t="s">
        <v>42</v>
      </c>
    </row>
    <row r="685" spans="1:21" s="23" customFormat="1" x14ac:dyDescent="0.25">
      <c r="A685" s="42">
        <v>119</v>
      </c>
      <c r="B685" s="42" t="s">
        <v>1113</v>
      </c>
      <c r="C685" s="48" t="s">
        <v>1114</v>
      </c>
      <c r="D685" s="42"/>
      <c r="E685" s="42">
        <v>2</v>
      </c>
      <c r="F685" s="49" t="s">
        <v>636</v>
      </c>
      <c r="G685" s="42" t="s">
        <v>195</v>
      </c>
      <c r="H685" s="42" t="s">
        <v>37</v>
      </c>
      <c r="I685" s="26">
        <v>1</v>
      </c>
      <c r="J685" s="57">
        <v>41282</v>
      </c>
      <c r="K685" s="42">
        <v>2013</v>
      </c>
      <c r="L685" s="57">
        <v>41639</v>
      </c>
      <c r="M685" s="58">
        <v>132000000</v>
      </c>
      <c r="N685" s="52">
        <v>1</v>
      </c>
      <c r="O685" s="53">
        <v>132000000</v>
      </c>
      <c r="P685" s="54">
        <v>223.91857506361322</v>
      </c>
      <c r="Q685" s="42" t="s">
        <v>40</v>
      </c>
      <c r="R685" s="57">
        <v>41288</v>
      </c>
      <c r="S685" s="57">
        <v>41639</v>
      </c>
      <c r="T685" s="55">
        <v>11.7</v>
      </c>
      <c r="U685" s="48" t="s">
        <v>42</v>
      </c>
    </row>
    <row r="686" spans="1:21" s="23" customFormat="1" x14ac:dyDescent="0.25">
      <c r="A686" s="42">
        <v>119</v>
      </c>
      <c r="B686" s="42" t="s">
        <v>1113</v>
      </c>
      <c r="C686" s="48" t="s">
        <v>1114</v>
      </c>
      <c r="D686" s="42"/>
      <c r="E686" s="42">
        <v>3</v>
      </c>
      <c r="F686" s="49" t="s">
        <v>634</v>
      </c>
      <c r="G686" s="42" t="s">
        <v>195</v>
      </c>
      <c r="H686" s="42" t="s">
        <v>37</v>
      </c>
      <c r="I686" s="26">
        <v>1</v>
      </c>
      <c r="J686" s="57">
        <v>42018</v>
      </c>
      <c r="K686" s="42">
        <v>2015</v>
      </c>
      <c r="L686" s="57">
        <v>42369</v>
      </c>
      <c r="M686" s="58">
        <v>187000000</v>
      </c>
      <c r="N686" s="52">
        <v>1</v>
      </c>
      <c r="O686" s="53">
        <v>187000000</v>
      </c>
      <c r="P686" s="54">
        <v>290.21494529370682</v>
      </c>
      <c r="Q686" s="42" t="s">
        <v>40</v>
      </c>
      <c r="R686" s="57">
        <v>42023</v>
      </c>
      <c r="S686" s="57">
        <v>42369</v>
      </c>
      <c r="T686" s="55">
        <v>11.533333333333333</v>
      </c>
      <c r="U686" s="48" t="s">
        <v>42</v>
      </c>
    </row>
    <row r="687" spans="1:21" s="23" customFormat="1" x14ac:dyDescent="0.25">
      <c r="A687" s="42">
        <v>119</v>
      </c>
      <c r="B687" s="42" t="s">
        <v>1113</v>
      </c>
      <c r="C687" s="48" t="s">
        <v>1114</v>
      </c>
      <c r="D687" s="42"/>
      <c r="E687" s="42">
        <v>4</v>
      </c>
      <c r="F687" s="49" t="s">
        <v>637</v>
      </c>
      <c r="G687" s="42" t="s">
        <v>195</v>
      </c>
      <c r="H687" s="42" t="s">
        <v>37</v>
      </c>
      <c r="I687" s="26">
        <v>1</v>
      </c>
      <c r="J687" s="57">
        <v>42378</v>
      </c>
      <c r="K687" s="42">
        <v>2016</v>
      </c>
      <c r="L687" s="57">
        <v>42719</v>
      </c>
      <c r="M687" s="58">
        <v>95000000</v>
      </c>
      <c r="N687" s="52">
        <v>1</v>
      </c>
      <c r="O687" s="53">
        <v>95000000</v>
      </c>
      <c r="P687" s="54">
        <v>137.78999354562663</v>
      </c>
      <c r="Q687" s="42" t="s">
        <v>40</v>
      </c>
      <c r="R687" s="57">
        <v>42415</v>
      </c>
      <c r="S687" s="57">
        <v>42719</v>
      </c>
      <c r="T687" s="55">
        <v>10.133333333333333</v>
      </c>
      <c r="U687" s="48" t="s">
        <v>42</v>
      </c>
    </row>
    <row r="688" spans="1:21" s="23" customFormat="1" x14ac:dyDescent="0.25">
      <c r="A688" s="42">
        <v>119</v>
      </c>
      <c r="B688" s="42" t="s">
        <v>1113</v>
      </c>
      <c r="C688" s="48" t="s">
        <v>1114</v>
      </c>
      <c r="D688" s="42"/>
      <c r="E688" s="42">
        <v>5</v>
      </c>
      <c r="F688" s="49">
        <v>7</v>
      </c>
      <c r="G688" s="42" t="s">
        <v>195</v>
      </c>
      <c r="H688" s="42" t="s">
        <v>37</v>
      </c>
      <c r="I688" s="26">
        <v>1</v>
      </c>
      <c r="J688" s="57">
        <v>41648</v>
      </c>
      <c r="K688" s="42">
        <v>2014</v>
      </c>
      <c r="L688" s="57">
        <v>42004</v>
      </c>
      <c r="M688" s="58">
        <v>165000000</v>
      </c>
      <c r="N688" s="52">
        <v>1</v>
      </c>
      <c r="O688" s="53">
        <v>165000000</v>
      </c>
      <c r="P688" s="54">
        <v>267.85714285714283</v>
      </c>
      <c r="Q688" s="42" t="s">
        <v>40</v>
      </c>
      <c r="R688" s="57">
        <v>41652</v>
      </c>
      <c r="S688" s="57">
        <v>42004</v>
      </c>
      <c r="T688" s="55">
        <v>11.733333333333333</v>
      </c>
      <c r="U688" s="48" t="s">
        <v>42</v>
      </c>
    </row>
    <row r="689" spans="1:21" s="23" customFormat="1" ht="30" x14ac:dyDescent="0.25">
      <c r="A689" s="42">
        <v>120</v>
      </c>
      <c r="B689" s="42" t="s">
        <v>1115</v>
      </c>
      <c r="C689" s="48" t="s">
        <v>1116</v>
      </c>
      <c r="D689" s="42"/>
      <c r="E689" s="42">
        <v>1</v>
      </c>
      <c r="F689" s="49">
        <v>234</v>
      </c>
      <c r="G689" s="42" t="s">
        <v>460</v>
      </c>
      <c r="H689" s="42" t="s">
        <v>37</v>
      </c>
      <c r="I689" s="26">
        <v>1</v>
      </c>
      <c r="J689" s="57">
        <v>41912</v>
      </c>
      <c r="K689" s="42">
        <v>2014</v>
      </c>
      <c r="L689" s="57">
        <v>42003</v>
      </c>
      <c r="M689" s="58">
        <v>35000000</v>
      </c>
      <c r="N689" s="52">
        <v>1</v>
      </c>
      <c r="O689" s="53">
        <v>35000000</v>
      </c>
      <c r="P689" s="54">
        <v>56.81818181818182</v>
      </c>
      <c r="Q689" s="42" t="s">
        <v>40</v>
      </c>
      <c r="R689" s="57">
        <v>41912</v>
      </c>
      <c r="S689" s="57">
        <v>42003</v>
      </c>
      <c r="T689" s="55">
        <v>3.0333333333333332</v>
      </c>
      <c r="U689" s="48" t="s">
        <v>42</v>
      </c>
    </row>
    <row r="690" spans="1:21" s="23" customFormat="1" ht="75" x14ac:dyDescent="0.25">
      <c r="A690" s="42">
        <v>120</v>
      </c>
      <c r="B690" s="42" t="s">
        <v>1115</v>
      </c>
      <c r="C690" s="48" t="s">
        <v>1116</v>
      </c>
      <c r="D690" s="42"/>
      <c r="E690" s="42">
        <v>2</v>
      </c>
      <c r="F690" s="49">
        <v>8000000496</v>
      </c>
      <c r="G690" s="42" t="s">
        <v>164</v>
      </c>
      <c r="H690" s="42" t="s">
        <v>38</v>
      </c>
      <c r="I690" s="43"/>
      <c r="J690" s="42"/>
      <c r="K690" s="42"/>
      <c r="L690" s="42"/>
      <c r="M690" s="58"/>
      <c r="N690" s="52"/>
      <c r="O690" s="53"/>
      <c r="P690" s="54"/>
      <c r="Q690" s="42"/>
      <c r="R690" s="42"/>
      <c r="S690" s="42"/>
      <c r="T690" s="55">
        <v>0</v>
      </c>
      <c r="U690" s="48" t="s">
        <v>643</v>
      </c>
    </row>
    <row r="691" spans="1:21" s="23" customFormat="1" ht="180" x14ac:dyDescent="0.25">
      <c r="A691" s="42">
        <v>120</v>
      </c>
      <c r="B691" s="42" t="s">
        <v>1115</v>
      </c>
      <c r="C691" s="48" t="s">
        <v>1116</v>
      </c>
      <c r="D691" s="42"/>
      <c r="E691" s="42">
        <v>3</v>
      </c>
      <c r="F691" s="49" t="s">
        <v>461</v>
      </c>
      <c r="G691" s="42" t="s">
        <v>462</v>
      </c>
      <c r="H691" s="42" t="s">
        <v>38</v>
      </c>
      <c r="I691" s="42"/>
      <c r="J691" s="42"/>
      <c r="K691" s="42"/>
      <c r="L691" s="42"/>
      <c r="M691" s="58"/>
      <c r="N691" s="52"/>
      <c r="O691" s="53"/>
      <c r="P691" s="54"/>
      <c r="Q691" s="42"/>
      <c r="R691" s="42"/>
      <c r="S691" s="42"/>
      <c r="T691" s="55">
        <v>0</v>
      </c>
      <c r="U691" s="48" t="s">
        <v>644</v>
      </c>
    </row>
    <row r="692" spans="1:21" s="23" customFormat="1" x14ac:dyDescent="0.25">
      <c r="A692" s="42">
        <v>120</v>
      </c>
      <c r="B692" s="42" t="s">
        <v>1115</v>
      </c>
      <c r="C692" s="48" t="s">
        <v>1116</v>
      </c>
      <c r="D692" s="42"/>
      <c r="E692" s="42">
        <v>4</v>
      </c>
      <c r="F692" s="49">
        <v>123</v>
      </c>
      <c r="G692" s="42" t="s">
        <v>36</v>
      </c>
      <c r="H692" s="42" t="s">
        <v>37</v>
      </c>
      <c r="I692" s="26">
        <v>1</v>
      </c>
      <c r="J692" s="57">
        <v>42500</v>
      </c>
      <c r="K692" s="42">
        <v>2016</v>
      </c>
      <c r="L692" s="57">
        <v>42719</v>
      </c>
      <c r="M692" s="58">
        <v>99991774</v>
      </c>
      <c r="N692" s="52">
        <v>1</v>
      </c>
      <c r="O692" s="53">
        <v>99991774</v>
      </c>
      <c r="P692" s="54">
        <v>145.03016730606058</v>
      </c>
      <c r="Q692" s="42" t="s">
        <v>40</v>
      </c>
      <c r="R692" s="57">
        <v>42500</v>
      </c>
      <c r="S692" s="57">
        <v>42719</v>
      </c>
      <c r="T692" s="55">
        <v>7.3</v>
      </c>
      <c r="U692" s="48" t="s">
        <v>42</v>
      </c>
    </row>
    <row r="693" spans="1:21" s="23" customFormat="1" ht="90" x14ac:dyDescent="0.25">
      <c r="A693" s="42">
        <v>120</v>
      </c>
      <c r="B693" s="42" t="s">
        <v>1115</v>
      </c>
      <c r="C693" s="48" t="s">
        <v>1116</v>
      </c>
      <c r="D693" s="42"/>
      <c r="E693" s="42">
        <v>5</v>
      </c>
      <c r="F693" s="49">
        <v>75</v>
      </c>
      <c r="G693" s="42" t="s">
        <v>36</v>
      </c>
      <c r="H693" s="42" t="s">
        <v>37</v>
      </c>
      <c r="I693" s="26">
        <v>1</v>
      </c>
      <c r="J693" s="42"/>
      <c r="K693" s="42">
        <v>2017</v>
      </c>
      <c r="L693" s="42"/>
      <c r="M693" s="58"/>
      <c r="N693" s="52"/>
      <c r="O693" s="53">
        <v>0</v>
      </c>
      <c r="P693" s="54">
        <v>0</v>
      </c>
      <c r="Q693" s="42"/>
      <c r="R693" s="42"/>
      <c r="S693" s="42"/>
      <c r="T693" s="55">
        <v>0</v>
      </c>
      <c r="U693" s="48" t="s">
        <v>877</v>
      </c>
    </row>
    <row r="694" spans="1:21" s="23" customFormat="1" ht="45" x14ac:dyDescent="0.25">
      <c r="A694" s="42">
        <v>121</v>
      </c>
      <c r="B694" s="42" t="s">
        <v>1117</v>
      </c>
      <c r="C694" s="48" t="s">
        <v>1118</v>
      </c>
      <c r="D694" s="42"/>
      <c r="E694" s="42">
        <v>1</v>
      </c>
      <c r="F694" s="49" t="s">
        <v>591</v>
      </c>
      <c r="G694" s="42" t="s">
        <v>592</v>
      </c>
      <c r="H694" s="42" t="s">
        <v>38</v>
      </c>
      <c r="I694" s="42"/>
      <c r="J694" s="57">
        <v>40840</v>
      </c>
      <c r="K694" s="42">
        <v>2011</v>
      </c>
      <c r="L694" s="57">
        <v>40847</v>
      </c>
      <c r="M694" s="58"/>
      <c r="N694" s="52"/>
      <c r="O694" s="53">
        <v>0</v>
      </c>
      <c r="P694" s="54">
        <v>0</v>
      </c>
      <c r="Q694" s="42"/>
      <c r="R694" s="57"/>
      <c r="S694" s="57"/>
      <c r="T694" s="55">
        <v>0</v>
      </c>
      <c r="U694" s="48" t="s">
        <v>838</v>
      </c>
    </row>
    <row r="695" spans="1:21" s="23" customFormat="1" ht="45" x14ac:dyDescent="0.25">
      <c r="A695" s="42">
        <v>121</v>
      </c>
      <c r="B695" s="42" t="s">
        <v>1117</v>
      </c>
      <c r="C695" s="48" t="s">
        <v>1118</v>
      </c>
      <c r="D695" s="42"/>
      <c r="E695" s="42">
        <v>2</v>
      </c>
      <c r="F695" s="49" t="s">
        <v>593</v>
      </c>
      <c r="G695" s="42" t="s">
        <v>592</v>
      </c>
      <c r="H695" s="42" t="s">
        <v>38</v>
      </c>
      <c r="I695" s="42"/>
      <c r="J695" s="57">
        <v>40840</v>
      </c>
      <c r="K695" s="42">
        <v>2011</v>
      </c>
      <c r="L695" s="57">
        <v>40847</v>
      </c>
      <c r="M695" s="58"/>
      <c r="N695" s="52"/>
      <c r="O695" s="53">
        <v>0</v>
      </c>
      <c r="P695" s="54">
        <v>0</v>
      </c>
      <c r="Q695" s="42"/>
      <c r="R695" s="57"/>
      <c r="S695" s="57"/>
      <c r="T695" s="55">
        <v>0</v>
      </c>
      <c r="U695" s="48" t="s">
        <v>838</v>
      </c>
    </row>
    <row r="696" spans="1:21" s="23" customFormat="1" ht="60" x14ac:dyDescent="0.25">
      <c r="A696" s="42">
        <v>121</v>
      </c>
      <c r="B696" s="42" t="s">
        <v>1117</v>
      </c>
      <c r="C696" s="48" t="s">
        <v>1118</v>
      </c>
      <c r="D696" s="42"/>
      <c r="E696" s="42">
        <v>3</v>
      </c>
      <c r="F696" s="49">
        <v>590</v>
      </c>
      <c r="G696" s="42" t="s">
        <v>594</v>
      </c>
      <c r="H696" s="42" t="s">
        <v>38</v>
      </c>
      <c r="I696" s="42"/>
      <c r="J696" s="57">
        <v>41449</v>
      </c>
      <c r="K696" s="42">
        <v>2013</v>
      </c>
      <c r="L696" s="57">
        <v>41806</v>
      </c>
      <c r="M696" s="58"/>
      <c r="N696" s="52"/>
      <c r="O696" s="53">
        <v>0</v>
      </c>
      <c r="P696" s="54">
        <v>0</v>
      </c>
      <c r="Q696" s="42"/>
      <c r="R696" s="57"/>
      <c r="S696" s="57"/>
      <c r="T696" s="55">
        <v>0</v>
      </c>
      <c r="U696" s="48" t="s">
        <v>599</v>
      </c>
    </row>
    <row r="697" spans="1:21" s="23" customFormat="1" ht="45" x14ac:dyDescent="0.25">
      <c r="A697" s="42">
        <v>121</v>
      </c>
      <c r="B697" s="42" t="s">
        <v>1117</v>
      </c>
      <c r="C697" s="48" t="s">
        <v>1118</v>
      </c>
      <c r="D697" s="42"/>
      <c r="E697" s="42">
        <v>4</v>
      </c>
      <c r="F697" s="49">
        <v>852</v>
      </c>
      <c r="G697" s="42" t="s">
        <v>136</v>
      </c>
      <c r="H697" s="42" t="s">
        <v>38</v>
      </c>
      <c r="I697" s="42"/>
      <c r="J697" s="57">
        <v>41927</v>
      </c>
      <c r="K697" s="42">
        <v>2014</v>
      </c>
      <c r="L697" s="57">
        <v>42002</v>
      </c>
      <c r="M697" s="58"/>
      <c r="N697" s="52"/>
      <c r="O697" s="53">
        <v>0</v>
      </c>
      <c r="P697" s="54">
        <v>0</v>
      </c>
      <c r="Q697" s="42"/>
      <c r="R697" s="57"/>
      <c r="S697" s="57"/>
      <c r="T697" s="55">
        <v>0</v>
      </c>
      <c r="U697" s="48" t="s">
        <v>838</v>
      </c>
    </row>
    <row r="698" spans="1:21" s="23" customFormat="1" ht="45" x14ac:dyDescent="0.25">
      <c r="A698" s="42">
        <v>121</v>
      </c>
      <c r="B698" s="42" t="s">
        <v>1117</v>
      </c>
      <c r="C698" s="48" t="s">
        <v>1118</v>
      </c>
      <c r="D698" s="42"/>
      <c r="E698" s="42">
        <v>5</v>
      </c>
      <c r="F698" s="49">
        <v>136</v>
      </c>
      <c r="G698" s="42" t="s">
        <v>595</v>
      </c>
      <c r="H698" s="42" t="s">
        <v>38</v>
      </c>
      <c r="I698" s="42"/>
      <c r="J698" s="57">
        <v>40864</v>
      </c>
      <c r="K698" s="42">
        <v>2011</v>
      </c>
      <c r="L698" s="57">
        <v>42004</v>
      </c>
      <c r="M698" s="58"/>
      <c r="N698" s="52"/>
      <c r="O698" s="53">
        <v>0</v>
      </c>
      <c r="P698" s="54">
        <v>0</v>
      </c>
      <c r="Q698" s="42"/>
      <c r="R698" s="57"/>
      <c r="S698" s="57"/>
      <c r="T698" s="55">
        <v>0</v>
      </c>
      <c r="U698" s="48" t="s">
        <v>838</v>
      </c>
    </row>
    <row r="699" spans="1:21" s="23" customFormat="1" ht="45" x14ac:dyDescent="0.25">
      <c r="A699" s="42">
        <v>121</v>
      </c>
      <c r="B699" s="42" t="s">
        <v>1117</v>
      </c>
      <c r="C699" s="48" t="s">
        <v>1118</v>
      </c>
      <c r="D699" s="42"/>
      <c r="E699" s="42">
        <v>6</v>
      </c>
      <c r="F699" s="49">
        <v>1226</v>
      </c>
      <c r="G699" s="42" t="s">
        <v>136</v>
      </c>
      <c r="H699" s="42" t="s">
        <v>38</v>
      </c>
      <c r="I699" s="42"/>
      <c r="J699" s="57">
        <v>42240</v>
      </c>
      <c r="K699" s="42">
        <v>2015</v>
      </c>
      <c r="L699" s="57">
        <v>42361</v>
      </c>
      <c r="M699" s="58"/>
      <c r="N699" s="52"/>
      <c r="O699" s="53">
        <v>0</v>
      </c>
      <c r="P699" s="54">
        <v>0</v>
      </c>
      <c r="Q699" s="42"/>
      <c r="R699" s="57"/>
      <c r="S699" s="57"/>
      <c r="T699" s="55">
        <v>0</v>
      </c>
      <c r="U699" s="48" t="s">
        <v>838</v>
      </c>
    </row>
    <row r="700" spans="1:21" s="23" customFormat="1" ht="45" x14ac:dyDescent="0.25">
      <c r="A700" s="42">
        <v>121</v>
      </c>
      <c r="B700" s="42" t="s">
        <v>1117</v>
      </c>
      <c r="C700" s="48" t="s">
        <v>1118</v>
      </c>
      <c r="D700" s="42"/>
      <c r="E700" s="42">
        <v>7</v>
      </c>
      <c r="F700" s="49">
        <v>702</v>
      </c>
      <c r="G700" s="42" t="s">
        <v>595</v>
      </c>
      <c r="H700" s="42" t="s">
        <v>38</v>
      </c>
      <c r="I700" s="42"/>
      <c r="J700" s="57">
        <v>42492</v>
      </c>
      <c r="K700" s="42">
        <v>2016</v>
      </c>
      <c r="L700" s="57">
        <v>42855</v>
      </c>
      <c r="M700" s="58"/>
      <c r="N700" s="52"/>
      <c r="O700" s="53">
        <v>0</v>
      </c>
      <c r="P700" s="54">
        <v>0</v>
      </c>
      <c r="Q700" s="42"/>
      <c r="R700" s="57"/>
      <c r="S700" s="57"/>
      <c r="T700" s="55">
        <v>0</v>
      </c>
      <c r="U700" s="48" t="s">
        <v>838</v>
      </c>
    </row>
    <row r="701" spans="1:21" s="23" customFormat="1" x14ac:dyDescent="0.25">
      <c r="A701" s="42">
        <v>122</v>
      </c>
      <c r="B701" s="42" t="s">
        <v>1119</v>
      </c>
      <c r="C701" s="48" t="s">
        <v>1120</v>
      </c>
      <c r="D701" s="42"/>
      <c r="E701" s="42">
        <v>1</v>
      </c>
      <c r="F701" s="49" t="s">
        <v>196</v>
      </c>
      <c r="G701" s="42" t="s">
        <v>657</v>
      </c>
      <c r="H701" s="42" t="s">
        <v>37</v>
      </c>
      <c r="I701" s="26">
        <v>1</v>
      </c>
      <c r="J701" s="57">
        <v>42356</v>
      </c>
      <c r="K701" s="42">
        <v>2015</v>
      </c>
      <c r="L701" s="57">
        <v>42693</v>
      </c>
      <c r="M701" s="58">
        <v>407822850</v>
      </c>
      <c r="N701" s="52">
        <v>1</v>
      </c>
      <c r="O701" s="53">
        <v>407822850</v>
      </c>
      <c r="P701" s="54">
        <v>632.9213160549391</v>
      </c>
      <c r="Q701" s="42" t="s">
        <v>40</v>
      </c>
      <c r="R701" s="57">
        <v>42356</v>
      </c>
      <c r="S701" s="57">
        <v>42693</v>
      </c>
      <c r="T701" s="55">
        <v>11.233333333333333</v>
      </c>
      <c r="U701" s="48" t="s">
        <v>42</v>
      </c>
    </row>
    <row r="702" spans="1:21" s="23" customFormat="1" x14ac:dyDescent="0.25">
      <c r="A702" s="42">
        <v>122</v>
      </c>
      <c r="B702" s="42" t="s">
        <v>1119</v>
      </c>
      <c r="C702" s="48" t="s">
        <v>1120</v>
      </c>
      <c r="D702" s="42"/>
      <c r="E702" s="42">
        <v>2</v>
      </c>
      <c r="F702" s="49" t="s">
        <v>197</v>
      </c>
      <c r="G702" s="42" t="s">
        <v>657</v>
      </c>
      <c r="H702" s="42" t="s">
        <v>37</v>
      </c>
      <c r="I702" s="26">
        <v>1</v>
      </c>
      <c r="J702" s="57">
        <v>41991</v>
      </c>
      <c r="K702" s="42">
        <v>2014</v>
      </c>
      <c r="L702" s="57">
        <v>42338</v>
      </c>
      <c r="M702" s="58">
        <v>349082363</v>
      </c>
      <c r="N702" s="52">
        <v>1</v>
      </c>
      <c r="O702" s="53">
        <v>349082363</v>
      </c>
      <c r="P702" s="54">
        <v>566.69214772727275</v>
      </c>
      <c r="Q702" s="42" t="s">
        <v>40</v>
      </c>
      <c r="R702" s="57">
        <v>41991</v>
      </c>
      <c r="S702" s="57">
        <v>42338</v>
      </c>
      <c r="T702" s="55">
        <v>11.566666666666666</v>
      </c>
      <c r="U702" s="48" t="s">
        <v>42</v>
      </c>
    </row>
    <row r="703" spans="1:21" s="23" customFormat="1" x14ac:dyDescent="0.25">
      <c r="A703" s="42">
        <v>122</v>
      </c>
      <c r="B703" s="42" t="s">
        <v>1119</v>
      </c>
      <c r="C703" s="48" t="s">
        <v>1120</v>
      </c>
      <c r="D703" s="42"/>
      <c r="E703" s="42">
        <v>3</v>
      </c>
      <c r="F703" s="49" t="s">
        <v>198</v>
      </c>
      <c r="G703" s="42" t="s">
        <v>657</v>
      </c>
      <c r="H703" s="42" t="s">
        <v>37</v>
      </c>
      <c r="I703" s="26">
        <v>1</v>
      </c>
      <c r="J703" s="57">
        <v>41940</v>
      </c>
      <c r="K703" s="42">
        <v>2014</v>
      </c>
      <c r="L703" s="57">
        <v>42004</v>
      </c>
      <c r="M703" s="58">
        <v>40500000</v>
      </c>
      <c r="N703" s="52">
        <v>1</v>
      </c>
      <c r="O703" s="53">
        <v>40500000</v>
      </c>
      <c r="P703" s="54">
        <v>65.746753246753244</v>
      </c>
      <c r="Q703" s="42" t="s">
        <v>37</v>
      </c>
      <c r="R703" s="57">
        <v>41988</v>
      </c>
      <c r="S703" s="57">
        <v>41995</v>
      </c>
      <c r="T703" s="55">
        <v>0.23333333333333334</v>
      </c>
      <c r="U703" s="48" t="s">
        <v>879</v>
      </c>
    </row>
    <row r="704" spans="1:21" s="23" customFormat="1" x14ac:dyDescent="0.25">
      <c r="A704" s="42">
        <v>122</v>
      </c>
      <c r="B704" s="42" t="s">
        <v>1119</v>
      </c>
      <c r="C704" s="48" t="s">
        <v>1120</v>
      </c>
      <c r="D704" s="42"/>
      <c r="E704" s="42">
        <v>4</v>
      </c>
      <c r="F704" s="49" t="s">
        <v>199</v>
      </c>
      <c r="G704" s="42" t="s">
        <v>657</v>
      </c>
      <c r="H704" s="42" t="s">
        <v>37</v>
      </c>
      <c r="I704" s="26">
        <v>1</v>
      </c>
      <c r="J704" s="57">
        <v>41253</v>
      </c>
      <c r="K704" s="42">
        <v>2012</v>
      </c>
      <c r="L704" s="57">
        <v>41988</v>
      </c>
      <c r="M704" s="58">
        <v>3471800429</v>
      </c>
      <c r="N704" s="52">
        <v>1</v>
      </c>
      <c r="O704" s="53">
        <v>3471800429</v>
      </c>
      <c r="P704" s="54">
        <v>6126.3462661019939</v>
      </c>
      <c r="Q704" s="42" t="s">
        <v>40</v>
      </c>
      <c r="R704" s="57">
        <v>41253</v>
      </c>
      <c r="S704" s="57">
        <v>41988</v>
      </c>
      <c r="T704" s="55">
        <v>24.5</v>
      </c>
      <c r="U704" s="48" t="s">
        <v>42</v>
      </c>
    </row>
    <row r="705" spans="1:21" s="23" customFormat="1" x14ac:dyDescent="0.25">
      <c r="A705" s="42">
        <v>122</v>
      </c>
      <c r="B705" s="42" t="s">
        <v>1119</v>
      </c>
      <c r="C705" s="48" t="s">
        <v>1120</v>
      </c>
      <c r="D705" s="42"/>
      <c r="E705" s="42">
        <v>5</v>
      </c>
      <c r="F705" s="49" t="s">
        <v>200</v>
      </c>
      <c r="G705" s="42" t="s">
        <v>657</v>
      </c>
      <c r="H705" s="42" t="s">
        <v>38</v>
      </c>
      <c r="I705" s="43"/>
      <c r="J705" s="57"/>
      <c r="K705" s="42"/>
      <c r="L705" s="57"/>
      <c r="M705" s="58"/>
      <c r="N705" s="52"/>
      <c r="O705" s="53"/>
      <c r="P705" s="54"/>
      <c r="Q705" s="42"/>
      <c r="R705" s="57"/>
      <c r="S705" s="57"/>
      <c r="T705" s="55">
        <v>0</v>
      </c>
      <c r="U705" s="48" t="s">
        <v>210</v>
      </c>
    </row>
    <row r="706" spans="1:21" s="23" customFormat="1" ht="45" x14ac:dyDescent="0.25">
      <c r="A706" s="42">
        <v>123</v>
      </c>
      <c r="B706" s="42" t="s">
        <v>1121</v>
      </c>
      <c r="C706" s="48" t="s">
        <v>1122</v>
      </c>
      <c r="D706" s="42" t="s">
        <v>350</v>
      </c>
      <c r="E706" s="42">
        <v>1</v>
      </c>
      <c r="F706" s="49" t="s">
        <v>631</v>
      </c>
      <c r="G706" s="42" t="s">
        <v>351</v>
      </c>
      <c r="H706" s="42" t="s">
        <v>38</v>
      </c>
      <c r="I706" s="42"/>
      <c r="J706" s="42"/>
      <c r="K706" s="42"/>
      <c r="L706" s="42"/>
      <c r="M706" s="58"/>
      <c r="N706" s="52"/>
      <c r="O706" s="53"/>
      <c r="P706" s="54"/>
      <c r="Q706" s="42"/>
      <c r="R706" s="42"/>
      <c r="S706" s="42"/>
      <c r="T706" s="55">
        <v>0</v>
      </c>
      <c r="U706" s="48" t="s">
        <v>385</v>
      </c>
    </row>
    <row r="707" spans="1:21" s="23" customFormat="1" ht="45" x14ac:dyDescent="0.25">
      <c r="A707" s="42">
        <v>123</v>
      </c>
      <c r="B707" s="42" t="s">
        <v>1121</v>
      </c>
      <c r="C707" s="48" t="s">
        <v>1122</v>
      </c>
      <c r="D707" s="42" t="s">
        <v>350</v>
      </c>
      <c r="E707" s="42">
        <v>2</v>
      </c>
      <c r="F707" s="49" t="s">
        <v>632</v>
      </c>
      <c r="G707" s="42" t="s">
        <v>352</v>
      </c>
      <c r="H707" s="42" t="s">
        <v>38</v>
      </c>
      <c r="I707" s="42"/>
      <c r="J707" s="57">
        <v>42640</v>
      </c>
      <c r="K707" s="42">
        <v>2016</v>
      </c>
      <c r="L707" s="42"/>
      <c r="M707" s="58">
        <v>250000000</v>
      </c>
      <c r="N707" s="52">
        <v>1</v>
      </c>
      <c r="O707" s="53">
        <v>0</v>
      </c>
      <c r="P707" s="54">
        <v>0</v>
      </c>
      <c r="Q707" s="42"/>
      <c r="R707" s="42"/>
      <c r="S707" s="42"/>
      <c r="T707" s="55">
        <v>0</v>
      </c>
      <c r="U707" s="48" t="s">
        <v>386</v>
      </c>
    </row>
    <row r="708" spans="1:21" s="23" customFormat="1" ht="45" x14ac:dyDescent="0.25">
      <c r="A708" s="42">
        <v>123</v>
      </c>
      <c r="B708" s="42" t="s">
        <v>1121</v>
      </c>
      <c r="C708" s="48" t="s">
        <v>1122</v>
      </c>
      <c r="D708" s="42" t="s">
        <v>350</v>
      </c>
      <c r="E708" s="42">
        <v>3</v>
      </c>
      <c r="F708" s="49" t="s">
        <v>353</v>
      </c>
      <c r="G708" s="42" t="s">
        <v>36</v>
      </c>
      <c r="H708" s="42" t="s">
        <v>37</v>
      </c>
      <c r="I708" s="26">
        <v>1</v>
      </c>
      <c r="J708" s="57">
        <v>41634</v>
      </c>
      <c r="K708" s="42">
        <v>2013</v>
      </c>
      <c r="L708" s="57">
        <v>41877</v>
      </c>
      <c r="M708" s="58">
        <v>1313145000</v>
      </c>
      <c r="N708" s="52">
        <v>9.4500000000000001E-2</v>
      </c>
      <c r="O708" s="53">
        <v>124092202.5</v>
      </c>
      <c r="P708" s="54">
        <v>210.50416030534353</v>
      </c>
      <c r="Q708" s="42" t="s">
        <v>40</v>
      </c>
      <c r="R708" s="57">
        <v>41634</v>
      </c>
      <c r="S708" s="57">
        <v>41877</v>
      </c>
      <c r="T708" s="55">
        <v>8.1</v>
      </c>
      <c r="U708" s="48" t="s">
        <v>42</v>
      </c>
    </row>
    <row r="709" spans="1:21" s="23" customFormat="1" ht="45" x14ac:dyDescent="0.25">
      <c r="A709" s="42">
        <v>123</v>
      </c>
      <c r="B709" s="42" t="s">
        <v>1121</v>
      </c>
      <c r="C709" s="48" t="s">
        <v>1122</v>
      </c>
      <c r="D709" s="42" t="s">
        <v>350</v>
      </c>
      <c r="E709" s="42">
        <v>4</v>
      </c>
      <c r="F709" s="49" t="s">
        <v>633</v>
      </c>
      <c r="G709" s="42" t="s">
        <v>351</v>
      </c>
      <c r="H709" s="42" t="s">
        <v>38</v>
      </c>
      <c r="I709" s="42"/>
      <c r="J709" s="42"/>
      <c r="K709" s="42"/>
      <c r="L709" s="42"/>
      <c r="M709" s="58"/>
      <c r="N709" s="52"/>
      <c r="O709" s="53"/>
      <c r="P709" s="54"/>
      <c r="Q709" s="42"/>
      <c r="R709" s="57"/>
      <c r="S709" s="42"/>
      <c r="T709" s="55">
        <v>0</v>
      </c>
      <c r="U709" s="48" t="s">
        <v>385</v>
      </c>
    </row>
    <row r="710" spans="1:21" s="23" customFormat="1" ht="45" x14ac:dyDescent="0.25">
      <c r="A710" s="42">
        <v>123</v>
      </c>
      <c r="B710" s="42" t="s">
        <v>1121</v>
      </c>
      <c r="C710" s="48" t="s">
        <v>1122</v>
      </c>
      <c r="D710" s="42" t="s">
        <v>354</v>
      </c>
      <c r="E710" s="42">
        <v>5</v>
      </c>
      <c r="F710" s="49" t="s">
        <v>355</v>
      </c>
      <c r="G710" s="42" t="s">
        <v>356</v>
      </c>
      <c r="H710" s="42" t="s">
        <v>38</v>
      </c>
      <c r="I710" s="42"/>
      <c r="J710" s="57">
        <v>41396</v>
      </c>
      <c r="K710" s="42">
        <v>2013</v>
      </c>
      <c r="L710" s="57">
        <v>41607</v>
      </c>
      <c r="M710" s="58">
        <v>12500000</v>
      </c>
      <c r="N710" s="52"/>
      <c r="O710" s="53">
        <v>0</v>
      </c>
      <c r="P710" s="54">
        <v>0</v>
      </c>
      <c r="Q710" s="42"/>
      <c r="R710" s="57"/>
      <c r="S710" s="57"/>
      <c r="T710" s="55">
        <v>0</v>
      </c>
      <c r="U710" s="48" t="s">
        <v>387</v>
      </c>
    </row>
    <row r="711" spans="1:21" s="23" customFormat="1" ht="45" x14ac:dyDescent="0.25">
      <c r="A711" s="42">
        <v>123</v>
      </c>
      <c r="B711" s="42" t="s">
        <v>1121</v>
      </c>
      <c r="C711" s="48" t="s">
        <v>1122</v>
      </c>
      <c r="D711" s="42" t="s">
        <v>354</v>
      </c>
      <c r="E711" s="42">
        <v>6</v>
      </c>
      <c r="F711" s="49" t="s">
        <v>357</v>
      </c>
      <c r="G711" s="42" t="s">
        <v>356</v>
      </c>
      <c r="H711" s="42" t="s">
        <v>38</v>
      </c>
      <c r="I711" s="42"/>
      <c r="J711" s="57">
        <v>42580</v>
      </c>
      <c r="K711" s="42">
        <v>2016</v>
      </c>
      <c r="L711" s="57">
        <v>42702</v>
      </c>
      <c r="M711" s="58">
        <v>15300000</v>
      </c>
      <c r="N711" s="52"/>
      <c r="O711" s="53">
        <v>0</v>
      </c>
      <c r="P711" s="54">
        <v>0</v>
      </c>
      <c r="Q711" s="42"/>
      <c r="R711" s="57"/>
      <c r="S711" s="57"/>
      <c r="T711" s="55">
        <v>0</v>
      </c>
      <c r="U711" s="48" t="s">
        <v>387</v>
      </c>
    </row>
    <row r="712" spans="1:21" s="23" customFormat="1" ht="45" x14ac:dyDescent="0.25">
      <c r="A712" s="42">
        <v>123</v>
      </c>
      <c r="B712" s="42" t="s">
        <v>1121</v>
      </c>
      <c r="C712" s="48" t="s">
        <v>1122</v>
      </c>
      <c r="D712" s="42" t="s">
        <v>354</v>
      </c>
      <c r="E712" s="42">
        <v>7</v>
      </c>
      <c r="F712" s="49" t="s">
        <v>358</v>
      </c>
      <c r="G712" s="42" t="s">
        <v>356</v>
      </c>
      <c r="H712" s="42" t="s">
        <v>38</v>
      </c>
      <c r="I712" s="42"/>
      <c r="J712" s="57">
        <v>42037</v>
      </c>
      <c r="K712" s="42">
        <v>2015</v>
      </c>
      <c r="L712" s="57">
        <v>42338</v>
      </c>
      <c r="M712" s="58">
        <v>17700000</v>
      </c>
      <c r="N712" s="52"/>
      <c r="O712" s="53">
        <v>0</v>
      </c>
      <c r="P712" s="54">
        <v>0</v>
      </c>
      <c r="Q712" s="42"/>
      <c r="R712" s="57"/>
      <c r="S712" s="57"/>
      <c r="T712" s="55">
        <v>0</v>
      </c>
      <c r="U712" s="48" t="s">
        <v>387</v>
      </c>
    </row>
    <row r="713" spans="1:21" s="23" customFormat="1" x14ac:dyDescent="0.25">
      <c r="A713" s="42">
        <v>124</v>
      </c>
      <c r="B713" s="42" t="s">
        <v>1123</v>
      </c>
      <c r="C713" s="48" t="s">
        <v>1124</v>
      </c>
      <c r="D713" s="42"/>
      <c r="E713" s="42">
        <v>1</v>
      </c>
      <c r="F713" s="49">
        <v>319</v>
      </c>
      <c r="G713" s="42" t="s">
        <v>36</v>
      </c>
      <c r="H713" s="59" t="s">
        <v>39</v>
      </c>
      <c r="I713" s="43">
        <v>0.6</v>
      </c>
      <c r="J713" s="57">
        <v>42174</v>
      </c>
      <c r="K713" s="42">
        <v>2015</v>
      </c>
      <c r="L713" s="57">
        <v>42369</v>
      </c>
      <c r="M713" s="58">
        <v>906598074</v>
      </c>
      <c r="N713" s="52">
        <v>1</v>
      </c>
      <c r="O713" s="53">
        <v>543958844.39999998</v>
      </c>
      <c r="P713" s="54">
        <v>844.19778753782873</v>
      </c>
      <c r="Q713" s="59" t="s">
        <v>37</v>
      </c>
      <c r="R713" s="57">
        <v>42174</v>
      </c>
      <c r="S713" s="57">
        <v>42369</v>
      </c>
      <c r="T713" s="55">
        <v>6.5</v>
      </c>
      <c r="U713" s="48" t="s">
        <v>879</v>
      </c>
    </row>
    <row r="714" spans="1:21" s="23" customFormat="1" x14ac:dyDescent="0.25">
      <c r="A714" s="42">
        <v>124</v>
      </c>
      <c r="B714" s="42" t="s">
        <v>1123</v>
      </c>
      <c r="C714" s="48" t="s">
        <v>1124</v>
      </c>
      <c r="D714" s="42"/>
      <c r="E714" s="42">
        <v>2</v>
      </c>
      <c r="F714" s="49">
        <v>408</v>
      </c>
      <c r="G714" s="42" t="s">
        <v>36</v>
      </c>
      <c r="H714" s="59" t="s">
        <v>39</v>
      </c>
      <c r="I714" s="43">
        <v>0.6</v>
      </c>
      <c r="J714" s="57">
        <v>42468</v>
      </c>
      <c r="K714" s="42">
        <v>2016</v>
      </c>
      <c r="L714" s="57">
        <v>42719</v>
      </c>
      <c r="M714" s="58">
        <v>1429800422</v>
      </c>
      <c r="N714" s="52">
        <v>1</v>
      </c>
      <c r="O714" s="53">
        <v>857880253.19999993</v>
      </c>
      <c r="P714" s="54">
        <v>1244.2875215931424</v>
      </c>
      <c r="Q714" s="59" t="s">
        <v>37</v>
      </c>
      <c r="R714" s="57">
        <v>42468</v>
      </c>
      <c r="S714" s="57">
        <v>42719</v>
      </c>
      <c r="T714" s="55">
        <v>8.3666666666666671</v>
      </c>
      <c r="U714" s="48" t="s">
        <v>879</v>
      </c>
    </row>
    <row r="715" spans="1:21" s="23" customFormat="1" x14ac:dyDescent="0.25">
      <c r="A715" s="42">
        <v>124</v>
      </c>
      <c r="B715" s="42" t="s">
        <v>1123</v>
      </c>
      <c r="C715" s="48" t="s">
        <v>1124</v>
      </c>
      <c r="D715" s="42"/>
      <c r="E715" s="42">
        <v>3</v>
      </c>
      <c r="F715" s="49">
        <v>521</v>
      </c>
      <c r="G715" s="42" t="s">
        <v>36</v>
      </c>
      <c r="H715" s="59" t="s">
        <v>39</v>
      </c>
      <c r="I715" s="43">
        <v>0.6</v>
      </c>
      <c r="J715" s="57">
        <v>42208</v>
      </c>
      <c r="K715" s="42">
        <v>2015</v>
      </c>
      <c r="L715" s="57">
        <v>42369</v>
      </c>
      <c r="M715" s="58">
        <v>779673149</v>
      </c>
      <c r="N715" s="52">
        <v>1</v>
      </c>
      <c r="O715" s="53">
        <v>467803889.39999998</v>
      </c>
      <c r="P715" s="54">
        <v>726.00898486847211</v>
      </c>
      <c r="Q715" s="59" t="s">
        <v>37</v>
      </c>
      <c r="R715" s="57">
        <v>42208</v>
      </c>
      <c r="S715" s="57">
        <v>42208</v>
      </c>
      <c r="T715" s="55">
        <v>0</v>
      </c>
      <c r="U715" s="48" t="s">
        <v>879</v>
      </c>
    </row>
    <row r="716" spans="1:21" s="23" customFormat="1" x14ac:dyDescent="0.25">
      <c r="A716" s="42">
        <v>124</v>
      </c>
      <c r="B716" s="42" t="s">
        <v>1123</v>
      </c>
      <c r="C716" s="48" t="s">
        <v>1124</v>
      </c>
      <c r="D716" s="42"/>
      <c r="E716" s="42">
        <v>4</v>
      </c>
      <c r="F716" s="49">
        <v>676</v>
      </c>
      <c r="G716" s="42" t="s">
        <v>36</v>
      </c>
      <c r="H716" s="59" t="s">
        <v>39</v>
      </c>
      <c r="I716" s="43">
        <v>0.6</v>
      </c>
      <c r="J716" s="57">
        <v>42466</v>
      </c>
      <c r="K716" s="42">
        <v>2016</v>
      </c>
      <c r="L716" s="57">
        <v>42719</v>
      </c>
      <c r="M716" s="58">
        <v>730086000</v>
      </c>
      <c r="N716" s="52">
        <v>1</v>
      </c>
      <c r="O716" s="53">
        <v>438051600</v>
      </c>
      <c r="P716" s="54">
        <v>635.3592330173833</v>
      </c>
      <c r="Q716" s="59" t="s">
        <v>37</v>
      </c>
      <c r="R716" s="57">
        <v>42466</v>
      </c>
      <c r="S716" s="57">
        <v>42467</v>
      </c>
      <c r="T716" s="55">
        <v>3.3333333333333333E-2</v>
      </c>
      <c r="U716" s="48" t="s">
        <v>879</v>
      </c>
    </row>
    <row r="717" spans="1:21" s="23" customFormat="1" x14ac:dyDescent="0.25">
      <c r="A717" s="42">
        <v>124</v>
      </c>
      <c r="B717" s="42" t="s">
        <v>1123</v>
      </c>
      <c r="C717" s="48" t="s">
        <v>1124</v>
      </c>
      <c r="D717" s="42"/>
      <c r="E717" s="42">
        <v>5</v>
      </c>
      <c r="F717" s="49">
        <v>467</v>
      </c>
      <c r="G717" s="42" t="s">
        <v>433</v>
      </c>
      <c r="H717" s="42" t="s">
        <v>37</v>
      </c>
      <c r="I717" s="26"/>
      <c r="J717" s="42"/>
      <c r="K717" s="42"/>
      <c r="L717" s="42"/>
      <c r="M717" s="58"/>
      <c r="N717" s="52"/>
      <c r="O717" s="53"/>
      <c r="P717" s="54"/>
      <c r="Q717" s="42"/>
      <c r="R717" s="42"/>
      <c r="S717" s="42"/>
      <c r="T717" s="55">
        <v>0</v>
      </c>
      <c r="U717" s="48" t="s">
        <v>666</v>
      </c>
    </row>
    <row r="718" spans="1:21" s="23" customFormat="1" ht="30" x14ac:dyDescent="0.25">
      <c r="A718" s="42">
        <v>124</v>
      </c>
      <c r="B718" s="42" t="s">
        <v>1123</v>
      </c>
      <c r="C718" s="48" t="s">
        <v>1124</v>
      </c>
      <c r="D718" s="42"/>
      <c r="E718" s="42">
        <v>6</v>
      </c>
      <c r="F718" s="49">
        <v>259</v>
      </c>
      <c r="G718" s="42" t="s">
        <v>437</v>
      </c>
      <c r="H718" s="42" t="s">
        <v>38</v>
      </c>
      <c r="I718" s="43"/>
      <c r="J718" s="42"/>
      <c r="K718" s="42"/>
      <c r="L718" s="42"/>
      <c r="M718" s="58"/>
      <c r="N718" s="52"/>
      <c r="O718" s="53"/>
      <c r="P718" s="54"/>
      <c r="Q718" s="42"/>
      <c r="R718" s="42"/>
      <c r="S718" s="42"/>
      <c r="T718" s="55">
        <v>0</v>
      </c>
      <c r="U718" s="48" t="s">
        <v>666</v>
      </c>
    </row>
    <row r="719" spans="1:21" s="23" customFormat="1" ht="60" x14ac:dyDescent="0.25">
      <c r="A719" s="42">
        <v>125</v>
      </c>
      <c r="B719" s="42" t="s">
        <v>1125</v>
      </c>
      <c r="C719" s="48" t="s">
        <v>1126</v>
      </c>
      <c r="D719" s="42"/>
      <c r="E719" s="42">
        <v>1</v>
      </c>
      <c r="F719" s="49">
        <v>589</v>
      </c>
      <c r="G719" s="42" t="s">
        <v>36</v>
      </c>
      <c r="H719" s="42" t="s">
        <v>37</v>
      </c>
      <c r="I719" s="43"/>
      <c r="J719" s="42"/>
      <c r="K719" s="42"/>
      <c r="L719" s="42"/>
      <c r="M719" s="58"/>
      <c r="N719" s="52"/>
      <c r="O719" s="53"/>
      <c r="P719" s="54"/>
      <c r="Q719" s="42"/>
      <c r="R719" s="42"/>
      <c r="S719" s="42"/>
      <c r="T719" s="55">
        <v>0</v>
      </c>
      <c r="U719" s="48" t="s">
        <v>662</v>
      </c>
    </row>
    <row r="720" spans="1:21" s="23" customFormat="1" ht="60" x14ac:dyDescent="0.25">
      <c r="A720" s="42">
        <v>125</v>
      </c>
      <c r="B720" s="42" t="s">
        <v>1125</v>
      </c>
      <c r="C720" s="48" t="s">
        <v>1126</v>
      </c>
      <c r="D720" s="42"/>
      <c r="E720" s="42">
        <v>2</v>
      </c>
      <c r="F720" s="49">
        <v>539</v>
      </c>
      <c r="G720" s="42" t="s">
        <v>36</v>
      </c>
      <c r="H720" s="42" t="s">
        <v>37</v>
      </c>
      <c r="I720" s="43"/>
      <c r="J720" s="42"/>
      <c r="K720" s="42"/>
      <c r="L720" s="42"/>
      <c r="M720" s="58"/>
      <c r="N720" s="52"/>
      <c r="O720" s="53"/>
      <c r="P720" s="54"/>
      <c r="Q720" s="42"/>
      <c r="R720" s="42"/>
      <c r="S720" s="42"/>
      <c r="T720" s="55">
        <v>0</v>
      </c>
      <c r="U720" s="48" t="s">
        <v>662</v>
      </c>
    </row>
    <row r="721" spans="1:21" s="23" customFormat="1" ht="60" x14ac:dyDescent="0.25">
      <c r="A721" s="42">
        <v>125</v>
      </c>
      <c r="B721" s="42" t="s">
        <v>1125</v>
      </c>
      <c r="C721" s="48" t="s">
        <v>1126</v>
      </c>
      <c r="D721" s="42"/>
      <c r="E721" s="42">
        <v>3</v>
      </c>
      <c r="F721" s="49">
        <v>965</v>
      </c>
      <c r="G721" s="42" t="s">
        <v>36</v>
      </c>
      <c r="H721" s="42" t="s">
        <v>37</v>
      </c>
      <c r="I721" s="43"/>
      <c r="J721" s="42"/>
      <c r="K721" s="42"/>
      <c r="L721" s="42"/>
      <c r="M721" s="58"/>
      <c r="N721" s="52"/>
      <c r="O721" s="53"/>
      <c r="P721" s="54"/>
      <c r="Q721" s="42"/>
      <c r="R721" s="42"/>
      <c r="S721" s="42"/>
      <c r="T721" s="55">
        <v>0</v>
      </c>
      <c r="U721" s="48" t="s">
        <v>662</v>
      </c>
    </row>
    <row r="722" spans="1:21" s="23" customFormat="1" ht="60" x14ac:dyDescent="0.25">
      <c r="A722" s="42">
        <v>125</v>
      </c>
      <c r="B722" s="42" t="s">
        <v>1125</v>
      </c>
      <c r="C722" s="48" t="s">
        <v>1126</v>
      </c>
      <c r="D722" s="42"/>
      <c r="E722" s="42">
        <v>4</v>
      </c>
      <c r="F722" s="49">
        <v>939</v>
      </c>
      <c r="G722" s="42" t="s">
        <v>36</v>
      </c>
      <c r="H722" s="42" t="s">
        <v>37</v>
      </c>
      <c r="I722" s="43"/>
      <c r="J722" s="42"/>
      <c r="K722" s="42"/>
      <c r="L722" s="42"/>
      <c r="M722" s="58"/>
      <c r="N722" s="52"/>
      <c r="O722" s="53"/>
      <c r="P722" s="54"/>
      <c r="Q722" s="42"/>
      <c r="R722" s="42"/>
      <c r="S722" s="42"/>
      <c r="T722" s="55">
        <v>0</v>
      </c>
      <c r="U722" s="48" t="s">
        <v>662</v>
      </c>
    </row>
    <row r="723" spans="1:21" s="23" customFormat="1" ht="60" x14ac:dyDescent="0.25">
      <c r="A723" s="42">
        <v>125</v>
      </c>
      <c r="B723" s="42" t="s">
        <v>1125</v>
      </c>
      <c r="C723" s="48" t="s">
        <v>1126</v>
      </c>
      <c r="D723" s="42"/>
      <c r="E723" s="42">
        <v>5</v>
      </c>
      <c r="F723" s="49">
        <v>623</v>
      </c>
      <c r="G723" s="42" t="s">
        <v>36</v>
      </c>
      <c r="H723" s="42" t="s">
        <v>37</v>
      </c>
      <c r="I723" s="43"/>
      <c r="J723" s="42"/>
      <c r="K723" s="42"/>
      <c r="L723" s="42"/>
      <c r="M723" s="58"/>
      <c r="N723" s="52"/>
      <c r="O723" s="53"/>
      <c r="P723" s="54"/>
      <c r="Q723" s="42"/>
      <c r="R723" s="42"/>
      <c r="S723" s="42"/>
      <c r="T723" s="55">
        <v>0</v>
      </c>
      <c r="U723" s="48" t="s">
        <v>662</v>
      </c>
    </row>
    <row r="724" spans="1:21" s="23" customFormat="1" ht="60" x14ac:dyDescent="0.25">
      <c r="A724" s="42">
        <v>125</v>
      </c>
      <c r="B724" s="42" t="s">
        <v>1125</v>
      </c>
      <c r="C724" s="48" t="s">
        <v>1126</v>
      </c>
      <c r="D724" s="42"/>
      <c r="E724" s="42">
        <v>6</v>
      </c>
      <c r="F724" s="49">
        <v>1372</v>
      </c>
      <c r="G724" s="42" t="s">
        <v>36</v>
      </c>
      <c r="H724" s="42" t="s">
        <v>37</v>
      </c>
      <c r="I724" s="43"/>
      <c r="J724" s="42"/>
      <c r="K724" s="42"/>
      <c r="L724" s="42"/>
      <c r="M724" s="58"/>
      <c r="N724" s="52"/>
      <c r="O724" s="53"/>
      <c r="P724" s="54"/>
      <c r="Q724" s="42"/>
      <c r="R724" s="42"/>
      <c r="S724" s="42"/>
      <c r="T724" s="55">
        <v>0</v>
      </c>
      <c r="U724" s="48" t="s">
        <v>662</v>
      </c>
    </row>
    <row r="725" spans="1:21" s="23" customFormat="1" ht="60" x14ac:dyDescent="0.25">
      <c r="A725" s="42">
        <v>125</v>
      </c>
      <c r="B725" s="42" t="s">
        <v>1125</v>
      </c>
      <c r="C725" s="48" t="s">
        <v>1126</v>
      </c>
      <c r="D725" s="42"/>
      <c r="E725" s="42">
        <v>7</v>
      </c>
      <c r="F725" s="49">
        <v>1400</v>
      </c>
      <c r="G725" s="42" t="s">
        <v>36</v>
      </c>
      <c r="H725" s="42" t="s">
        <v>37</v>
      </c>
      <c r="I725" s="43"/>
      <c r="J725" s="42"/>
      <c r="K725" s="42"/>
      <c r="L725" s="42"/>
      <c r="M725" s="58"/>
      <c r="N725" s="52"/>
      <c r="O725" s="53"/>
      <c r="P725" s="54"/>
      <c r="Q725" s="42"/>
      <c r="R725" s="42"/>
      <c r="S725" s="42"/>
      <c r="T725" s="55">
        <v>0</v>
      </c>
      <c r="U725" s="48" t="s">
        <v>662</v>
      </c>
    </row>
    <row r="726" spans="1:21" s="23" customFormat="1" ht="60" x14ac:dyDescent="0.25">
      <c r="A726" s="42">
        <v>125</v>
      </c>
      <c r="B726" s="42" t="s">
        <v>1125</v>
      </c>
      <c r="C726" s="48" t="s">
        <v>1126</v>
      </c>
      <c r="D726" s="42"/>
      <c r="E726" s="42">
        <v>8</v>
      </c>
      <c r="F726" s="49">
        <v>1399</v>
      </c>
      <c r="G726" s="42" t="s">
        <v>36</v>
      </c>
      <c r="H726" s="42" t="s">
        <v>37</v>
      </c>
      <c r="I726" s="43"/>
      <c r="J726" s="42"/>
      <c r="K726" s="42"/>
      <c r="L726" s="42"/>
      <c r="M726" s="58"/>
      <c r="N726" s="52"/>
      <c r="O726" s="53"/>
      <c r="P726" s="54"/>
      <c r="Q726" s="42"/>
      <c r="R726" s="42"/>
      <c r="S726" s="42"/>
      <c r="T726" s="55">
        <v>0</v>
      </c>
      <c r="U726" s="48" t="s">
        <v>662</v>
      </c>
    </row>
    <row r="727" spans="1:21" s="23" customFormat="1" ht="60" x14ac:dyDescent="0.25">
      <c r="A727" s="42">
        <v>125</v>
      </c>
      <c r="B727" s="42" t="s">
        <v>1125</v>
      </c>
      <c r="C727" s="48" t="s">
        <v>1126</v>
      </c>
      <c r="D727" s="42"/>
      <c r="E727" s="42">
        <v>9</v>
      </c>
      <c r="F727" s="49">
        <v>2152</v>
      </c>
      <c r="G727" s="42" t="s">
        <v>36</v>
      </c>
      <c r="H727" s="42" t="s">
        <v>37</v>
      </c>
      <c r="I727" s="43"/>
      <c r="J727" s="42"/>
      <c r="K727" s="42"/>
      <c r="L727" s="42"/>
      <c r="M727" s="58"/>
      <c r="N727" s="52"/>
      <c r="O727" s="53"/>
      <c r="P727" s="54"/>
      <c r="Q727" s="42"/>
      <c r="R727" s="42"/>
      <c r="S727" s="42"/>
      <c r="T727" s="55">
        <v>0</v>
      </c>
      <c r="U727" s="48" t="s">
        <v>662</v>
      </c>
    </row>
    <row r="728" spans="1:21" s="23" customFormat="1" ht="60" x14ac:dyDescent="0.25">
      <c r="A728" s="42">
        <v>125</v>
      </c>
      <c r="B728" s="42" t="s">
        <v>1125</v>
      </c>
      <c r="C728" s="48" t="s">
        <v>1126</v>
      </c>
      <c r="D728" s="42"/>
      <c r="E728" s="42">
        <v>10</v>
      </c>
      <c r="F728" s="49">
        <v>2153</v>
      </c>
      <c r="G728" s="42" t="s">
        <v>36</v>
      </c>
      <c r="H728" s="42" t="s">
        <v>37</v>
      </c>
      <c r="I728" s="43"/>
      <c r="J728" s="42"/>
      <c r="K728" s="42"/>
      <c r="L728" s="42"/>
      <c r="M728" s="58"/>
      <c r="N728" s="52"/>
      <c r="O728" s="53"/>
      <c r="P728" s="54"/>
      <c r="Q728" s="42"/>
      <c r="R728" s="42"/>
      <c r="S728" s="42"/>
      <c r="T728" s="55">
        <v>0</v>
      </c>
      <c r="U728" s="48" t="s">
        <v>662</v>
      </c>
    </row>
    <row r="729" spans="1:21" s="23" customFormat="1" ht="60" x14ac:dyDescent="0.25">
      <c r="A729" s="42">
        <v>125</v>
      </c>
      <c r="B729" s="42" t="s">
        <v>1125</v>
      </c>
      <c r="C729" s="48" t="s">
        <v>1126</v>
      </c>
      <c r="D729" s="42"/>
      <c r="E729" s="42">
        <v>11</v>
      </c>
      <c r="F729" s="49">
        <v>2211</v>
      </c>
      <c r="G729" s="42" t="s">
        <v>36</v>
      </c>
      <c r="H729" s="42" t="s">
        <v>37</v>
      </c>
      <c r="I729" s="43"/>
      <c r="J729" s="42"/>
      <c r="K729" s="42"/>
      <c r="L729" s="42"/>
      <c r="M729" s="58"/>
      <c r="N729" s="52"/>
      <c r="O729" s="53"/>
      <c r="P729" s="54"/>
      <c r="Q729" s="42"/>
      <c r="R729" s="42"/>
      <c r="S729" s="42"/>
      <c r="T729" s="55">
        <v>0</v>
      </c>
      <c r="U729" s="48" t="s">
        <v>662</v>
      </c>
    </row>
    <row r="730" spans="1:21" s="23" customFormat="1" ht="60" x14ac:dyDescent="0.25">
      <c r="A730" s="42">
        <v>125</v>
      </c>
      <c r="B730" s="42" t="s">
        <v>1125</v>
      </c>
      <c r="C730" s="48" t="s">
        <v>1126</v>
      </c>
      <c r="D730" s="42"/>
      <c r="E730" s="42">
        <v>12</v>
      </c>
      <c r="F730" s="49">
        <v>1128</v>
      </c>
      <c r="G730" s="42" t="s">
        <v>36</v>
      </c>
      <c r="H730" s="42" t="s">
        <v>37</v>
      </c>
      <c r="I730" s="43"/>
      <c r="J730" s="42"/>
      <c r="K730" s="42"/>
      <c r="L730" s="42"/>
      <c r="M730" s="58"/>
      <c r="N730" s="52"/>
      <c r="O730" s="53"/>
      <c r="P730" s="54"/>
      <c r="Q730" s="42"/>
      <c r="R730" s="42"/>
      <c r="S730" s="42"/>
      <c r="T730" s="55">
        <v>0</v>
      </c>
      <c r="U730" s="48" t="s">
        <v>662</v>
      </c>
    </row>
    <row r="731" spans="1:21" s="23" customFormat="1" ht="60" x14ac:dyDescent="0.25">
      <c r="A731" s="42">
        <v>125</v>
      </c>
      <c r="B731" s="42" t="s">
        <v>1125</v>
      </c>
      <c r="C731" s="48" t="s">
        <v>1126</v>
      </c>
      <c r="D731" s="42"/>
      <c r="E731" s="42">
        <v>13</v>
      </c>
      <c r="F731" s="49">
        <v>1129</v>
      </c>
      <c r="G731" s="42" t="s">
        <v>36</v>
      </c>
      <c r="H731" s="42" t="s">
        <v>37</v>
      </c>
      <c r="I731" s="43"/>
      <c r="J731" s="42"/>
      <c r="K731" s="42"/>
      <c r="L731" s="42"/>
      <c r="M731" s="58"/>
      <c r="N731" s="52"/>
      <c r="O731" s="53"/>
      <c r="P731" s="54"/>
      <c r="Q731" s="42"/>
      <c r="R731" s="42"/>
      <c r="S731" s="42"/>
      <c r="T731" s="55">
        <v>0</v>
      </c>
      <c r="U731" s="48" t="s">
        <v>662</v>
      </c>
    </row>
    <row r="732" spans="1:21" s="23" customFormat="1" ht="60" x14ac:dyDescent="0.25">
      <c r="A732" s="42">
        <v>125</v>
      </c>
      <c r="B732" s="42" t="s">
        <v>1125</v>
      </c>
      <c r="C732" s="48" t="s">
        <v>1126</v>
      </c>
      <c r="D732" s="42"/>
      <c r="E732" s="42">
        <v>14</v>
      </c>
      <c r="F732" s="49">
        <v>1130</v>
      </c>
      <c r="G732" s="42" t="s">
        <v>36</v>
      </c>
      <c r="H732" s="42" t="s">
        <v>37</v>
      </c>
      <c r="I732" s="43"/>
      <c r="J732" s="42"/>
      <c r="K732" s="42"/>
      <c r="L732" s="42"/>
      <c r="M732" s="58"/>
      <c r="N732" s="52"/>
      <c r="O732" s="53"/>
      <c r="P732" s="54"/>
      <c r="Q732" s="42"/>
      <c r="R732" s="42"/>
      <c r="S732" s="42"/>
      <c r="T732" s="55">
        <v>0</v>
      </c>
      <c r="U732" s="48" t="s">
        <v>662</v>
      </c>
    </row>
    <row r="733" spans="1:21" s="23" customFormat="1" ht="60" x14ac:dyDescent="0.25">
      <c r="A733" s="42">
        <v>125</v>
      </c>
      <c r="B733" s="42" t="s">
        <v>1125</v>
      </c>
      <c r="C733" s="48" t="s">
        <v>1126</v>
      </c>
      <c r="D733" s="42"/>
      <c r="E733" s="42">
        <v>15</v>
      </c>
      <c r="F733" s="49">
        <v>1439</v>
      </c>
      <c r="G733" s="42" t="s">
        <v>36</v>
      </c>
      <c r="H733" s="42" t="s">
        <v>37</v>
      </c>
      <c r="I733" s="43"/>
      <c r="J733" s="42"/>
      <c r="K733" s="42"/>
      <c r="L733" s="42"/>
      <c r="M733" s="58"/>
      <c r="N733" s="52"/>
      <c r="O733" s="53"/>
      <c r="P733" s="54"/>
      <c r="Q733" s="42"/>
      <c r="R733" s="42"/>
      <c r="S733" s="42"/>
      <c r="T733" s="55">
        <v>0</v>
      </c>
      <c r="U733" s="48" t="s">
        <v>662</v>
      </c>
    </row>
    <row r="734" spans="1:21" s="23" customFormat="1" ht="60" x14ac:dyDescent="0.25">
      <c r="A734" s="42">
        <v>125</v>
      </c>
      <c r="B734" s="42" t="s">
        <v>1125</v>
      </c>
      <c r="C734" s="48" t="s">
        <v>1126</v>
      </c>
      <c r="D734" s="42"/>
      <c r="E734" s="42">
        <v>16</v>
      </c>
      <c r="F734" s="49">
        <v>1440</v>
      </c>
      <c r="G734" s="42" t="s">
        <v>36</v>
      </c>
      <c r="H734" s="42" t="s">
        <v>37</v>
      </c>
      <c r="I734" s="43"/>
      <c r="J734" s="42"/>
      <c r="K734" s="42"/>
      <c r="L734" s="42"/>
      <c r="M734" s="58"/>
      <c r="N734" s="52"/>
      <c r="O734" s="53"/>
      <c r="P734" s="54"/>
      <c r="Q734" s="42"/>
      <c r="R734" s="42"/>
      <c r="S734" s="42"/>
      <c r="T734" s="55">
        <v>0</v>
      </c>
      <c r="U734" s="48" t="s">
        <v>662</v>
      </c>
    </row>
    <row r="735" spans="1:21" s="23" customFormat="1" ht="60" x14ac:dyDescent="0.25">
      <c r="A735" s="42">
        <v>125</v>
      </c>
      <c r="B735" s="42" t="s">
        <v>1125</v>
      </c>
      <c r="C735" s="48" t="s">
        <v>1126</v>
      </c>
      <c r="D735" s="42"/>
      <c r="E735" s="42">
        <v>17</v>
      </c>
      <c r="F735" s="49">
        <v>933</v>
      </c>
      <c r="G735" s="42" t="s">
        <v>36</v>
      </c>
      <c r="H735" s="42" t="s">
        <v>37</v>
      </c>
      <c r="I735" s="43"/>
      <c r="J735" s="42"/>
      <c r="K735" s="42"/>
      <c r="L735" s="42"/>
      <c r="M735" s="58"/>
      <c r="N735" s="52"/>
      <c r="O735" s="53"/>
      <c r="P735" s="54"/>
      <c r="Q735" s="42"/>
      <c r="R735" s="42"/>
      <c r="S735" s="42"/>
      <c r="T735" s="55">
        <v>0</v>
      </c>
      <c r="U735" s="48" t="s">
        <v>662</v>
      </c>
    </row>
    <row r="736" spans="1:21" s="23" customFormat="1" ht="60" x14ac:dyDescent="0.25">
      <c r="A736" s="42">
        <v>125</v>
      </c>
      <c r="B736" s="42" t="s">
        <v>1125</v>
      </c>
      <c r="C736" s="48" t="s">
        <v>1126</v>
      </c>
      <c r="D736" s="42"/>
      <c r="E736" s="42">
        <v>18</v>
      </c>
      <c r="F736" s="49">
        <v>934</v>
      </c>
      <c r="G736" s="42" t="s">
        <v>36</v>
      </c>
      <c r="H736" s="42" t="s">
        <v>37</v>
      </c>
      <c r="I736" s="43"/>
      <c r="J736" s="42"/>
      <c r="K736" s="42"/>
      <c r="L736" s="42"/>
      <c r="M736" s="58"/>
      <c r="N736" s="52"/>
      <c r="O736" s="53"/>
      <c r="P736" s="54"/>
      <c r="Q736" s="42"/>
      <c r="R736" s="42"/>
      <c r="S736" s="42"/>
      <c r="T736" s="55">
        <v>0</v>
      </c>
      <c r="U736" s="48" t="s">
        <v>662</v>
      </c>
    </row>
    <row r="737" spans="1:21" s="23" customFormat="1" ht="60" x14ac:dyDescent="0.25">
      <c r="A737" s="42">
        <v>125</v>
      </c>
      <c r="B737" s="42" t="s">
        <v>1125</v>
      </c>
      <c r="C737" s="48" t="s">
        <v>1126</v>
      </c>
      <c r="D737" s="42"/>
      <c r="E737" s="42">
        <v>19</v>
      </c>
      <c r="F737" s="49">
        <v>937</v>
      </c>
      <c r="G737" s="42" t="s">
        <v>36</v>
      </c>
      <c r="H737" s="42" t="s">
        <v>37</v>
      </c>
      <c r="I737" s="43"/>
      <c r="J737" s="42"/>
      <c r="K737" s="42"/>
      <c r="L737" s="42"/>
      <c r="M737" s="58"/>
      <c r="N737" s="52"/>
      <c r="O737" s="53"/>
      <c r="P737" s="54"/>
      <c r="Q737" s="42"/>
      <c r="R737" s="42"/>
      <c r="S737" s="42"/>
      <c r="T737" s="55">
        <v>0</v>
      </c>
      <c r="U737" s="48" t="s">
        <v>662</v>
      </c>
    </row>
    <row r="738" spans="1:21" s="23" customFormat="1" ht="45" x14ac:dyDescent="0.25">
      <c r="A738" s="42">
        <v>125</v>
      </c>
      <c r="B738" s="42" t="s">
        <v>1125</v>
      </c>
      <c r="C738" s="48" t="s">
        <v>1126</v>
      </c>
      <c r="D738" s="42"/>
      <c r="E738" s="42">
        <v>20</v>
      </c>
      <c r="F738" s="49">
        <v>1588</v>
      </c>
      <c r="G738" s="42" t="s">
        <v>36</v>
      </c>
      <c r="H738" s="42" t="s">
        <v>37</v>
      </c>
      <c r="I738" s="26">
        <v>1</v>
      </c>
      <c r="J738" s="57">
        <v>40840</v>
      </c>
      <c r="K738" s="42">
        <v>2010</v>
      </c>
      <c r="L738" s="57">
        <v>40907</v>
      </c>
      <c r="M738" s="58">
        <v>305373370.25</v>
      </c>
      <c r="N738" s="52">
        <v>1</v>
      </c>
      <c r="O738" s="53">
        <v>305373370.25</v>
      </c>
      <c r="P738" s="54">
        <v>592.95800048543686</v>
      </c>
      <c r="Q738" s="59" t="s">
        <v>37</v>
      </c>
      <c r="R738" s="57">
        <v>40840</v>
      </c>
      <c r="S738" s="57">
        <v>40840</v>
      </c>
      <c r="T738" s="55">
        <v>0</v>
      </c>
      <c r="U738" s="48" t="s">
        <v>872</v>
      </c>
    </row>
    <row r="739" spans="1:21" s="23" customFormat="1" x14ac:dyDescent="0.25">
      <c r="A739" s="42">
        <v>125</v>
      </c>
      <c r="B739" s="42" t="s">
        <v>1125</v>
      </c>
      <c r="C739" s="48" t="s">
        <v>1126</v>
      </c>
      <c r="D739" s="42"/>
      <c r="E739" s="42">
        <v>21</v>
      </c>
      <c r="F739" s="49">
        <v>1564</v>
      </c>
      <c r="G739" s="42" t="s">
        <v>36</v>
      </c>
      <c r="H739" s="42" t="s">
        <v>37</v>
      </c>
      <c r="I739" s="26">
        <v>1</v>
      </c>
      <c r="J739" s="57">
        <v>40840</v>
      </c>
      <c r="K739" s="42">
        <v>2010</v>
      </c>
      <c r="L739" s="57">
        <v>40907</v>
      </c>
      <c r="M739" s="58">
        <v>324260929</v>
      </c>
      <c r="N739" s="52">
        <v>1</v>
      </c>
      <c r="O739" s="53">
        <v>324260929</v>
      </c>
      <c r="P739" s="54">
        <v>629.63287184466014</v>
      </c>
      <c r="Q739" s="59" t="s">
        <v>40</v>
      </c>
      <c r="R739" s="57">
        <v>40840</v>
      </c>
      <c r="S739" s="57">
        <v>40907</v>
      </c>
      <c r="T739" s="55">
        <v>2.2333333333333334</v>
      </c>
      <c r="U739" s="78" t="s">
        <v>42</v>
      </c>
    </row>
    <row r="740" spans="1:21" s="23" customFormat="1" ht="45" x14ac:dyDescent="0.25">
      <c r="A740" s="42">
        <v>125</v>
      </c>
      <c r="B740" s="42" t="s">
        <v>1125</v>
      </c>
      <c r="C740" s="48" t="s">
        <v>1126</v>
      </c>
      <c r="D740" s="42"/>
      <c r="E740" s="42">
        <v>22</v>
      </c>
      <c r="F740" s="49">
        <v>1647</v>
      </c>
      <c r="G740" s="42" t="s">
        <v>36</v>
      </c>
      <c r="H740" s="42" t="s">
        <v>37</v>
      </c>
      <c r="I740" s="26">
        <v>1</v>
      </c>
      <c r="J740" s="57">
        <v>40840</v>
      </c>
      <c r="K740" s="42">
        <v>2010</v>
      </c>
      <c r="L740" s="57">
        <v>40907</v>
      </c>
      <c r="M740" s="58">
        <v>41112634</v>
      </c>
      <c r="N740" s="52">
        <v>1</v>
      </c>
      <c r="O740" s="53">
        <v>41112634</v>
      </c>
      <c r="P740" s="54">
        <v>79.830357281553404</v>
      </c>
      <c r="Q740" s="59" t="s">
        <v>37</v>
      </c>
      <c r="R740" s="57">
        <v>40840</v>
      </c>
      <c r="S740" s="57">
        <v>40840</v>
      </c>
      <c r="T740" s="55">
        <v>0</v>
      </c>
      <c r="U740" s="48" t="s">
        <v>872</v>
      </c>
    </row>
    <row r="741" spans="1:21" s="23" customFormat="1" ht="45" x14ac:dyDescent="0.25">
      <c r="A741" s="42">
        <v>125</v>
      </c>
      <c r="B741" s="42" t="s">
        <v>1125</v>
      </c>
      <c r="C741" s="48" t="s">
        <v>1126</v>
      </c>
      <c r="D741" s="42"/>
      <c r="E741" s="42">
        <v>23</v>
      </c>
      <c r="F741" s="49">
        <v>1563</v>
      </c>
      <c r="G741" s="42" t="s">
        <v>36</v>
      </c>
      <c r="H741" s="42" t="s">
        <v>37</v>
      </c>
      <c r="I741" s="26">
        <v>1</v>
      </c>
      <c r="J741" s="57">
        <v>40840</v>
      </c>
      <c r="K741" s="42">
        <v>2010</v>
      </c>
      <c r="L741" s="57">
        <v>40907</v>
      </c>
      <c r="M741" s="58">
        <v>64950337</v>
      </c>
      <c r="N741" s="52">
        <v>1</v>
      </c>
      <c r="O741" s="53">
        <v>64950337</v>
      </c>
      <c r="P741" s="54">
        <v>126.11715922330097</v>
      </c>
      <c r="Q741" s="59" t="s">
        <v>37</v>
      </c>
      <c r="R741" s="57">
        <v>40840</v>
      </c>
      <c r="S741" s="57">
        <v>40840</v>
      </c>
      <c r="T741" s="55">
        <v>0</v>
      </c>
      <c r="U741" s="48" t="s">
        <v>872</v>
      </c>
    </row>
    <row r="742" spans="1:21" s="23" customFormat="1" x14ac:dyDescent="0.25">
      <c r="A742" s="42">
        <v>125</v>
      </c>
      <c r="B742" s="42" t="s">
        <v>1125</v>
      </c>
      <c r="C742" s="48" t="s">
        <v>1126</v>
      </c>
      <c r="D742" s="42"/>
      <c r="E742" s="42">
        <v>24</v>
      </c>
      <c r="F742" s="49">
        <v>1466</v>
      </c>
      <c r="G742" s="42" t="s">
        <v>36</v>
      </c>
      <c r="H742" s="42" t="s">
        <v>37</v>
      </c>
      <c r="I742" s="26">
        <v>1</v>
      </c>
      <c r="J742" s="57">
        <v>40905</v>
      </c>
      <c r="K742" s="42">
        <v>2011</v>
      </c>
      <c r="L742" s="57">
        <v>41623</v>
      </c>
      <c r="M742" s="58">
        <v>3239248734</v>
      </c>
      <c r="N742" s="52">
        <v>1</v>
      </c>
      <c r="O742" s="53">
        <v>3239248734</v>
      </c>
      <c r="P742" s="54">
        <v>6047.8878528752803</v>
      </c>
      <c r="Q742" s="59" t="s">
        <v>37</v>
      </c>
      <c r="R742" s="57">
        <v>40905</v>
      </c>
      <c r="S742" s="57">
        <v>40905</v>
      </c>
      <c r="T742" s="55">
        <v>0</v>
      </c>
      <c r="U742" s="48" t="s">
        <v>452</v>
      </c>
    </row>
    <row r="743" spans="1:21" s="23" customFormat="1" x14ac:dyDescent="0.25">
      <c r="A743" s="42">
        <v>125</v>
      </c>
      <c r="B743" s="42" t="s">
        <v>1125</v>
      </c>
      <c r="C743" s="48" t="s">
        <v>1126</v>
      </c>
      <c r="D743" s="42"/>
      <c r="E743" s="42">
        <v>25</v>
      </c>
      <c r="F743" s="49">
        <v>1463</v>
      </c>
      <c r="G743" s="42" t="s">
        <v>36</v>
      </c>
      <c r="H743" s="42" t="s">
        <v>37</v>
      </c>
      <c r="I743" s="26">
        <v>1</v>
      </c>
      <c r="J743" s="57">
        <v>40905</v>
      </c>
      <c r="K743" s="42">
        <v>2011</v>
      </c>
      <c r="L743" s="57">
        <v>41623</v>
      </c>
      <c r="M743" s="58">
        <v>3408780165</v>
      </c>
      <c r="N743" s="52">
        <v>1</v>
      </c>
      <c r="O743" s="53">
        <v>3408780165</v>
      </c>
      <c r="P743" s="54">
        <v>6364.4140496639284</v>
      </c>
      <c r="Q743" s="59" t="s">
        <v>37</v>
      </c>
      <c r="R743" s="57">
        <v>40905</v>
      </c>
      <c r="S743" s="57">
        <v>40907</v>
      </c>
      <c r="T743" s="55">
        <v>6.6666666666666666E-2</v>
      </c>
      <c r="U743" s="48" t="s">
        <v>879</v>
      </c>
    </row>
    <row r="744" spans="1:21" s="23" customFormat="1" x14ac:dyDescent="0.25">
      <c r="A744" s="42">
        <v>125</v>
      </c>
      <c r="B744" s="42" t="s">
        <v>1125</v>
      </c>
      <c r="C744" s="48" t="s">
        <v>1126</v>
      </c>
      <c r="D744" s="42"/>
      <c r="E744" s="42">
        <v>26</v>
      </c>
      <c r="F744" s="49">
        <v>1459</v>
      </c>
      <c r="G744" s="42" t="s">
        <v>36</v>
      </c>
      <c r="H744" s="42" t="s">
        <v>37</v>
      </c>
      <c r="I744" s="26">
        <v>1</v>
      </c>
      <c r="J744" s="57">
        <v>40908</v>
      </c>
      <c r="K744" s="42">
        <v>2011</v>
      </c>
      <c r="L744" s="57">
        <v>41623</v>
      </c>
      <c r="M744" s="58">
        <v>3238381516</v>
      </c>
      <c r="N744" s="52">
        <v>1</v>
      </c>
      <c r="O744" s="53">
        <v>3238381516</v>
      </c>
      <c r="P744" s="54">
        <v>6046.2687005227781</v>
      </c>
      <c r="Q744" s="59" t="s">
        <v>37</v>
      </c>
      <c r="R744" s="57">
        <v>40905</v>
      </c>
      <c r="S744" s="57">
        <v>40905</v>
      </c>
      <c r="T744" s="55">
        <v>0</v>
      </c>
      <c r="U744" s="48" t="s">
        <v>879</v>
      </c>
    </row>
    <row r="745" spans="1:21" s="23" customFormat="1" x14ac:dyDescent="0.25">
      <c r="A745" s="42">
        <v>125</v>
      </c>
      <c r="B745" s="42" t="s">
        <v>1125</v>
      </c>
      <c r="C745" s="48" t="s">
        <v>1126</v>
      </c>
      <c r="D745" s="42"/>
      <c r="E745" s="42">
        <v>27</v>
      </c>
      <c r="F745" s="49">
        <v>1467</v>
      </c>
      <c r="G745" s="42" t="s">
        <v>36</v>
      </c>
      <c r="H745" s="42" t="s">
        <v>37</v>
      </c>
      <c r="I745" s="26">
        <v>1</v>
      </c>
      <c r="J745" s="57">
        <v>40908</v>
      </c>
      <c r="K745" s="42">
        <v>2011</v>
      </c>
      <c r="L745" s="57">
        <v>41623</v>
      </c>
      <c r="M745" s="58">
        <v>4122680207</v>
      </c>
      <c r="N745" s="52">
        <v>1</v>
      </c>
      <c r="O745" s="53">
        <v>4122680207</v>
      </c>
      <c r="P745" s="54">
        <v>7697.3118129200893</v>
      </c>
      <c r="Q745" s="59" t="s">
        <v>37</v>
      </c>
      <c r="R745" s="57">
        <v>40908</v>
      </c>
      <c r="S745" s="57">
        <v>41623</v>
      </c>
      <c r="T745" s="55">
        <v>23.833333333333332</v>
      </c>
      <c r="U745" s="48" t="s">
        <v>879</v>
      </c>
    </row>
    <row r="746" spans="1:21" s="23" customFormat="1" x14ac:dyDescent="0.25">
      <c r="A746" s="42">
        <v>125</v>
      </c>
      <c r="B746" s="42" t="s">
        <v>1125</v>
      </c>
      <c r="C746" s="48" t="s">
        <v>1126</v>
      </c>
      <c r="D746" s="42"/>
      <c r="E746" s="42">
        <v>28</v>
      </c>
      <c r="F746" s="49">
        <v>184</v>
      </c>
      <c r="G746" s="42" t="s">
        <v>36</v>
      </c>
      <c r="H746" s="42" t="s">
        <v>37</v>
      </c>
      <c r="I746" s="26">
        <v>1</v>
      </c>
      <c r="J746" s="57">
        <v>40914</v>
      </c>
      <c r="K746" s="42">
        <v>2012</v>
      </c>
      <c r="L746" s="57">
        <v>41274</v>
      </c>
      <c r="M746" s="58">
        <v>251648280</v>
      </c>
      <c r="N746" s="52">
        <v>1</v>
      </c>
      <c r="O746" s="53">
        <v>251648280</v>
      </c>
      <c r="P746" s="54">
        <v>444.05907887771309</v>
      </c>
      <c r="Q746" s="59" t="s">
        <v>37</v>
      </c>
      <c r="R746" s="57">
        <v>40914</v>
      </c>
      <c r="S746" s="57">
        <v>40914</v>
      </c>
      <c r="T746" s="55">
        <v>0</v>
      </c>
      <c r="U746" s="48" t="s">
        <v>879</v>
      </c>
    </row>
    <row r="747" spans="1:21" s="23" customFormat="1" x14ac:dyDescent="0.25">
      <c r="A747" s="42">
        <v>125</v>
      </c>
      <c r="B747" s="42" t="s">
        <v>1125</v>
      </c>
      <c r="C747" s="48" t="s">
        <v>1126</v>
      </c>
      <c r="D747" s="42"/>
      <c r="E747" s="42">
        <v>29</v>
      </c>
      <c r="F747" s="49">
        <v>1572</v>
      </c>
      <c r="G747" s="42" t="s">
        <v>36</v>
      </c>
      <c r="H747" s="42" t="s">
        <v>37</v>
      </c>
      <c r="I747" s="26">
        <v>1</v>
      </c>
      <c r="J747" s="57">
        <v>41149</v>
      </c>
      <c r="K747" s="42">
        <v>2012</v>
      </c>
      <c r="L747" s="57">
        <v>41273</v>
      </c>
      <c r="M747" s="58">
        <v>1060570800</v>
      </c>
      <c r="N747" s="52">
        <v>1</v>
      </c>
      <c r="O747" s="53">
        <v>1060570800</v>
      </c>
      <c r="P747" s="54">
        <v>1871.4854420328215</v>
      </c>
      <c r="Q747" s="59" t="s">
        <v>37</v>
      </c>
      <c r="R747" s="57">
        <v>41149</v>
      </c>
      <c r="S747" s="57">
        <v>41149</v>
      </c>
      <c r="T747" s="55">
        <v>0</v>
      </c>
      <c r="U747" s="48" t="s">
        <v>879</v>
      </c>
    </row>
    <row r="748" spans="1:21" s="23" customFormat="1" x14ac:dyDescent="0.25">
      <c r="A748" s="42">
        <v>125</v>
      </c>
      <c r="B748" s="42" t="s">
        <v>1125</v>
      </c>
      <c r="C748" s="48" t="s">
        <v>1126</v>
      </c>
      <c r="D748" s="42"/>
      <c r="E748" s="42">
        <v>30</v>
      </c>
      <c r="F748" s="49">
        <v>348</v>
      </c>
      <c r="G748" s="42" t="s">
        <v>36</v>
      </c>
      <c r="H748" s="42" t="s">
        <v>37</v>
      </c>
      <c r="I748" s="26">
        <v>1</v>
      </c>
      <c r="J748" s="57">
        <v>41518</v>
      </c>
      <c r="K748" s="42">
        <v>2013</v>
      </c>
      <c r="L748" s="57">
        <v>41639</v>
      </c>
      <c r="M748" s="58">
        <v>252657699</v>
      </c>
      <c r="N748" s="52">
        <v>1</v>
      </c>
      <c r="O748" s="53">
        <v>252657699</v>
      </c>
      <c r="P748" s="54">
        <v>428.59660559796436</v>
      </c>
      <c r="Q748" s="59" t="s">
        <v>37</v>
      </c>
      <c r="R748" s="57">
        <v>41518</v>
      </c>
      <c r="S748" s="57">
        <v>41518</v>
      </c>
      <c r="T748" s="55">
        <v>0</v>
      </c>
      <c r="U748" s="48" t="s">
        <v>879</v>
      </c>
    </row>
    <row r="749" spans="1:21" s="23" customFormat="1" x14ac:dyDescent="0.25">
      <c r="A749" s="42">
        <v>125</v>
      </c>
      <c r="B749" s="42" t="s">
        <v>1125</v>
      </c>
      <c r="C749" s="48" t="s">
        <v>1126</v>
      </c>
      <c r="D749" s="42"/>
      <c r="E749" s="42">
        <v>31</v>
      </c>
      <c r="F749" s="49">
        <v>272</v>
      </c>
      <c r="G749" s="42" t="s">
        <v>36</v>
      </c>
      <c r="H749" s="59" t="s">
        <v>39</v>
      </c>
      <c r="I749" s="43">
        <v>0.6</v>
      </c>
      <c r="J749" s="57">
        <v>42473</v>
      </c>
      <c r="K749" s="42">
        <v>2016</v>
      </c>
      <c r="L749" s="57">
        <v>42719</v>
      </c>
      <c r="M749" s="58">
        <v>1488320176</v>
      </c>
      <c r="N749" s="52">
        <v>1</v>
      </c>
      <c r="O749" s="53">
        <v>892992105.60000002</v>
      </c>
      <c r="P749" s="54">
        <v>1295.2144891254686</v>
      </c>
      <c r="Q749" s="59" t="s">
        <v>40</v>
      </c>
      <c r="R749" s="57">
        <v>42473</v>
      </c>
      <c r="S749" s="57">
        <v>42719</v>
      </c>
      <c r="T749" s="55">
        <v>8.1999999999999993</v>
      </c>
      <c r="U749" s="48" t="s">
        <v>453</v>
      </c>
    </row>
    <row r="750" spans="1:21" s="23" customFormat="1" x14ac:dyDescent="0.25">
      <c r="A750" s="42">
        <v>125</v>
      </c>
      <c r="B750" s="42" t="s">
        <v>1125</v>
      </c>
      <c r="C750" s="48" t="s">
        <v>1126</v>
      </c>
      <c r="D750" s="42"/>
      <c r="E750" s="42">
        <v>32</v>
      </c>
      <c r="F750" s="49">
        <v>237</v>
      </c>
      <c r="G750" s="42" t="s">
        <v>36</v>
      </c>
      <c r="H750" s="59" t="s">
        <v>39</v>
      </c>
      <c r="I750" s="43">
        <v>0.6</v>
      </c>
      <c r="J750" s="57">
        <v>42174</v>
      </c>
      <c r="K750" s="42">
        <v>2015</v>
      </c>
      <c r="L750" s="57">
        <v>42369</v>
      </c>
      <c r="M750" s="58">
        <v>1246903749</v>
      </c>
      <c r="N750" s="52">
        <v>1</v>
      </c>
      <c r="O750" s="53">
        <v>748142249.39999998</v>
      </c>
      <c r="P750" s="54">
        <v>1161.0805453557848</v>
      </c>
      <c r="Q750" s="59" t="s">
        <v>40</v>
      </c>
      <c r="R750" s="57">
        <v>42174</v>
      </c>
      <c r="S750" s="57">
        <v>42369</v>
      </c>
      <c r="T750" s="55">
        <v>6.5</v>
      </c>
      <c r="U750" s="48" t="s">
        <v>453</v>
      </c>
    </row>
    <row r="751" spans="1:21" s="23" customFormat="1" x14ac:dyDescent="0.25">
      <c r="A751" s="42">
        <v>125</v>
      </c>
      <c r="B751" s="42" t="s">
        <v>1125</v>
      </c>
      <c r="C751" s="48" t="s">
        <v>1126</v>
      </c>
      <c r="D751" s="42"/>
      <c r="E751" s="42">
        <v>33</v>
      </c>
      <c r="F751" s="49">
        <v>435</v>
      </c>
      <c r="G751" s="42" t="s">
        <v>36</v>
      </c>
      <c r="H751" s="59" t="s">
        <v>39</v>
      </c>
      <c r="I751" s="43">
        <v>0.6</v>
      </c>
      <c r="J751" s="57">
        <v>41772</v>
      </c>
      <c r="K751" s="42">
        <v>2014</v>
      </c>
      <c r="L751" s="57">
        <v>42004</v>
      </c>
      <c r="M751" s="58">
        <v>1552336320</v>
      </c>
      <c r="N751" s="52">
        <v>1</v>
      </c>
      <c r="O751" s="53">
        <v>931401792</v>
      </c>
      <c r="P751" s="54">
        <v>1512.015896103896</v>
      </c>
      <c r="Q751" s="59" t="s">
        <v>37</v>
      </c>
      <c r="R751" s="57">
        <v>41852</v>
      </c>
      <c r="S751" s="57">
        <v>42004</v>
      </c>
      <c r="T751" s="55">
        <v>5.0666666666666664</v>
      </c>
      <c r="U751" s="48" t="s">
        <v>453</v>
      </c>
    </row>
    <row r="752" spans="1:21" s="23" customFormat="1" ht="45" x14ac:dyDescent="0.25">
      <c r="A752" s="42">
        <v>125</v>
      </c>
      <c r="B752" s="42" t="s">
        <v>1125</v>
      </c>
      <c r="C752" s="48" t="s">
        <v>1126</v>
      </c>
      <c r="D752" s="42"/>
      <c r="E752" s="42">
        <v>34</v>
      </c>
      <c r="F752" s="49">
        <v>1070</v>
      </c>
      <c r="G752" s="42" t="s">
        <v>36</v>
      </c>
      <c r="H752" s="42" t="s">
        <v>37</v>
      </c>
      <c r="I752" s="26">
        <v>1</v>
      </c>
      <c r="J752" s="57">
        <v>41624</v>
      </c>
      <c r="K752" s="42">
        <v>2013</v>
      </c>
      <c r="L752" s="57">
        <v>41624</v>
      </c>
      <c r="M752" s="58">
        <v>744338718</v>
      </c>
      <c r="N752" s="52">
        <v>1</v>
      </c>
      <c r="O752" s="53">
        <v>901041606</v>
      </c>
      <c r="P752" s="54">
        <v>1528.4844885496184</v>
      </c>
      <c r="Q752" s="59" t="s">
        <v>37</v>
      </c>
      <c r="R752" s="57">
        <v>41624</v>
      </c>
      <c r="S752" s="57">
        <v>41624</v>
      </c>
      <c r="T752" s="55">
        <v>0</v>
      </c>
      <c r="U752" s="48" t="s">
        <v>864</v>
      </c>
    </row>
    <row r="753" spans="1:21" s="23" customFormat="1" ht="45" x14ac:dyDescent="0.25">
      <c r="A753" s="42">
        <v>125</v>
      </c>
      <c r="B753" s="42" t="s">
        <v>1125</v>
      </c>
      <c r="C753" s="48" t="s">
        <v>1126</v>
      </c>
      <c r="D753" s="42"/>
      <c r="E753" s="42">
        <v>35</v>
      </c>
      <c r="F753" s="49">
        <v>1071</v>
      </c>
      <c r="G753" s="42" t="s">
        <v>36</v>
      </c>
      <c r="H753" s="42" t="s">
        <v>37</v>
      </c>
      <c r="I753" s="26">
        <v>1</v>
      </c>
      <c r="J753" s="57">
        <v>41624</v>
      </c>
      <c r="K753" s="42">
        <v>2013</v>
      </c>
      <c r="L753" s="57">
        <v>41624</v>
      </c>
      <c r="M753" s="58">
        <v>901041606</v>
      </c>
      <c r="N753" s="52">
        <v>1</v>
      </c>
      <c r="O753" s="53">
        <v>1224241313</v>
      </c>
      <c r="P753" s="54">
        <v>2076.7452298558101</v>
      </c>
      <c r="Q753" s="59" t="s">
        <v>37</v>
      </c>
      <c r="R753" s="57">
        <v>41624</v>
      </c>
      <c r="S753" s="57">
        <v>41624</v>
      </c>
      <c r="T753" s="55">
        <v>0</v>
      </c>
      <c r="U753" s="48" t="s">
        <v>864</v>
      </c>
    </row>
    <row r="754" spans="1:21" s="23" customFormat="1" x14ac:dyDescent="0.25">
      <c r="A754" s="42">
        <v>125</v>
      </c>
      <c r="B754" s="42" t="s">
        <v>1125</v>
      </c>
      <c r="C754" s="48" t="s">
        <v>1126</v>
      </c>
      <c r="D754" s="42"/>
      <c r="E754" s="42">
        <v>36</v>
      </c>
      <c r="F754" s="49">
        <v>1072</v>
      </c>
      <c r="G754" s="42" t="s">
        <v>36</v>
      </c>
      <c r="H754" s="42" t="s">
        <v>37</v>
      </c>
      <c r="I754" s="26">
        <v>1</v>
      </c>
      <c r="J754" s="57">
        <v>41624</v>
      </c>
      <c r="K754" s="42">
        <v>2013</v>
      </c>
      <c r="L754" s="57">
        <v>41851</v>
      </c>
      <c r="M754" s="58">
        <v>1224241313</v>
      </c>
      <c r="N754" s="52">
        <v>1</v>
      </c>
      <c r="O754" s="53">
        <v>1224241313</v>
      </c>
      <c r="P754" s="54">
        <v>2076.7452298558101</v>
      </c>
      <c r="Q754" s="59" t="s">
        <v>37</v>
      </c>
      <c r="R754" s="57">
        <v>41624</v>
      </c>
      <c r="S754" s="57">
        <v>41851</v>
      </c>
      <c r="T754" s="55">
        <v>7.5666666666666664</v>
      </c>
      <c r="U754" s="48" t="s">
        <v>879</v>
      </c>
    </row>
    <row r="755" spans="1:21" s="23" customFormat="1" ht="45" x14ac:dyDescent="0.25">
      <c r="A755" s="42">
        <v>125</v>
      </c>
      <c r="B755" s="42" t="s">
        <v>1125</v>
      </c>
      <c r="C755" s="48" t="s">
        <v>1126</v>
      </c>
      <c r="D755" s="42"/>
      <c r="E755" s="42">
        <v>37</v>
      </c>
      <c r="F755" s="49">
        <v>1115</v>
      </c>
      <c r="G755" s="42" t="s">
        <v>36</v>
      </c>
      <c r="H755" s="42" t="s">
        <v>37</v>
      </c>
      <c r="I755" s="26">
        <v>1</v>
      </c>
      <c r="J755" s="57">
        <v>41624</v>
      </c>
      <c r="K755" s="42">
        <v>2013</v>
      </c>
      <c r="L755" s="57">
        <v>41624</v>
      </c>
      <c r="M755" s="58">
        <v>1133716152</v>
      </c>
      <c r="N755" s="52">
        <v>1</v>
      </c>
      <c r="O755" s="53">
        <v>1133716152</v>
      </c>
      <c r="P755" s="54">
        <v>1923.1826157760813</v>
      </c>
      <c r="Q755" s="59" t="s">
        <v>37</v>
      </c>
      <c r="R755" s="57">
        <v>41624</v>
      </c>
      <c r="S755" s="57">
        <v>41624</v>
      </c>
      <c r="T755" s="55">
        <v>0</v>
      </c>
      <c r="U755" s="48" t="s">
        <v>864</v>
      </c>
    </row>
    <row r="756" spans="1:21" s="23" customFormat="1" ht="45" x14ac:dyDescent="0.25">
      <c r="A756" s="42">
        <v>125</v>
      </c>
      <c r="B756" s="42" t="s">
        <v>1125</v>
      </c>
      <c r="C756" s="48" t="s">
        <v>1126</v>
      </c>
      <c r="D756" s="42"/>
      <c r="E756" s="42">
        <v>38</v>
      </c>
      <c r="F756" s="49">
        <v>983</v>
      </c>
      <c r="G756" s="42" t="s">
        <v>36</v>
      </c>
      <c r="H756" s="42" t="s">
        <v>37</v>
      </c>
      <c r="I756" s="26">
        <v>1</v>
      </c>
      <c r="J756" s="57">
        <v>41944</v>
      </c>
      <c r="K756" s="42">
        <v>2013</v>
      </c>
      <c r="L756" s="57">
        <v>41989</v>
      </c>
      <c r="M756" s="58">
        <v>139344387</v>
      </c>
      <c r="N756" s="52">
        <v>1</v>
      </c>
      <c r="O756" s="53">
        <v>139344387</v>
      </c>
      <c r="P756" s="54">
        <v>236.37724681933841</v>
      </c>
      <c r="Q756" s="59" t="s">
        <v>37</v>
      </c>
      <c r="R756" s="57">
        <v>41988</v>
      </c>
      <c r="S756" s="57">
        <v>41988</v>
      </c>
      <c r="T756" s="55">
        <v>0</v>
      </c>
      <c r="U756" s="48" t="s">
        <v>865</v>
      </c>
    </row>
    <row r="757" spans="1:21" s="23" customFormat="1" x14ac:dyDescent="0.25">
      <c r="A757" s="42">
        <v>125</v>
      </c>
      <c r="B757" s="42" t="s">
        <v>1125</v>
      </c>
      <c r="C757" s="48" t="s">
        <v>1126</v>
      </c>
      <c r="D757" s="42"/>
      <c r="E757" s="42">
        <v>39</v>
      </c>
      <c r="F757" s="49">
        <v>985</v>
      </c>
      <c r="G757" s="42" t="s">
        <v>36</v>
      </c>
      <c r="H757" s="42" t="s">
        <v>37</v>
      </c>
      <c r="I757" s="26">
        <v>1</v>
      </c>
      <c r="J757" s="57">
        <v>41944</v>
      </c>
      <c r="K757" s="42">
        <v>2014</v>
      </c>
      <c r="L757" s="57">
        <v>41988</v>
      </c>
      <c r="M757" s="58">
        <v>245324625</v>
      </c>
      <c r="N757" s="52">
        <v>1</v>
      </c>
      <c r="O757" s="53">
        <v>245324625</v>
      </c>
      <c r="P757" s="54">
        <v>398.25426136363637</v>
      </c>
      <c r="Q757" s="59" t="s">
        <v>37</v>
      </c>
      <c r="R757" s="57">
        <v>41944</v>
      </c>
      <c r="S757" s="57">
        <v>41944</v>
      </c>
      <c r="T757" s="55">
        <v>0</v>
      </c>
      <c r="U757" s="48" t="s">
        <v>879</v>
      </c>
    </row>
    <row r="758" spans="1:21" s="23" customFormat="1" ht="45" x14ac:dyDescent="0.25">
      <c r="A758" s="42">
        <v>125</v>
      </c>
      <c r="B758" s="42" t="s">
        <v>1125</v>
      </c>
      <c r="C758" s="48" t="s">
        <v>1126</v>
      </c>
      <c r="D758" s="42"/>
      <c r="E758" s="42">
        <v>40</v>
      </c>
      <c r="F758" s="49">
        <v>984</v>
      </c>
      <c r="G758" s="42" t="s">
        <v>36</v>
      </c>
      <c r="H758" s="42" t="s">
        <v>37</v>
      </c>
      <c r="I758" s="26">
        <v>1</v>
      </c>
      <c r="J758" s="57">
        <v>41944</v>
      </c>
      <c r="K758" s="42">
        <v>2014</v>
      </c>
      <c r="L758" s="57">
        <v>41988</v>
      </c>
      <c r="M758" s="58">
        <v>180588924</v>
      </c>
      <c r="N758" s="52">
        <v>1</v>
      </c>
      <c r="O758" s="53">
        <v>180588924</v>
      </c>
      <c r="P758" s="54">
        <v>293.16383766233764</v>
      </c>
      <c r="Q758" s="59" t="s">
        <v>37</v>
      </c>
      <c r="R758" s="57">
        <v>41944</v>
      </c>
      <c r="S758" s="57">
        <v>41944</v>
      </c>
      <c r="T758" s="55">
        <v>0</v>
      </c>
      <c r="U758" s="48" t="s">
        <v>865</v>
      </c>
    </row>
    <row r="759" spans="1:21" s="23" customFormat="1" ht="60" x14ac:dyDescent="0.25">
      <c r="A759" s="42">
        <v>126</v>
      </c>
      <c r="B759" s="42" t="s">
        <v>1127</v>
      </c>
      <c r="C759" s="48" t="s">
        <v>1128</v>
      </c>
      <c r="D759" s="42" t="s">
        <v>304</v>
      </c>
      <c r="E759" s="42">
        <v>1</v>
      </c>
      <c r="F759" s="83">
        <v>701820110155</v>
      </c>
      <c r="G759" s="42" t="s">
        <v>36</v>
      </c>
      <c r="H759" s="42" t="s">
        <v>38</v>
      </c>
      <c r="I759" s="42"/>
      <c r="J759" s="57"/>
      <c r="K759" s="42"/>
      <c r="L759" s="57"/>
      <c r="M759" s="58"/>
      <c r="N759" s="52"/>
      <c r="O759" s="53"/>
      <c r="P759" s="54"/>
      <c r="Q759" s="42"/>
      <c r="R759" s="42"/>
      <c r="S759" s="42"/>
      <c r="T759" s="55">
        <v>0</v>
      </c>
      <c r="U759" s="48" t="s">
        <v>328</v>
      </c>
    </row>
    <row r="760" spans="1:21" s="23" customFormat="1" ht="60" x14ac:dyDescent="0.25">
      <c r="A760" s="42">
        <v>126</v>
      </c>
      <c r="B760" s="42" t="s">
        <v>1127</v>
      </c>
      <c r="C760" s="48" t="s">
        <v>1128</v>
      </c>
      <c r="D760" s="42" t="s">
        <v>304</v>
      </c>
      <c r="E760" s="42">
        <v>2</v>
      </c>
      <c r="F760" s="83">
        <v>701820120149</v>
      </c>
      <c r="G760" s="42" t="s">
        <v>36</v>
      </c>
      <c r="H760" s="42" t="s">
        <v>38</v>
      </c>
      <c r="I760" s="42"/>
      <c r="J760" s="57"/>
      <c r="K760" s="42"/>
      <c r="L760" s="57"/>
      <c r="M760" s="58"/>
      <c r="N760" s="52"/>
      <c r="O760" s="53"/>
      <c r="P760" s="54"/>
      <c r="Q760" s="42"/>
      <c r="R760" s="42"/>
      <c r="S760" s="42"/>
      <c r="T760" s="55">
        <v>0</v>
      </c>
      <c r="U760" s="48" t="s">
        <v>328</v>
      </c>
    </row>
    <row r="761" spans="1:21" s="23" customFormat="1" ht="60" x14ac:dyDescent="0.25">
      <c r="A761" s="42">
        <v>126</v>
      </c>
      <c r="B761" s="42" t="s">
        <v>1127</v>
      </c>
      <c r="C761" s="48" t="s">
        <v>1128</v>
      </c>
      <c r="D761" s="42" t="s">
        <v>304</v>
      </c>
      <c r="E761" s="42">
        <v>3</v>
      </c>
      <c r="F761" s="83">
        <v>701820120519</v>
      </c>
      <c r="G761" s="42" t="s">
        <v>36</v>
      </c>
      <c r="H761" s="42" t="s">
        <v>38</v>
      </c>
      <c r="I761" s="42"/>
      <c r="J761" s="57"/>
      <c r="K761" s="42"/>
      <c r="L761" s="57"/>
      <c r="M761" s="58"/>
      <c r="N761" s="52"/>
      <c r="O761" s="53"/>
      <c r="P761" s="54"/>
      <c r="Q761" s="42"/>
      <c r="R761" s="42"/>
      <c r="S761" s="42"/>
      <c r="T761" s="55">
        <v>0</v>
      </c>
      <c r="U761" s="48" t="s">
        <v>328</v>
      </c>
    </row>
    <row r="762" spans="1:21" s="23" customFormat="1" ht="60" x14ac:dyDescent="0.25">
      <c r="A762" s="42">
        <v>126</v>
      </c>
      <c r="B762" s="42" t="s">
        <v>1127</v>
      </c>
      <c r="C762" s="48" t="s">
        <v>1128</v>
      </c>
      <c r="D762" s="42" t="s">
        <v>304</v>
      </c>
      <c r="E762" s="42">
        <v>4</v>
      </c>
      <c r="F762" s="49" t="s">
        <v>305</v>
      </c>
      <c r="G762" s="42" t="s">
        <v>306</v>
      </c>
      <c r="H762" s="42" t="s">
        <v>38</v>
      </c>
      <c r="I762" s="46"/>
      <c r="J762" s="57"/>
      <c r="K762" s="42"/>
      <c r="L762" s="57"/>
      <c r="M762" s="58"/>
      <c r="N762" s="52"/>
      <c r="O762" s="53"/>
      <c r="P762" s="54"/>
      <c r="Q762" s="42"/>
      <c r="R762" s="42"/>
      <c r="S762" s="42"/>
      <c r="T762" s="55">
        <v>0</v>
      </c>
      <c r="U762" s="48" t="s">
        <v>328</v>
      </c>
    </row>
    <row r="763" spans="1:21" s="23" customFormat="1" ht="60" x14ac:dyDescent="0.25">
      <c r="A763" s="42">
        <v>126</v>
      </c>
      <c r="B763" s="42" t="s">
        <v>1127</v>
      </c>
      <c r="C763" s="48" t="s">
        <v>1128</v>
      </c>
      <c r="D763" s="42" t="s">
        <v>304</v>
      </c>
      <c r="E763" s="42">
        <v>5</v>
      </c>
      <c r="F763" s="83">
        <v>701820130126</v>
      </c>
      <c r="G763" s="42" t="s">
        <v>36</v>
      </c>
      <c r="H763" s="42" t="s">
        <v>38</v>
      </c>
      <c r="I763" s="42"/>
      <c r="J763" s="57"/>
      <c r="K763" s="42"/>
      <c r="L763" s="57"/>
      <c r="M763" s="58"/>
      <c r="N763" s="52"/>
      <c r="O763" s="53"/>
      <c r="P763" s="54"/>
      <c r="Q763" s="42"/>
      <c r="R763" s="42"/>
      <c r="S763" s="42"/>
      <c r="T763" s="55">
        <v>0</v>
      </c>
      <c r="U763" s="48" t="s">
        <v>328</v>
      </c>
    </row>
    <row r="764" spans="1:21" s="23" customFormat="1" ht="60" x14ac:dyDescent="0.25">
      <c r="A764" s="42">
        <v>126</v>
      </c>
      <c r="B764" s="42" t="s">
        <v>1127</v>
      </c>
      <c r="C764" s="48" t="s">
        <v>1128</v>
      </c>
      <c r="D764" s="42" t="s">
        <v>307</v>
      </c>
      <c r="E764" s="42">
        <v>6</v>
      </c>
      <c r="F764" s="49">
        <v>7000962016</v>
      </c>
      <c r="G764" s="42" t="s">
        <v>36</v>
      </c>
      <c r="H764" s="42" t="s">
        <v>38</v>
      </c>
      <c r="I764" s="42"/>
      <c r="J764" s="57"/>
      <c r="K764" s="42"/>
      <c r="L764" s="57"/>
      <c r="M764" s="58"/>
      <c r="N764" s="52"/>
      <c r="O764" s="53"/>
      <c r="P764" s="54"/>
      <c r="Q764" s="42"/>
      <c r="R764" s="42"/>
      <c r="S764" s="42"/>
      <c r="T764" s="55">
        <v>0</v>
      </c>
      <c r="U764" s="48" t="s">
        <v>328</v>
      </c>
    </row>
    <row r="765" spans="1:21" s="23" customFormat="1" ht="60" x14ac:dyDescent="0.25">
      <c r="A765" s="42">
        <v>126</v>
      </c>
      <c r="B765" s="42" t="s">
        <v>1127</v>
      </c>
      <c r="C765" s="48" t="s">
        <v>1128</v>
      </c>
      <c r="D765" s="42" t="s">
        <v>307</v>
      </c>
      <c r="E765" s="42">
        <v>7</v>
      </c>
      <c r="F765" s="49">
        <v>7002932016</v>
      </c>
      <c r="G765" s="42" t="s">
        <v>36</v>
      </c>
      <c r="H765" s="42" t="s">
        <v>38</v>
      </c>
      <c r="I765" s="42"/>
      <c r="J765" s="57"/>
      <c r="K765" s="42"/>
      <c r="L765" s="57"/>
      <c r="M765" s="58"/>
      <c r="N765" s="52"/>
      <c r="O765" s="53"/>
      <c r="P765" s="54"/>
      <c r="Q765" s="42"/>
      <c r="R765" s="42"/>
      <c r="S765" s="42"/>
      <c r="T765" s="55">
        <v>0</v>
      </c>
      <c r="U765" s="48" t="s">
        <v>328</v>
      </c>
    </row>
    <row r="766" spans="1:21" s="23" customFormat="1" ht="30" x14ac:dyDescent="0.25">
      <c r="A766" s="42">
        <v>127</v>
      </c>
      <c r="B766" s="42" t="s">
        <v>1129</v>
      </c>
      <c r="C766" s="48" t="s">
        <v>1130</v>
      </c>
      <c r="D766" s="42"/>
      <c r="E766" s="42">
        <v>1</v>
      </c>
      <c r="F766" s="49" t="s">
        <v>293</v>
      </c>
      <c r="G766" s="42" t="s">
        <v>36</v>
      </c>
      <c r="H766" s="42" t="s">
        <v>37</v>
      </c>
      <c r="I766" s="26">
        <v>1</v>
      </c>
      <c r="J766" s="57">
        <v>41436</v>
      </c>
      <c r="K766" s="42">
        <v>2013</v>
      </c>
      <c r="L766" s="57">
        <v>41618</v>
      </c>
      <c r="M766" s="58">
        <v>1734088000</v>
      </c>
      <c r="N766" s="52">
        <v>1</v>
      </c>
      <c r="O766" s="53">
        <v>1734088000</v>
      </c>
      <c r="P766" s="54">
        <v>2941.6251060220525</v>
      </c>
      <c r="Q766" s="42" t="s">
        <v>40</v>
      </c>
      <c r="R766" s="57">
        <v>41436</v>
      </c>
      <c r="S766" s="57">
        <v>41618</v>
      </c>
      <c r="T766" s="55">
        <v>6.0666666666666664</v>
      </c>
      <c r="U766" s="48" t="s">
        <v>42</v>
      </c>
    </row>
    <row r="767" spans="1:21" s="23" customFormat="1" ht="135" x14ac:dyDescent="0.25">
      <c r="A767" s="42">
        <v>127</v>
      </c>
      <c r="B767" s="42" t="s">
        <v>1129</v>
      </c>
      <c r="C767" s="48" t="s">
        <v>1130</v>
      </c>
      <c r="D767" s="42"/>
      <c r="E767" s="42">
        <v>2</v>
      </c>
      <c r="F767" s="49" t="s">
        <v>294</v>
      </c>
      <c r="G767" s="42" t="s">
        <v>592</v>
      </c>
      <c r="H767" s="42" t="s">
        <v>38</v>
      </c>
      <c r="I767" s="42"/>
      <c r="J767" s="42"/>
      <c r="K767" s="42"/>
      <c r="L767" s="42"/>
      <c r="M767" s="58"/>
      <c r="N767" s="52"/>
      <c r="O767" s="53"/>
      <c r="P767" s="54"/>
      <c r="Q767" s="42"/>
      <c r="R767" s="42"/>
      <c r="S767" s="42"/>
      <c r="T767" s="55">
        <v>0</v>
      </c>
      <c r="U767" s="48" t="s">
        <v>318</v>
      </c>
    </row>
    <row r="768" spans="1:21" s="23" customFormat="1" ht="225" x14ac:dyDescent="0.25">
      <c r="A768" s="42">
        <v>127</v>
      </c>
      <c r="B768" s="42" t="s">
        <v>1129</v>
      </c>
      <c r="C768" s="48" t="s">
        <v>1130</v>
      </c>
      <c r="D768" s="42"/>
      <c r="E768" s="42">
        <v>3</v>
      </c>
      <c r="F768" s="49">
        <v>5002148727</v>
      </c>
      <c r="G768" s="42" t="s">
        <v>295</v>
      </c>
      <c r="H768" s="42" t="s">
        <v>38</v>
      </c>
      <c r="I768" s="42"/>
      <c r="J768" s="42"/>
      <c r="K768" s="42"/>
      <c r="L768" s="42"/>
      <c r="M768" s="58"/>
      <c r="N768" s="52"/>
      <c r="O768" s="53"/>
      <c r="P768" s="54"/>
      <c r="Q768" s="42"/>
      <c r="R768" s="42"/>
      <c r="S768" s="42"/>
      <c r="T768" s="55">
        <v>0</v>
      </c>
      <c r="U768" s="48" t="s">
        <v>319</v>
      </c>
    </row>
    <row r="769" spans="1:21" s="23" customFormat="1" ht="270" x14ac:dyDescent="0.25">
      <c r="A769" s="42">
        <v>127</v>
      </c>
      <c r="B769" s="42" t="s">
        <v>1129</v>
      </c>
      <c r="C769" s="48" t="s">
        <v>1130</v>
      </c>
      <c r="D769" s="42"/>
      <c r="E769" s="42">
        <v>4</v>
      </c>
      <c r="F769" s="49" t="s">
        <v>296</v>
      </c>
      <c r="G769" s="42" t="s">
        <v>295</v>
      </c>
      <c r="H769" s="42" t="s">
        <v>38</v>
      </c>
      <c r="I769" s="42"/>
      <c r="J769" s="42"/>
      <c r="K769" s="42"/>
      <c r="L769" s="42"/>
      <c r="M769" s="58"/>
      <c r="N769" s="52"/>
      <c r="O769" s="53"/>
      <c r="P769" s="54"/>
      <c r="Q769" s="42"/>
      <c r="R769" s="42"/>
      <c r="S769" s="42"/>
      <c r="T769" s="55">
        <v>0</v>
      </c>
      <c r="U769" s="48" t="s">
        <v>320</v>
      </c>
    </row>
    <row r="770" spans="1:21" s="23" customFormat="1" ht="255" x14ac:dyDescent="0.25">
      <c r="A770" s="42">
        <v>127</v>
      </c>
      <c r="B770" s="42" t="s">
        <v>1129</v>
      </c>
      <c r="C770" s="48" t="s">
        <v>1130</v>
      </c>
      <c r="D770" s="42"/>
      <c r="E770" s="42">
        <v>5</v>
      </c>
      <c r="F770" s="49">
        <v>272</v>
      </c>
      <c r="G770" s="42" t="s">
        <v>297</v>
      </c>
      <c r="H770" s="42" t="s">
        <v>38</v>
      </c>
      <c r="I770" s="42"/>
      <c r="J770" s="42"/>
      <c r="K770" s="42"/>
      <c r="L770" s="42"/>
      <c r="M770" s="58"/>
      <c r="N770" s="52"/>
      <c r="O770" s="53"/>
      <c r="P770" s="54"/>
      <c r="Q770" s="42"/>
      <c r="R770" s="42"/>
      <c r="S770" s="42"/>
      <c r="T770" s="55">
        <v>0</v>
      </c>
      <c r="U770" s="48" t="s">
        <v>321</v>
      </c>
    </row>
    <row r="771" spans="1:21" s="23" customFormat="1" ht="255" x14ac:dyDescent="0.25">
      <c r="A771" s="42">
        <v>127</v>
      </c>
      <c r="B771" s="42" t="s">
        <v>1129</v>
      </c>
      <c r="C771" s="48" t="s">
        <v>1130</v>
      </c>
      <c r="D771" s="42"/>
      <c r="E771" s="42">
        <v>6</v>
      </c>
      <c r="F771" s="49">
        <v>9816</v>
      </c>
      <c r="G771" s="42" t="s">
        <v>298</v>
      </c>
      <c r="H771" s="42" t="s">
        <v>38</v>
      </c>
      <c r="I771" s="42"/>
      <c r="J771" s="42"/>
      <c r="K771" s="42"/>
      <c r="L771" s="42"/>
      <c r="M771" s="58"/>
      <c r="N771" s="52"/>
      <c r="O771" s="53"/>
      <c r="P771" s="54"/>
      <c r="Q771" s="42"/>
      <c r="R771" s="42"/>
      <c r="S771" s="42"/>
      <c r="T771" s="55">
        <v>0</v>
      </c>
      <c r="U771" s="48" t="s">
        <v>321</v>
      </c>
    </row>
    <row r="772" spans="1:21" s="23" customFormat="1" ht="255" x14ac:dyDescent="0.25">
      <c r="A772" s="42">
        <v>127</v>
      </c>
      <c r="B772" s="42" t="s">
        <v>1129</v>
      </c>
      <c r="C772" s="48" t="s">
        <v>1130</v>
      </c>
      <c r="D772" s="42"/>
      <c r="E772" s="42">
        <v>7</v>
      </c>
      <c r="F772" s="49">
        <v>10910</v>
      </c>
      <c r="G772" s="42" t="s">
        <v>298</v>
      </c>
      <c r="H772" s="42" t="s">
        <v>38</v>
      </c>
      <c r="I772" s="42"/>
      <c r="J772" s="42"/>
      <c r="K772" s="42"/>
      <c r="L772" s="42"/>
      <c r="M772" s="58"/>
      <c r="N772" s="52"/>
      <c r="O772" s="53"/>
      <c r="P772" s="54"/>
      <c r="Q772" s="42"/>
      <c r="R772" s="42"/>
      <c r="S772" s="42"/>
      <c r="T772" s="55">
        <v>0</v>
      </c>
      <c r="U772" s="48" t="s">
        <v>321</v>
      </c>
    </row>
    <row r="773" spans="1:21" s="23" customFormat="1" ht="255" x14ac:dyDescent="0.25">
      <c r="A773" s="42">
        <v>127</v>
      </c>
      <c r="B773" s="42" t="s">
        <v>1129</v>
      </c>
      <c r="C773" s="48" t="s">
        <v>1130</v>
      </c>
      <c r="D773" s="42"/>
      <c r="E773" s="42">
        <v>8</v>
      </c>
      <c r="F773" s="49">
        <v>3799</v>
      </c>
      <c r="G773" s="42" t="s">
        <v>298</v>
      </c>
      <c r="H773" s="42" t="s">
        <v>38</v>
      </c>
      <c r="I773" s="42"/>
      <c r="J773" s="42"/>
      <c r="K773" s="42"/>
      <c r="L773" s="42"/>
      <c r="M773" s="58"/>
      <c r="N773" s="52"/>
      <c r="O773" s="53"/>
      <c r="P773" s="54"/>
      <c r="Q773" s="42"/>
      <c r="R773" s="42"/>
      <c r="S773" s="42"/>
      <c r="T773" s="55">
        <v>0</v>
      </c>
      <c r="U773" s="48" t="s">
        <v>321</v>
      </c>
    </row>
    <row r="774" spans="1:21" s="23" customFormat="1" ht="255" x14ac:dyDescent="0.25">
      <c r="A774" s="42">
        <v>127</v>
      </c>
      <c r="B774" s="42" t="s">
        <v>1129</v>
      </c>
      <c r="C774" s="48" t="s">
        <v>1130</v>
      </c>
      <c r="D774" s="42"/>
      <c r="E774" s="42">
        <v>9</v>
      </c>
      <c r="F774" s="49">
        <v>2534</v>
      </c>
      <c r="G774" s="42" t="s">
        <v>298</v>
      </c>
      <c r="H774" s="42" t="s">
        <v>38</v>
      </c>
      <c r="I774" s="42"/>
      <c r="J774" s="42"/>
      <c r="K774" s="42"/>
      <c r="L774" s="42"/>
      <c r="M774" s="58"/>
      <c r="N774" s="52"/>
      <c r="O774" s="53"/>
      <c r="P774" s="54"/>
      <c r="Q774" s="42"/>
      <c r="R774" s="42"/>
      <c r="S774" s="42"/>
      <c r="T774" s="55">
        <v>0</v>
      </c>
      <c r="U774" s="48" t="s">
        <v>321</v>
      </c>
    </row>
    <row r="775" spans="1:21" s="23" customFormat="1" ht="255" x14ac:dyDescent="0.25">
      <c r="A775" s="42">
        <v>127</v>
      </c>
      <c r="B775" s="42" t="s">
        <v>1129</v>
      </c>
      <c r="C775" s="48" t="s">
        <v>1130</v>
      </c>
      <c r="D775" s="42"/>
      <c r="E775" s="42">
        <v>10</v>
      </c>
      <c r="F775" s="49">
        <v>2533</v>
      </c>
      <c r="G775" s="42" t="s">
        <v>298</v>
      </c>
      <c r="H775" s="42" t="s">
        <v>38</v>
      </c>
      <c r="I775" s="42"/>
      <c r="J775" s="42"/>
      <c r="K775" s="42"/>
      <c r="L775" s="42"/>
      <c r="M775" s="58"/>
      <c r="N775" s="52"/>
      <c r="O775" s="53"/>
      <c r="P775" s="54"/>
      <c r="Q775" s="42"/>
      <c r="R775" s="42"/>
      <c r="S775" s="42"/>
      <c r="T775" s="55">
        <v>0</v>
      </c>
      <c r="U775" s="48" t="s">
        <v>321</v>
      </c>
    </row>
    <row r="776" spans="1:21" s="23" customFormat="1" ht="255" x14ac:dyDescent="0.25">
      <c r="A776" s="42">
        <v>127</v>
      </c>
      <c r="B776" s="42" t="s">
        <v>1129</v>
      </c>
      <c r="C776" s="48" t="s">
        <v>1130</v>
      </c>
      <c r="D776" s="42"/>
      <c r="E776" s="42">
        <v>11</v>
      </c>
      <c r="F776" s="49">
        <v>2532</v>
      </c>
      <c r="G776" s="42" t="s">
        <v>298</v>
      </c>
      <c r="H776" s="42" t="s">
        <v>38</v>
      </c>
      <c r="I776" s="42"/>
      <c r="J776" s="42"/>
      <c r="K776" s="42"/>
      <c r="L776" s="42"/>
      <c r="M776" s="58"/>
      <c r="N776" s="52"/>
      <c r="O776" s="53"/>
      <c r="P776" s="54"/>
      <c r="Q776" s="42"/>
      <c r="R776" s="42"/>
      <c r="S776" s="42"/>
      <c r="T776" s="55">
        <v>0</v>
      </c>
      <c r="U776" s="48" t="s">
        <v>321</v>
      </c>
    </row>
    <row r="777" spans="1:21" s="23" customFormat="1" ht="255" x14ac:dyDescent="0.25">
      <c r="A777" s="42">
        <v>127</v>
      </c>
      <c r="B777" s="42" t="s">
        <v>1129</v>
      </c>
      <c r="C777" s="48" t="s">
        <v>1130</v>
      </c>
      <c r="D777" s="42"/>
      <c r="E777" s="42">
        <v>12</v>
      </c>
      <c r="F777" s="49">
        <v>2531</v>
      </c>
      <c r="G777" s="42" t="s">
        <v>298</v>
      </c>
      <c r="H777" s="42" t="s">
        <v>38</v>
      </c>
      <c r="I777" s="42"/>
      <c r="J777" s="42"/>
      <c r="K777" s="42"/>
      <c r="L777" s="42"/>
      <c r="M777" s="58"/>
      <c r="N777" s="52"/>
      <c r="O777" s="53"/>
      <c r="P777" s="54"/>
      <c r="Q777" s="42"/>
      <c r="R777" s="42"/>
      <c r="S777" s="42"/>
      <c r="T777" s="55">
        <v>0</v>
      </c>
      <c r="U777" s="48" t="s">
        <v>321</v>
      </c>
    </row>
    <row r="778" spans="1:21" s="23" customFormat="1" ht="90" x14ac:dyDescent="0.25">
      <c r="A778" s="42">
        <v>127</v>
      </c>
      <c r="B778" s="42" t="s">
        <v>1129</v>
      </c>
      <c r="C778" s="48" t="s">
        <v>1130</v>
      </c>
      <c r="D778" s="42"/>
      <c r="E778" s="42">
        <v>13</v>
      </c>
      <c r="F778" s="49">
        <v>2383</v>
      </c>
      <c r="G778" s="42" t="s">
        <v>298</v>
      </c>
      <c r="H778" s="42" t="s">
        <v>37</v>
      </c>
      <c r="I778" s="26"/>
      <c r="J778" s="42"/>
      <c r="K778" s="42"/>
      <c r="L778" s="42"/>
      <c r="M778" s="58"/>
      <c r="N778" s="52"/>
      <c r="O778" s="53"/>
      <c r="P778" s="54"/>
      <c r="Q778" s="42"/>
      <c r="R778" s="42"/>
      <c r="S778" s="42"/>
      <c r="T778" s="55">
        <v>0</v>
      </c>
      <c r="U778" s="48" t="s">
        <v>322</v>
      </c>
    </row>
    <row r="779" spans="1:21" s="23" customFormat="1" ht="90" x14ac:dyDescent="0.25">
      <c r="A779" s="42">
        <v>127</v>
      </c>
      <c r="B779" s="42" t="s">
        <v>1129</v>
      </c>
      <c r="C779" s="48" t="s">
        <v>1130</v>
      </c>
      <c r="D779" s="42"/>
      <c r="E779" s="42">
        <v>14</v>
      </c>
      <c r="F779" s="49">
        <v>2382</v>
      </c>
      <c r="G779" s="42" t="s">
        <v>298</v>
      </c>
      <c r="H779" s="42" t="s">
        <v>37</v>
      </c>
      <c r="I779" s="26"/>
      <c r="J779" s="42"/>
      <c r="K779" s="42"/>
      <c r="L779" s="42"/>
      <c r="M779" s="58"/>
      <c r="N779" s="52"/>
      <c r="O779" s="53"/>
      <c r="P779" s="54"/>
      <c r="Q779" s="42"/>
      <c r="R779" s="42"/>
      <c r="S779" s="42"/>
      <c r="T779" s="55">
        <v>0</v>
      </c>
      <c r="U779" s="48" t="s">
        <v>322</v>
      </c>
    </row>
    <row r="780" spans="1:21" s="23" customFormat="1" ht="90" x14ac:dyDescent="0.25">
      <c r="A780" s="42">
        <v>127</v>
      </c>
      <c r="B780" s="42" t="s">
        <v>1129</v>
      </c>
      <c r="C780" s="48" t="s">
        <v>1130</v>
      </c>
      <c r="D780" s="42"/>
      <c r="E780" s="42">
        <v>15</v>
      </c>
      <c r="F780" s="49">
        <v>842</v>
      </c>
      <c r="G780" s="42" t="s">
        <v>298</v>
      </c>
      <c r="H780" s="42" t="s">
        <v>37</v>
      </c>
      <c r="I780" s="26"/>
      <c r="J780" s="42"/>
      <c r="K780" s="42"/>
      <c r="L780" s="42"/>
      <c r="M780" s="58"/>
      <c r="N780" s="52"/>
      <c r="O780" s="53"/>
      <c r="P780" s="54"/>
      <c r="Q780" s="42"/>
      <c r="R780" s="42"/>
      <c r="S780" s="42"/>
      <c r="T780" s="55">
        <v>0</v>
      </c>
      <c r="U780" s="48" t="s">
        <v>322</v>
      </c>
    </row>
    <row r="781" spans="1:21" s="23" customFormat="1" ht="90" x14ac:dyDescent="0.25">
      <c r="A781" s="42">
        <v>127</v>
      </c>
      <c r="B781" s="42" t="s">
        <v>1129</v>
      </c>
      <c r="C781" s="48" t="s">
        <v>1130</v>
      </c>
      <c r="D781" s="42"/>
      <c r="E781" s="42">
        <v>16</v>
      </c>
      <c r="F781" s="49">
        <v>2106</v>
      </c>
      <c r="G781" s="42" t="s">
        <v>298</v>
      </c>
      <c r="H781" s="42" t="s">
        <v>37</v>
      </c>
      <c r="I781" s="26"/>
      <c r="J781" s="42"/>
      <c r="K781" s="42"/>
      <c r="L781" s="42"/>
      <c r="M781" s="58"/>
      <c r="N781" s="52"/>
      <c r="O781" s="53"/>
      <c r="P781" s="54"/>
      <c r="Q781" s="42"/>
      <c r="R781" s="42"/>
      <c r="S781" s="42"/>
      <c r="T781" s="55">
        <v>0</v>
      </c>
      <c r="U781" s="48" t="s">
        <v>322</v>
      </c>
    </row>
    <row r="782" spans="1:21" s="23" customFormat="1" ht="90" x14ac:dyDescent="0.25">
      <c r="A782" s="42">
        <v>127</v>
      </c>
      <c r="B782" s="42" t="s">
        <v>1129</v>
      </c>
      <c r="C782" s="48" t="s">
        <v>1130</v>
      </c>
      <c r="D782" s="42"/>
      <c r="E782" s="42">
        <v>17</v>
      </c>
      <c r="F782" s="49">
        <v>2095</v>
      </c>
      <c r="G782" s="42" t="s">
        <v>298</v>
      </c>
      <c r="H782" s="42" t="s">
        <v>37</v>
      </c>
      <c r="I782" s="26"/>
      <c r="J782" s="42"/>
      <c r="K782" s="42"/>
      <c r="L782" s="42"/>
      <c r="M782" s="58"/>
      <c r="N782" s="52"/>
      <c r="O782" s="53"/>
      <c r="P782" s="54"/>
      <c r="Q782" s="42"/>
      <c r="R782" s="42"/>
      <c r="S782" s="42"/>
      <c r="T782" s="55">
        <v>0</v>
      </c>
      <c r="U782" s="48" t="s">
        <v>322</v>
      </c>
    </row>
    <row r="783" spans="1:21" s="23" customFormat="1" ht="105" x14ac:dyDescent="0.25">
      <c r="A783" s="42">
        <v>127</v>
      </c>
      <c r="B783" s="42" t="s">
        <v>1129</v>
      </c>
      <c r="C783" s="48" t="s">
        <v>1130</v>
      </c>
      <c r="D783" s="42"/>
      <c r="E783" s="42">
        <v>18</v>
      </c>
      <c r="F783" s="49">
        <v>2710</v>
      </c>
      <c r="G783" s="42" t="s">
        <v>298</v>
      </c>
      <c r="H783" s="42" t="s">
        <v>38</v>
      </c>
      <c r="I783" s="42"/>
      <c r="J783" s="42"/>
      <c r="K783" s="42"/>
      <c r="L783" s="42"/>
      <c r="M783" s="58"/>
      <c r="N783" s="52"/>
      <c r="O783" s="53"/>
      <c r="P783" s="54"/>
      <c r="Q783" s="42"/>
      <c r="R783" s="42"/>
      <c r="S783" s="42"/>
      <c r="T783" s="55">
        <v>0</v>
      </c>
      <c r="U783" s="48" t="s">
        <v>323</v>
      </c>
    </row>
    <row r="784" spans="1:21" s="23" customFormat="1" ht="105" x14ac:dyDescent="0.25">
      <c r="A784" s="42">
        <v>127</v>
      </c>
      <c r="B784" s="42" t="s">
        <v>1129</v>
      </c>
      <c r="C784" s="48" t="s">
        <v>1130</v>
      </c>
      <c r="D784" s="42"/>
      <c r="E784" s="42">
        <v>19</v>
      </c>
      <c r="F784" s="49">
        <v>2709</v>
      </c>
      <c r="G784" s="42" t="s">
        <v>298</v>
      </c>
      <c r="H784" s="42" t="s">
        <v>38</v>
      </c>
      <c r="I784" s="42"/>
      <c r="J784" s="42"/>
      <c r="K784" s="42"/>
      <c r="L784" s="42"/>
      <c r="M784" s="58"/>
      <c r="N784" s="52"/>
      <c r="O784" s="53"/>
      <c r="P784" s="54"/>
      <c r="Q784" s="42"/>
      <c r="R784" s="42"/>
      <c r="S784" s="42"/>
      <c r="T784" s="55">
        <v>0</v>
      </c>
      <c r="U784" s="48" t="s">
        <v>323</v>
      </c>
    </row>
    <row r="785" spans="1:27" s="23" customFormat="1" ht="105" x14ac:dyDescent="0.25">
      <c r="A785" s="42">
        <v>127</v>
      </c>
      <c r="B785" s="42" t="s">
        <v>1129</v>
      </c>
      <c r="C785" s="48" t="s">
        <v>1130</v>
      </c>
      <c r="D785" s="42"/>
      <c r="E785" s="42">
        <v>20</v>
      </c>
      <c r="F785" s="49">
        <v>1923</v>
      </c>
      <c r="G785" s="42" t="s">
        <v>298</v>
      </c>
      <c r="H785" s="42" t="s">
        <v>38</v>
      </c>
      <c r="I785" s="42"/>
      <c r="J785" s="42"/>
      <c r="K785" s="42"/>
      <c r="L785" s="42"/>
      <c r="M785" s="58"/>
      <c r="N785" s="52"/>
      <c r="O785" s="53"/>
      <c r="P785" s="54"/>
      <c r="Q785" s="42"/>
      <c r="R785" s="42"/>
      <c r="S785" s="42"/>
      <c r="T785" s="55">
        <v>0</v>
      </c>
      <c r="U785" s="48" t="s">
        <v>323</v>
      </c>
    </row>
    <row r="786" spans="1:27" s="23" customFormat="1" ht="90" x14ac:dyDescent="0.25">
      <c r="A786" s="42">
        <v>127</v>
      </c>
      <c r="B786" s="42" t="s">
        <v>1129</v>
      </c>
      <c r="C786" s="48" t="s">
        <v>1130</v>
      </c>
      <c r="D786" s="42"/>
      <c r="E786" s="42">
        <v>21</v>
      </c>
      <c r="F786" s="49">
        <v>1683</v>
      </c>
      <c r="G786" s="42" t="s">
        <v>298</v>
      </c>
      <c r="H786" s="42" t="s">
        <v>37</v>
      </c>
      <c r="I786" s="26"/>
      <c r="J786" s="42"/>
      <c r="K786" s="42"/>
      <c r="L786" s="42"/>
      <c r="M786" s="58"/>
      <c r="N786" s="52"/>
      <c r="O786" s="53"/>
      <c r="P786" s="54"/>
      <c r="Q786" s="42"/>
      <c r="R786" s="42"/>
      <c r="S786" s="42"/>
      <c r="T786" s="55">
        <v>0</v>
      </c>
      <c r="U786" s="48" t="s">
        <v>322</v>
      </c>
    </row>
    <row r="787" spans="1:27" s="23" customFormat="1" ht="90" x14ac:dyDescent="0.25">
      <c r="A787" s="42">
        <v>127</v>
      </c>
      <c r="B787" s="42" t="s">
        <v>1129</v>
      </c>
      <c r="C787" s="48" t="s">
        <v>1130</v>
      </c>
      <c r="D787" s="42"/>
      <c r="E787" s="42">
        <v>22</v>
      </c>
      <c r="F787" s="49">
        <v>1682</v>
      </c>
      <c r="G787" s="42" t="s">
        <v>298</v>
      </c>
      <c r="H787" s="42" t="s">
        <v>37</v>
      </c>
      <c r="I787" s="26"/>
      <c r="J787" s="42"/>
      <c r="K787" s="42"/>
      <c r="L787" s="42"/>
      <c r="M787" s="58"/>
      <c r="N787" s="52"/>
      <c r="O787" s="53"/>
      <c r="P787" s="54"/>
      <c r="Q787" s="42"/>
      <c r="R787" s="42"/>
      <c r="S787" s="42"/>
      <c r="T787" s="55">
        <v>0</v>
      </c>
      <c r="U787" s="48" t="s">
        <v>322</v>
      </c>
    </row>
    <row r="788" spans="1:27" s="23" customFormat="1" ht="90" x14ac:dyDescent="0.25">
      <c r="A788" s="42">
        <v>127</v>
      </c>
      <c r="B788" s="42" t="s">
        <v>1129</v>
      </c>
      <c r="C788" s="48" t="s">
        <v>1130</v>
      </c>
      <c r="D788" s="42"/>
      <c r="E788" s="42">
        <v>23</v>
      </c>
      <c r="F788" s="49">
        <v>1622</v>
      </c>
      <c r="G788" s="42" t="s">
        <v>298</v>
      </c>
      <c r="H788" s="42" t="s">
        <v>37</v>
      </c>
      <c r="I788" s="26"/>
      <c r="J788" s="42"/>
      <c r="K788" s="42"/>
      <c r="L788" s="42"/>
      <c r="M788" s="58"/>
      <c r="N788" s="52"/>
      <c r="O788" s="53"/>
      <c r="P788" s="54"/>
      <c r="Q788" s="42"/>
      <c r="R788" s="42"/>
      <c r="S788" s="42"/>
      <c r="T788" s="55">
        <v>0</v>
      </c>
      <c r="U788" s="48" t="s">
        <v>322</v>
      </c>
    </row>
    <row r="789" spans="1:27" s="23" customFormat="1" ht="90" x14ac:dyDescent="0.25">
      <c r="A789" s="42">
        <v>127</v>
      </c>
      <c r="B789" s="42" t="s">
        <v>1129</v>
      </c>
      <c r="C789" s="48" t="s">
        <v>1130</v>
      </c>
      <c r="D789" s="42"/>
      <c r="E789" s="42">
        <v>24</v>
      </c>
      <c r="F789" s="49">
        <v>1621</v>
      </c>
      <c r="G789" s="42" t="s">
        <v>298</v>
      </c>
      <c r="H789" s="42" t="s">
        <v>37</v>
      </c>
      <c r="I789" s="26"/>
      <c r="J789" s="42"/>
      <c r="K789" s="42"/>
      <c r="L789" s="42"/>
      <c r="M789" s="58"/>
      <c r="N789" s="52"/>
      <c r="O789" s="53"/>
      <c r="P789" s="54"/>
      <c r="Q789" s="42"/>
      <c r="R789" s="42"/>
      <c r="S789" s="42"/>
      <c r="T789" s="55">
        <v>0</v>
      </c>
      <c r="U789" s="48" t="s">
        <v>322</v>
      </c>
    </row>
    <row r="790" spans="1:27" s="23" customFormat="1" ht="255" x14ac:dyDescent="0.25">
      <c r="A790" s="42">
        <v>127</v>
      </c>
      <c r="B790" s="42" t="s">
        <v>1129</v>
      </c>
      <c r="C790" s="48" t="s">
        <v>1130</v>
      </c>
      <c r="D790" s="42"/>
      <c r="E790" s="42">
        <v>25</v>
      </c>
      <c r="F790" s="49">
        <v>1546</v>
      </c>
      <c r="G790" s="42" t="s">
        <v>298</v>
      </c>
      <c r="H790" s="42" t="s">
        <v>38</v>
      </c>
      <c r="I790" s="42"/>
      <c r="J790" s="42"/>
      <c r="K790" s="42"/>
      <c r="L790" s="42"/>
      <c r="M790" s="58"/>
      <c r="N790" s="52"/>
      <c r="O790" s="53"/>
      <c r="P790" s="54"/>
      <c r="Q790" s="42"/>
      <c r="R790" s="42"/>
      <c r="S790" s="42"/>
      <c r="T790" s="55">
        <v>0</v>
      </c>
      <c r="U790" s="48" t="s">
        <v>321</v>
      </c>
    </row>
    <row r="791" spans="1:27" s="23" customFormat="1" ht="90" x14ac:dyDescent="0.25">
      <c r="A791" s="42">
        <v>127</v>
      </c>
      <c r="B791" s="42" t="s">
        <v>1129</v>
      </c>
      <c r="C791" s="48" t="s">
        <v>1130</v>
      </c>
      <c r="D791" s="42"/>
      <c r="E791" s="42">
        <v>26</v>
      </c>
      <c r="F791" s="49">
        <v>1466</v>
      </c>
      <c r="G791" s="42" t="s">
        <v>298</v>
      </c>
      <c r="H791" s="42" t="s">
        <v>37</v>
      </c>
      <c r="I791" s="26"/>
      <c r="J791" s="42"/>
      <c r="K791" s="42"/>
      <c r="L791" s="42"/>
      <c r="M791" s="58"/>
      <c r="N791" s="52"/>
      <c r="O791" s="53"/>
      <c r="P791" s="54"/>
      <c r="Q791" s="42"/>
      <c r="R791" s="42"/>
      <c r="S791" s="42"/>
      <c r="T791" s="55">
        <v>0</v>
      </c>
      <c r="U791" s="48" t="s">
        <v>322</v>
      </c>
    </row>
    <row r="792" spans="1:27" s="23" customFormat="1" ht="90" x14ac:dyDescent="0.25">
      <c r="A792" s="42">
        <v>127</v>
      </c>
      <c r="B792" s="42" t="s">
        <v>1129</v>
      </c>
      <c r="C792" s="48" t="s">
        <v>1130</v>
      </c>
      <c r="D792" s="42"/>
      <c r="E792" s="42">
        <v>27</v>
      </c>
      <c r="F792" s="49">
        <v>1465</v>
      </c>
      <c r="G792" s="42" t="s">
        <v>298</v>
      </c>
      <c r="H792" s="42" t="s">
        <v>37</v>
      </c>
      <c r="I792" s="26"/>
      <c r="J792" s="42"/>
      <c r="K792" s="42"/>
      <c r="L792" s="42"/>
      <c r="M792" s="58"/>
      <c r="N792" s="52"/>
      <c r="O792" s="53"/>
      <c r="P792" s="54"/>
      <c r="Q792" s="42"/>
      <c r="R792" s="42"/>
      <c r="S792" s="42"/>
      <c r="T792" s="55">
        <v>0</v>
      </c>
      <c r="U792" s="48" t="s">
        <v>322</v>
      </c>
    </row>
    <row r="793" spans="1:27" s="23" customFormat="1" ht="90" x14ac:dyDescent="0.25">
      <c r="A793" s="42">
        <v>127</v>
      </c>
      <c r="B793" s="42" t="s">
        <v>1129</v>
      </c>
      <c r="C793" s="48" t="s">
        <v>1130</v>
      </c>
      <c r="D793" s="42"/>
      <c r="E793" s="42">
        <v>28</v>
      </c>
      <c r="F793" s="49">
        <v>819</v>
      </c>
      <c r="G793" s="42" t="s">
        <v>298</v>
      </c>
      <c r="H793" s="42" t="s">
        <v>37</v>
      </c>
      <c r="I793" s="26"/>
      <c r="J793" s="42"/>
      <c r="K793" s="42"/>
      <c r="L793" s="42"/>
      <c r="M793" s="58"/>
      <c r="N793" s="52"/>
      <c r="O793" s="53"/>
      <c r="P793" s="54"/>
      <c r="Q793" s="42"/>
      <c r="R793" s="42"/>
      <c r="S793" s="42"/>
      <c r="T793" s="55">
        <v>0</v>
      </c>
      <c r="U793" s="48" t="s">
        <v>322</v>
      </c>
    </row>
    <row r="794" spans="1:27" s="23" customFormat="1" ht="90" x14ac:dyDescent="0.25">
      <c r="A794" s="42">
        <v>127</v>
      </c>
      <c r="B794" s="42" t="s">
        <v>1129</v>
      </c>
      <c r="C794" s="48" t="s">
        <v>1130</v>
      </c>
      <c r="D794" s="42"/>
      <c r="E794" s="42">
        <v>29</v>
      </c>
      <c r="F794" s="49">
        <v>769</v>
      </c>
      <c r="G794" s="42" t="s">
        <v>298</v>
      </c>
      <c r="H794" s="42" t="s">
        <v>37</v>
      </c>
      <c r="I794" s="26"/>
      <c r="J794" s="42"/>
      <c r="K794" s="42"/>
      <c r="L794" s="42"/>
      <c r="M794" s="58"/>
      <c r="N794" s="52"/>
      <c r="O794" s="53"/>
      <c r="P794" s="54"/>
      <c r="Q794" s="42"/>
      <c r="R794" s="42"/>
      <c r="S794" s="42"/>
      <c r="T794" s="55">
        <v>0</v>
      </c>
      <c r="U794" s="48" t="s">
        <v>322</v>
      </c>
    </row>
    <row r="795" spans="1:27" s="23" customFormat="1" ht="90" x14ac:dyDescent="0.25">
      <c r="A795" s="42">
        <v>127</v>
      </c>
      <c r="B795" s="42" t="s">
        <v>1129</v>
      </c>
      <c r="C795" s="48" t="s">
        <v>1130</v>
      </c>
      <c r="D795" s="42"/>
      <c r="E795" s="42">
        <v>30</v>
      </c>
      <c r="F795" s="49">
        <v>764</v>
      </c>
      <c r="G795" s="42" t="s">
        <v>298</v>
      </c>
      <c r="H795" s="42" t="s">
        <v>37</v>
      </c>
      <c r="I795" s="26"/>
      <c r="J795" s="42"/>
      <c r="K795" s="42"/>
      <c r="L795" s="42"/>
      <c r="M795" s="58"/>
      <c r="N795" s="52"/>
      <c r="O795" s="53"/>
      <c r="P795" s="54"/>
      <c r="Q795" s="42"/>
      <c r="R795" s="42"/>
      <c r="S795" s="42"/>
      <c r="T795" s="55">
        <v>0</v>
      </c>
      <c r="U795" s="48" t="s">
        <v>322</v>
      </c>
    </row>
    <row r="796" spans="1:27" s="23" customFormat="1" x14ac:dyDescent="0.25">
      <c r="A796" s="42">
        <v>128</v>
      </c>
      <c r="B796" s="42" t="s">
        <v>1131</v>
      </c>
      <c r="C796" s="48" t="s">
        <v>1132</v>
      </c>
      <c r="D796" s="42"/>
      <c r="E796" s="42">
        <v>1</v>
      </c>
      <c r="F796" s="49">
        <v>87</v>
      </c>
      <c r="G796" s="42" t="s">
        <v>595</v>
      </c>
      <c r="H796" s="42" t="s">
        <v>38</v>
      </c>
      <c r="I796" s="42"/>
      <c r="J796" s="42"/>
      <c r="K796" s="42"/>
      <c r="L796" s="42"/>
      <c r="M796" s="58"/>
      <c r="N796" s="52"/>
      <c r="O796" s="53"/>
      <c r="P796" s="54"/>
      <c r="Q796" s="42"/>
      <c r="R796" s="42"/>
      <c r="S796" s="42"/>
      <c r="T796" s="55">
        <v>0</v>
      </c>
      <c r="U796" s="48" t="s">
        <v>210</v>
      </c>
      <c r="V796" s="17"/>
      <c r="W796" s="17"/>
      <c r="X796" s="17"/>
      <c r="Y796" s="17"/>
      <c r="Z796" s="17"/>
      <c r="AA796" s="17"/>
    </row>
    <row r="797" spans="1:27" s="23" customFormat="1" x14ac:dyDescent="0.25">
      <c r="A797" s="42">
        <v>128</v>
      </c>
      <c r="B797" s="42" t="s">
        <v>1131</v>
      </c>
      <c r="C797" s="48" t="s">
        <v>1132</v>
      </c>
      <c r="D797" s="42"/>
      <c r="E797" s="42">
        <v>2</v>
      </c>
      <c r="F797" s="49">
        <v>324</v>
      </c>
      <c r="G797" s="42" t="s">
        <v>595</v>
      </c>
      <c r="H797" s="42" t="s">
        <v>38</v>
      </c>
      <c r="I797" s="42"/>
      <c r="J797" s="42"/>
      <c r="K797" s="42"/>
      <c r="L797" s="42"/>
      <c r="M797" s="58"/>
      <c r="N797" s="52"/>
      <c r="O797" s="53"/>
      <c r="P797" s="54"/>
      <c r="Q797" s="42"/>
      <c r="R797" s="42"/>
      <c r="S797" s="42"/>
      <c r="T797" s="55">
        <v>0</v>
      </c>
      <c r="U797" s="48" t="s">
        <v>210</v>
      </c>
      <c r="V797" s="17"/>
      <c r="W797" s="17"/>
      <c r="X797" s="17"/>
      <c r="Y797" s="17"/>
      <c r="Z797" s="17"/>
      <c r="AA797" s="17"/>
    </row>
    <row r="798" spans="1:27" s="23" customFormat="1" x14ac:dyDescent="0.25">
      <c r="A798" s="42">
        <v>128</v>
      </c>
      <c r="B798" s="42" t="s">
        <v>1131</v>
      </c>
      <c r="C798" s="48" t="s">
        <v>1132</v>
      </c>
      <c r="D798" s="42"/>
      <c r="E798" s="42">
        <v>3</v>
      </c>
      <c r="F798" s="49">
        <v>194</v>
      </c>
      <c r="G798" s="42" t="s">
        <v>595</v>
      </c>
      <c r="H798" s="42" t="s">
        <v>38</v>
      </c>
      <c r="I798" s="42"/>
      <c r="J798" s="42"/>
      <c r="K798" s="42"/>
      <c r="L798" s="42"/>
      <c r="M798" s="58"/>
      <c r="N798" s="52"/>
      <c r="O798" s="53"/>
      <c r="P798" s="54"/>
      <c r="Q798" s="42"/>
      <c r="R798" s="42"/>
      <c r="S798" s="42"/>
      <c r="T798" s="55">
        <v>0</v>
      </c>
      <c r="U798" s="48" t="s">
        <v>210</v>
      </c>
      <c r="V798" s="17"/>
      <c r="W798" s="17"/>
      <c r="X798" s="17"/>
      <c r="Y798" s="17"/>
      <c r="Z798" s="17"/>
      <c r="AA798" s="17"/>
    </row>
    <row r="799" spans="1:27" s="23" customFormat="1" x14ac:dyDescent="0.25">
      <c r="A799" s="42">
        <v>128</v>
      </c>
      <c r="B799" s="42" t="s">
        <v>1131</v>
      </c>
      <c r="C799" s="48" t="s">
        <v>1132</v>
      </c>
      <c r="D799" s="42"/>
      <c r="E799" s="42">
        <v>4</v>
      </c>
      <c r="F799" s="49">
        <v>208</v>
      </c>
      <c r="G799" s="42" t="s">
        <v>36</v>
      </c>
      <c r="H799" s="42" t="s">
        <v>39</v>
      </c>
      <c r="I799" s="43">
        <v>0.6</v>
      </c>
      <c r="J799" s="57">
        <v>42492</v>
      </c>
      <c r="K799" s="42">
        <v>2016</v>
      </c>
      <c r="L799" s="57">
        <v>42734</v>
      </c>
      <c r="M799" s="58">
        <v>265300000</v>
      </c>
      <c r="N799" s="52">
        <v>1</v>
      </c>
      <c r="O799" s="53">
        <v>159180000</v>
      </c>
      <c r="P799" s="54">
        <v>230.87801234308256</v>
      </c>
      <c r="Q799" s="59" t="s">
        <v>37</v>
      </c>
      <c r="R799" s="57">
        <v>42492</v>
      </c>
      <c r="S799" s="57">
        <v>42520</v>
      </c>
      <c r="T799" s="55">
        <v>0.93333333333333335</v>
      </c>
      <c r="U799" s="95" t="s">
        <v>879</v>
      </c>
      <c r="V799" s="17"/>
      <c r="W799" s="17"/>
      <c r="X799" s="17"/>
      <c r="Y799" s="17"/>
      <c r="Z799" s="17"/>
      <c r="AA799" s="17"/>
    </row>
    <row r="800" spans="1:27" s="23" customFormat="1" x14ac:dyDescent="0.25">
      <c r="A800" s="42">
        <v>128</v>
      </c>
      <c r="B800" s="42" t="s">
        <v>1131</v>
      </c>
      <c r="C800" s="48" t="s">
        <v>1132</v>
      </c>
      <c r="D800" s="42"/>
      <c r="E800" s="42">
        <v>5</v>
      </c>
      <c r="F800" s="49">
        <v>150</v>
      </c>
      <c r="G800" s="42" t="s">
        <v>595</v>
      </c>
      <c r="H800" s="42" t="s">
        <v>38</v>
      </c>
      <c r="I800" s="42"/>
      <c r="J800" s="42"/>
      <c r="K800" s="42"/>
      <c r="L800" s="42"/>
      <c r="M800" s="58"/>
      <c r="N800" s="52"/>
      <c r="O800" s="53"/>
      <c r="P800" s="54"/>
      <c r="Q800" s="42"/>
      <c r="R800" s="42"/>
      <c r="S800" s="42"/>
      <c r="T800" s="55">
        <v>0</v>
      </c>
      <c r="U800" s="48" t="s">
        <v>210</v>
      </c>
      <c r="V800" s="17"/>
      <c r="W800" s="17"/>
      <c r="X800" s="17"/>
      <c r="Y800" s="17"/>
      <c r="Z800" s="17"/>
      <c r="AA800" s="17"/>
    </row>
    <row r="801" spans="1:27" s="23" customFormat="1" x14ac:dyDescent="0.25">
      <c r="A801" s="42">
        <v>128</v>
      </c>
      <c r="B801" s="42" t="s">
        <v>1131</v>
      </c>
      <c r="C801" s="48" t="s">
        <v>1132</v>
      </c>
      <c r="D801" s="42"/>
      <c r="E801" s="42">
        <v>6</v>
      </c>
      <c r="F801" s="49">
        <v>1294</v>
      </c>
      <c r="G801" s="42" t="s">
        <v>36</v>
      </c>
      <c r="H801" s="59" t="s">
        <v>39</v>
      </c>
      <c r="I801" s="43">
        <v>0.6</v>
      </c>
      <c r="J801" s="57">
        <v>42522</v>
      </c>
      <c r="K801" s="42">
        <v>2016</v>
      </c>
      <c r="L801" s="57">
        <v>42735</v>
      </c>
      <c r="M801" s="58">
        <v>3806940407</v>
      </c>
      <c r="N801" s="52">
        <v>1</v>
      </c>
      <c r="O801" s="53">
        <v>2284164244.1999998</v>
      </c>
      <c r="P801" s="54">
        <v>3312.9997522680956</v>
      </c>
      <c r="Q801" s="59" t="s">
        <v>37</v>
      </c>
      <c r="R801" s="57">
        <v>42522</v>
      </c>
      <c r="S801" s="57">
        <v>42735</v>
      </c>
      <c r="T801" s="55">
        <v>7.1</v>
      </c>
      <c r="U801" s="95" t="s">
        <v>879</v>
      </c>
      <c r="V801" s="17"/>
      <c r="W801" s="17"/>
      <c r="X801" s="17"/>
      <c r="Y801" s="17"/>
      <c r="Z801" s="17"/>
      <c r="AA801" s="17"/>
    </row>
    <row r="802" spans="1:27" s="23" customFormat="1" x14ac:dyDescent="0.25">
      <c r="A802" s="42">
        <v>128</v>
      </c>
      <c r="B802" s="42" t="s">
        <v>1131</v>
      </c>
      <c r="C802" s="48" t="s">
        <v>1132</v>
      </c>
      <c r="D802" s="42"/>
      <c r="E802" s="42">
        <v>7</v>
      </c>
      <c r="F802" s="49">
        <v>8001</v>
      </c>
      <c r="G802" s="42" t="s">
        <v>854</v>
      </c>
      <c r="H802" s="42" t="s">
        <v>38</v>
      </c>
      <c r="I802" s="42"/>
      <c r="J802" s="42"/>
      <c r="K802" s="42"/>
      <c r="L802" s="42"/>
      <c r="M802" s="58"/>
      <c r="N802" s="52"/>
      <c r="O802" s="53"/>
      <c r="P802" s="54"/>
      <c r="Q802" s="42"/>
      <c r="R802" s="42"/>
      <c r="S802" s="42"/>
      <c r="T802" s="55">
        <v>0</v>
      </c>
      <c r="U802" s="48" t="s">
        <v>210</v>
      </c>
      <c r="V802" s="17"/>
      <c r="W802" s="17"/>
      <c r="X802" s="17"/>
      <c r="Y802" s="17"/>
      <c r="Z802" s="17"/>
      <c r="AA802" s="17"/>
    </row>
    <row r="803" spans="1:27" s="23" customFormat="1" ht="60" x14ac:dyDescent="0.25">
      <c r="A803" s="42">
        <v>129</v>
      </c>
      <c r="B803" s="42" t="s">
        <v>1133</v>
      </c>
      <c r="C803" s="48" t="s">
        <v>1134</v>
      </c>
      <c r="D803" s="42" t="s">
        <v>201</v>
      </c>
      <c r="E803" s="42">
        <v>1</v>
      </c>
      <c r="F803" s="49" t="s">
        <v>714</v>
      </c>
      <c r="G803" s="42" t="s">
        <v>202</v>
      </c>
      <c r="H803" s="42" t="s">
        <v>38</v>
      </c>
      <c r="I803" s="42"/>
      <c r="J803" s="57">
        <v>41942</v>
      </c>
      <c r="K803" s="42">
        <v>2014</v>
      </c>
      <c r="L803" s="57">
        <v>42002</v>
      </c>
      <c r="M803" s="58">
        <v>160000000</v>
      </c>
      <c r="N803" s="52"/>
      <c r="O803" s="53">
        <v>0</v>
      </c>
      <c r="P803" s="54">
        <v>0</v>
      </c>
      <c r="Q803" s="42"/>
      <c r="R803" s="57"/>
      <c r="S803" s="57"/>
      <c r="T803" s="55">
        <v>0</v>
      </c>
      <c r="U803" s="48" t="s">
        <v>857</v>
      </c>
    </row>
    <row r="804" spans="1:27" s="23" customFormat="1" ht="60" x14ac:dyDescent="0.25">
      <c r="A804" s="42">
        <v>129</v>
      </c>
      <c r="B804" s="42" t="s">
        <v>1133</v>
      </c>
      <c r="C804" s="48" t="s">
        <v>1134</v>
      </c>
      <c r="D804" s="42" t="s">
        <v>201</v>
      </c>
      <c r="E804" s="42">
        <v>2</v>
      </c>
      <c r="F804" s="49" t="s">
        <v>715</v>
      </c>
      <c r="G804" s="42" t="s">
        <v>202</v>
      </c>
      <c r="H804" s="42" t="s">
        <v>38</v>
      </c>
      <c r="I804" s="42"/>
      <c r="J804" s="57">
        <v>41876</v>
      </c>
      <c r="K804" s="42">
        <v>2014</v>
      </c>
      <c r="L804" s="57">
        <v>41936</v>
      </c>
      <c r="M804" s="58">
        <v>100000000</v>
      </c>
      <c r="N804" s="52"/>
      <c r="O804" s="53">
        <v>0</v>
      </c>
      <c r="P804" s="54">
        <v>0</v>
      </c>
      <c r="Q804" s="42"/>
      <c r="R804" s="57"/>
      <c r="S804" s="57"/>
      <c r="T804" s="55">
        <v>0</v>
      </c>
      <c r="U804" s="48" t="s">
        <v>857</v>
      </c>
    </row>
    <row r="805" spans="1:27" s="23" customFormat="1" ht="30" x14ac:dyDescent="0.25">
      <c r="A805" s="42">
        <v>129</v>
      </c>
      <c r="B805" s="42" t="s">
        <v>1133</v>
      </c>
      <c r="C805" s="48" t="s">
        <v>1134</v>
      </c>
      <c r="D805" s="42" t="s">
        <v>201</v>
      </c>
      <c r="E805" s="42">
        <v>3</v>
      </c>
      <c r="F805" s="49" t="s">
        <v>203</v>
      </c>
      <c r="G805" s="42" t="s">
        <v>204</v>
      </c>
      <c r="H805" s="42" t="s">
        <v>37</v>
      </c>
      <c r="I805" s="26">
        <v>1</v>
      </c>
      <c r="J805" s="57">
        <v>41671</v>
      </c>
      <c r="K805" s="42">
        <v>2014</v>
      </c>
      <c r="L805" s="57">
        <v>41789</v>
      </c>
      <c r="M805" s="58">
        <v>94000000</v>
      </c>
      <c r="N805" s="52">
        <v>1</v>
      </c>
      <c r="O805" s="53">
        <v>94000000</v>
      </c>
      <c r="P805" s="54">
        <v>152.59740259740261</v>
      </c>
      <c r="Q805" s="42" t="s">
        <v>40</v>
      </c>
      <c r="R805" s="57">
        <v>41671</v>
      </c>
      <c r="S805" s="57">
        <v>41789</v>
      </c>
      <c r="T805" s="55">
        <v>3.9333333333333331</v>
      </c>
      <c r="U805" s="48" t="s">
        <v>42</v>
      </c>
    </row>
    <row r="806" spans="1:27" s="23" customFormat="1" ht="30" x14ac:dyDescent="0.25">
      <c r="A806" s="42">
        <v>129</v>
      </c>
      <c r="B806" s="42" t="s">
        <v>1133</v>
      </c>
      <c r="C806" s="48" t="s">
        <v>1134</v>
      </c>
      <c r="D806" s="42" t="s">
        <v>201</v>
      </c>
      <c r="E806" s="42">
        <v>4</v>
      </c>
      <c r="F806" s="83">
        <v>701820130291</v>
      </c>
      <c r="G806" s="42" t="s">
        <v>658</v>
      </c>
      <c r="H806" s="42" t="s">
        <v>37</v>
      </c>
      <c r="I806" s="26">
        <v>1</v>
      </c>
      <c r="J806" s="57">
        <v>41429</v>
      </c>
      <c r="K806" s="42">
        <v>2013</v>
      </c>
      <c r="L806" s="57">
        <v>41639</v>
      </c>
      <c r="M806" s="58">
        <v>375645.6</v>
      </c>
      <c r="N806" s="52">
        <v>0.34</v>
      </c>
      <c r="O806" s="53">
        <v>127719.504</v>
      </c>
      <c r="P806" s="54">
        <v>0.21665734351145041</v>
      </c>
      <c r="Q806" s="42" t="s">
        <v>40</v>
      </c>
      <c r="R806" s="57">
        <v>41443</v>
      </c>
      <c r="S806" s="57">
        <v>41639</v>
      </c>
      <c r="T806" s="55">
        <v>6.5333333333333332</v>
      </c>
      <c r="U806" s="48" t="s">
        <v>42</v>
      </c>
    </row>
    <row r="807" spans="1:27" s="23" customFormat="1" ht="30" x14ac:dyDescent="0.25">
      <c r="A807" s="42">
        <v>129</v>
      </c>
      <c r="B807" s="42" t="s">
        <v>1133</v>
      </c>
      <c r="C807" s="48" t="s">
        <v>1134</v>
      </c>
      <c r="D807" s="42" t="s">
        <v>201</v>
      </c>
      <c r="E807" s="42">
        <v>5</v>
      </c>
      <c r="F807" s="83">
        <v>701820120375</v>
      </c>
      <c r="G807" s="42" t="s">
        <v>658</v>
      </c>
      <c r="H807" s="42" t="s">
        <v>37</v>
      </c>
      <c r="I807" s="26">
        <v>1</v>
      </c>
      <c r="J807" s="57">
        <v>41138</v>
      </c>
      <c r="K807" s="42">
        <v>2012</v>
      </c>
      <c r="L807" s="57">
        <v>41274</v>
      </c>
      <c r="M807" s="58">
        <v>247401027.81</v>
      </c>
      <c r="N807" s="52">
        <v>0.27</v>
      </c>
      <c r="O807" s="53">
        <v>66798277.508700006</v>
      </c>
      <c r="P807" s="54">
        <v>117.87237958125993</v>
      </c>
      <c r="Q807" s="42" t="s">
        <v>40</v>
      </c>
      <c r="R807" s="57">
        <v>41143</v>
      </c>
      <c r="S807" s="57">
        <v>41274</v>
      </c>
      <c r="T807" s="55">
        <v>4.3666666666666663</v>
      </c>
      <c r="U807" s="48" t="s">
        <v>42</v>
      </c>
    </row>
    <row r="808" spans="1:27" s="23" customFormat="1" ht="30" x14ac:dyDescent="0.25">
      <c r="A808" s="42">
        <v>129</v>
      </c>
      <c r="B808" s="42" t="s">
        <v>1133</v>
      </c>
      <c r="C808" s="48" t="s">
        <v>1134</v>
      </c>
      <c r="D808" s="42" t="s">
        <v>201</v>
      </c>
      <c r="E808" s="42">
        <v>6</v>
      </c>
      <c r="F808" s="83">
        <v>701820110325</v>
      </c>
      <c r="G808" s="42" t="s">
        <v>36</v>
      </c>
      <c r="H808" s="42" t="s">
        <v>37</v>
      </c>
      <c r="I808" s="26">
        <v>1</v>
      </c>
      <c r="J808" s="57">
        <v>40840</v>
      </c>
      <c r="K808" s="42">
        <v>2011</v>
      </c>
      <c r="L808" s="57">
        <v>40908</v>
      </c>
      <c r="M808" s="58">
        <v>348192044</v>
      </c>
      <c r="N808" s="52">
        <v>0.5</v>
      </c>
      <c r="O808" s="53">
        <v>174096022</v>
      </c>
      <c r="P808" s="54">
        <v>325.04858476474982</v>
      </c>
      <c r="Q808" s="42" t="s">
        <v>40</v>
      </c>
      <c r="R808" s="57">
        <v>40840</v>
      </c>
      <c r="S808" s="57">
        <v>40908</v>
      </c>
      <c r="T808" s="55">
        <v>2.2666666666666666</v>
      </c>
      <c r="U808" s="48" t="s">
        <v>42</v>
      </c>
    </row>
    <row r="809" spans="1:27" s="23" customFormat="1" ht="30" x14ac:dyDescent="0.25">
      <c r="A809" s="42">
        <v>129</v>
      </c>
      <c r="B809" s="42" t="s">
        <v>1133</v>
      </c>
      <c r="C809" s="48" t="s">
        <v>1134</v>
      </c>
      <c r="D809" s="42" t="s">
        <v>205</v>
      </c>
      <c r="E809" s="42">
        <v>7</v>
      </c>
      <c r="F809" s="49">
        <v>80</v>
      </c>
      <c r="G809" s="42" t="s">
        <v>206</v>
      </c>
      <c r="H809" s="42" t="s">
        <v>38</v>
      </c>
      <c r="I809" s="42"/>
      <c r="J809" s="57"/>
      <c r="K809" s="42"/>
      <c r="L809" s="57"/>
      <c r="M809" s="58"/>
      <c r="N809" s="52"/>
      <c r="O809" s="53"/>
      <c r="P809" s="54"/>
      <c r="Q809" s="42"/>
      <c r="R809" s="57"/>
      <c r="S809" s="57"/>
      <c r="T809" s="55">
        <v>0</v>
      </c>
      <c r="U809" s="48" t="s">
        <v>211</v>
      </c>
    </row>
    <row r="810" spans="1:27" s="23" customFormat="1" ht="60" x14ac:dyDescent="0.25">
      <c r="A810" s="42">
        <v>129</v>
      </c>
      <c r="B810" s="42" t="s">
        <v>1133</v>
      </c>
      <c r="C810" s="48" t="s">
        <v>1134</v>
      </c>
      <c r="D810" s="42" t="s">
        <v>205</v>
      </c>
      <c r="E810" s="42">
        <v>8</v>
      </c>
      <c r="F810" s="49" t="s">
        <v>207</v>
      </c>
      <c r="G810" s="42" t="s">
        <v>214</v>
      </c>
      <c r="H810" s="42" t="s">
        <v>38</v>
      </c>
      <c r="I810" s="42"/>
      <c r="J810" s="57">
        <v>41694</v>
      </c>
      <c r="K810" s="42">
        <v>2014</v>
      </c>
      <c r="L810" s="57">
        <v>41783</v>
      </c>
      <c r="M810" s="58">
        <v>37500000</v>
      </c>
      <c r="N810" s="52">
        <v>1</v>
      </c>
      <c r="O810" s="53">
        <v>0</v>
      </c>
      <c r="P810" s="54">
        <v>0</v>
      </c>
      <c r="Q810" s="42"/>
      <c r="R810" s="57"/>
      <c r="S810" s="57"/>
      <c r="T810" s="55">
        <v>0</v>
      </c>
      <c r="U810" s="48" t="s">
        <v>857</v>
      </c>
    </row>
    <row r="811" spans="1:27" s="23" customFormat="1" ht="30" x14ac:dyDescent="0.25">
      <c r="A811" s="42">
        <v>130</v>
      </c>
      <c r="B811" s="42" t="s">
        <v>1135</v>
      </c>
      <c r="C811" s="48" t="s">
        <v>1136</v>
      </c>
      <c r="D811" s="42"/>
      <c r="E811" s="42">
        <v>1</v>
      </c>
      <c r="F811" s="49" t="s">
        <v>532</v>
      </c>
      <c r="G811" s="42" t="s">
        <v>533</v>
      </c>
      <c r="H811" s="42" t="s">
        <v>37</v>
      </c>
      <c r="I811" s="46">
        <v>1</v>
      </c>
      <c r="J811" s="57">
        <v>41397</v>
      </c>
      <c r="K811" s="42">
        <v>2013</v>
      </c>
      <c r="L811" s="57">
        <v>41628</v>
      </c>
      <c r="M811" s="58">
        <v>90800000</v>
      </c>
      <c r="N811" s="52"/>
      <c r="O811" s="53">
        <v>0</v>
      </c>
      <c r="P811" s="54">
        <v>0</v>
      </c>
      <c r="Q811" s="42" t="s">
        <v>40</v>
      </c>
      <c r="R811" s="57"/>
      <c r="S811" s="57"/>
      <c r="T811" s="55">
        <v>0</v>
      </c>
      <c r="U811" s="48" t="s">
        <v>873</v>
      </c>
    </row>
    <row r="812" spans="1:27" s="23" customFormat="1" ht="45" x14ac:dyDescent="0.25">
      <c r="A812" s="42">
        <v>130</v>
      </c>
      <c r="B812" s="42" t="s">
        <v>1135</v>
      </c>
      <c r="C812" s="48" t="s">
        <v>1136</v>
      </c>
      <c r="D812" s="42"/>
      <c r="E812" s="42">
        <v>2</v>
      </c>
      <c r="F812" s="49" t="s">
        <v>473</v>
      </c>
      <c r="G812" s="42" t="s">
        <v>534</v>
      </c>
      <c r="H812" s="42" t="s">
        <v>37</v>
      </c>
      <c r="I812" s="43">
        <v>1</v>
      </c>
      <c r="J812" s="57">
        <v>41671</v>
      </c>
      <c r="K812" s="42">
        <v>2014</v>
      </c>
      <c r="L812" s="57">
        <v>41973</v>
      </c>
      <c r="M812" s="58">
        <v>210000000</v>
      </c>
      <c r="N812" s="52"/>
      <c r="O812" s="53">
        <v>0</v>
      </c>
      <c r="P812" s="54">
        <v>0</v>
      </c>
      <c r="Q812" s="42" t="s">
        <v>40</v>
      </c>
      <c r="R812" s="57"/>
      <c r="S812" s="57"/>
      <c r="T812" s="55">
        <v>0</v>
      </c>
      <c r="U812" s="48" t="s">
        <v>554</v>
      </c>
    </row>
    <row r="813" spans="1:27" s="23" customFormat="1" x14ac:dyDescent="0.25">
      <c r="A813" s="42">
        <v>130</v>
      </c>
      <c r="B813" s="42" t="s">
        <v>1135</v>
      </c>
      <c r="C813" s="48" t="s">
        <v>1136</v>
      </c>
      <c r="D813" s="42"/>
      <c r="E813" s="42">
        <v>3</v>
      </c>
      <c r="F813" s="49" t="s">
        <v>535</v>
      </c>
      <c r="G813" s="42" t="s">
        <v>36</v>
      </c>
      <c r="H813" s="42" t="s">
        <v>37</v>
      </c>
      <c r="I813" s="26">
        <v>1</v>
      </c>
      <c r="J813" s="57">
        <v>41991</v>
      </c>
      <c r="K813" s="42">
        <v>2014</v>
      </c>
      <c r="L813" s="57">
        <v>42277</v>
      </c>
      <c r="M813" s="58">
        <v>92394315</v>
      </c>
      <c r="N813" s="52">
        <v>1</v>
      </c>
      <c r="O813" s="53">
        <v>92394315</v>
      </c>
      <c r="P813" s="54">
        <v>149.99077110389609</v>
      </c>
      <c r="Q813" s="42" t="s">
        <v>40</v>
      </c>
      <c r="R813" s="57">
        <v>41991</v>
      </c>
      <c r="S813" s="57">
        <v>42277</v>
      </c>
      <c r="T813" s="55">
        <v>9.5333333333333332</v>
      </c>
      <c r="U813" s="48" t="s">
        <v>42</v>
      </c>
    </row>
    <row r="814" spans="1:27" s="23" customFormat="1" x14ac:dyDescent="0.25">
      <c r="A814" s="42">
        <v>130</v>
      </c>
      <c r="B814" s="42" t="s">
        <v>1135</v>
      </c>
      <c r="C814" s="48" t="s">
        <v>1136</v>
      </c>
      <c r="D814" s="42"/>
      <c r="E814" s="42">
        <v>4</v>
      </c>
      <c r="F814" s="49" t="s">
        <v>536</v>
      </c>
      <c r="G814" s="42" t="s">
        <v>36</v>
      </c>
      <c r="H814" s="42" t="s">
        <v>37</v>
      </c>
      <c r="I814" s="26">
        <v>1</v>
      </c>
      <c r="J814" s="57">
        <v>42360</v>
      </c>
      <c r="K814" s="42">
        <v>2015</v>
      </c>
      <c r="L814" s="57">
        <v>42368</v>
      </c>
      <c r="M814" s="58">
        <v>116659075</v>
      </c>
      <c r="N814" s="52">
        <v>1</v>
      </c>
      <c r="O814" s="53">
        <v>116659075</v>
      </c>
      <c r="P814" s="54">
        <v>181.0492356638473</v>
      </c>
      <c r="Q814" s="42" t="s">
        <v>40</v>
      </c>
      <c r="R814" s="79">
        <v>42360</v>
      </c>
      <c r="S814" s="57">
        <v>42368</v>
      </c>
      <c r="T814" s="55">
        <v>0.26666666666666666</v>
      </c>
      <c r="U814" s="48" t="s">
        <v>42</v>
      </c>
    </row>
    <row r="815" spans="1:27" s="23" customFormat="1" x14ac:dyDescent="0.25">
      <c r="A815" s="42">
        <v>131</v>
      </c>
      <c r="B815" s="42" t="s">
        <v>1137</v>
      </c>
      <c r="C815" s="48" t="s">
        <v>1138</v>
      </c>
      <c r="D815" s="42"/>
      <c r="E815" s="42">
        <v>1</v>
      </c>
      <c r="F815" s="49">
        <v>252</v>
      </c>
      <c r="G815" s="42" t="s">
        <v>36</v>
      </c>
      <c r="H815" s="42" t="s">
        <v>37</v>
      </c>
      <c r="I815" s="26">
        <v>1</v>
      </c>
      <c r="J815" s="57">
        <v>41659</v>
      </c>
      <c r="K815" s="42">
        <v>2014</v>
      </c>
      <c r="L815" s="57">
        <v>41851</v>
      </c>
      <c r="M815" s="58">
        <v>614282300</v>
      </c>
      <c r="N815" s="52">
        <v>1</v>
      </c>
      <c r="O815" s="53">
        <v>614282300</v>
      </c>
      <c r="P815" s="54">
        <v>997.21152597402602</v>
      </c>
      <c r="Q815" s="42" t="s">
        <v>37</v>
      </c>
      <c r="R815" s="57">
        <v>41659</v>
      </c>
      <c r="S815" s="57">
        <v>41851</v>
      </c>
      <c r="T815" s="55">
        <v>6.4</v>
      </c>
      <c r="U815" s="48" t="s">
        <v>879</v>
      </c>
    </row>
    <row r="816" spans="1:27" s="23" customFormat="1" x14ac:dyDescent="0.25">
      <c r="A816" s="42">
        <v>131</v>
      </c>
      <c r="B816" s="42" t="s">
        <v>1137</v>
      </c>
      <c r="C816" s="48" t="s">
        <v>1138</v>
      </c>
      <c r="D816" s="42"/>
      <c r="E816" s="42">
        <v>2</v>
      </c>
      <c r="F816" s="49">
        <v>264</v>
      </c>
      <c r="G816" s="42" t="s">
        <v>36</v>
      </c>
      <c r="H816" s="42" t="s">
        <v>37</v>
      </c>
      <c r="I816" s="26">
        <v>1</v>
      </c>
      <c r="J816" s="57">
        <v>41663</v>
      </c>
      <c r="K816" s="42">
        <v>2014</v>
      </c>
      <c r="L816" s="57">
        <v>41859</v>
      </c>
      <c r="M816" s="58">
        <v>430278000</v>
      </c>
      <c r="N816" s="52">
        <v>1</v>
      </c>
      <c r="O816" s="53">
        <v>430278000</v>
      </c>
      <c r="P816" s="54">
        <v>698.5032467532468</v>
      </c>
      <c r="Q816" s="42" t="s">
        <v>37</v>
      </c>
      <c r="R816" s="57">
        <v>41852</v>
      </c>
      <c r="S816" s="57">
        <v>41859</v>
      </c>
      <c r="T816" s="55">
        <v>0.23333333333333334</v>
      </c>
      <c r="U816" s="48" t="s">
        <v>879</v>
      </c>
    </row>
    <row r="817" spans="1:21" s="23" customFormat="1" x14ac:dyDescent="0.25">
      <c r="A817" s="42">
        <v>131</v>
      </c>
      <c r="B817" s="42" t="s">
        <v>1137</v>
      </c>
      <c r="C817" s="48" t="s">
        <v>1138</v>
      </c>
      <c r="D817" s="42"/>
      <c r="E817" s="42">
        <v>3</v>
      </c>
      <c r="F817" s="49">
        <v>148</v>
      </c>
      <c r="G817" s="42" t="s">
        <v>36</v>
      </c>
      <c r="H817" s="42" t="s">
        <v>39</v>
      </c>
      <c r="I817" s="43">
        <v>0.6</v>
      </c>
      <c r="J817" s="57">
        <v>41383</v>
      </c>
      <c r="K817" s="42">
        <v>2013</v>
      </c>
      <c r="L817" s="57">
        <v>41639</v>
      </c>
      <c r="M817" s="58">
        <v>728038744</v>
      </c>
      <c r="N817" s="52">
        <v>1</v>
      </c>
      <c r="O817" s="53">
        <v>436823246.39999998</v>
      </c>
      <c r="P817" s="54">
        <v>741.00635521628499</v>
      </c>
      <c r="Q817" s="42" t="s">
        <v>40</v>
      </c>
      <c r="R817" s="57">
        <v>41383</v>
      </c>
      <c r="S817" s="79">
        <v>41639</v>
      </c>
      <c r="T817" s="55">
        <v>8.5333333333333332</v>
      </c>
      <c r="U817" s="48" t="s">
        <v>42</v>
      </c>
    </row>
    <row r="818" spans="1:21" s="23" customFormat="1" x14ac:dyDescent="0.25">
      <c r="A818" s="42">
        <v>131</v>
      </c>
      <c r="B818" s="42" t="s">
        <v>1137</v>
      </c>
      <c r="C818" s="48" t="s">
        <v>1138</v>
      </c>
      <c r="D818" s="42"/>
      <c r="E818" s="42">
        <v>4</v>
      </c>
      <c r="F818" s="49">
        <v>246</v>
      </c>
      <c r="G818" s="42" t="s">
        <v>36</v>
      </c>
      <c r="H818" s="42" t="s">
        <v>37</v>
      </c>
      <c r="I818" s="26">
        <v>1</v>
      </c>
      <c r="J818" s="57">
        <v>41148</v>
      </c>
      <c r="K818" s="42">
        <v>2012</v>
      </c>
      <c r="L818" s="57">
        <v>41269</v>
      </c>
      <c r="M818" s="58">
        <v>444200300</v>
      </c>
      <c r="N818" s="52">
        <v>1</v>
      </c>
      <c r="O818" s="53">
        <v>444200300</v>
      </c>
      <c r="P818" s="54">
        <v>783.83677430739374</v>
      </c>
      <c r="Q818" s="42" t="s">
        <v>37</v>
      </c>
      <c r="R818" s="79">
        <v>41148</v>
      </c>
      <c r="S818" s="57">
        <v>41269</v>
      </c>
      <c r="T818" s="55">
        <v>4.0333333333333332</v>
      </c>
      <c r="U818" s="48" t="s">
        <v>879</v>
      </c>
    </row>
    <row r="819" spans="1:21" s="23" customFormat="1" x14ac:dyDescent="0.25">
      <c r="A819" s="42">
        <v>131</v>
      </c>
      <c r="B819" s="42" t="s">
        <v>1137</v>
      </c>
      <c r="C819" s="48" t="s">
        <v>1138</v>
      </c>
      <c r="D819" s="42"/>
      <c r="E819" s="42">
        <v>5</v>
      </c>
      <c r="F819" s="49">
        <v>179</v>
      </c>
      <c r="G819" s="42" t="s">
        <v>36</v>
      </c>
      <c r="H819" s="42" t="s">
        <v>39</v>
      </c>
      <c r="I819" s="43">
        <v>0.6</v>
      </c>
      <c r="J819" s="57">
        <v>41012</v>
      </c>
      <c r="K819" s="42">
        <v>2012</v>
      </c>
      <c r="L819" s="57">
        <v>41259</v>
      </c>
      <c r="M819" s="58">
        <v>435381254</v>
      </c>
      <c r="N819" s="52">
        <v>1</v>
      </c>
      <c r="O819" s="53">
        <v>261228752.39999998</v>
      </c>
      <c r="P819" s="54">
        <v>460.96480042350447</v>
      </c>
      <c r="Q819" s="42" t="s">
        <v>37</v>
      </c>
      <c r="R819" s="57">
        <v>41012</v>
      </c>
      <c r="S819" s="57">
        <v>41147</v>
      </c>
      <c r="T819" s="55">
        <v>4.5</v>
      </c>
      <c r="U819" s="48" t="s">
        <v>879</v>
      </c>
    </row>
    <row r="820" spans="1:21" s="23" customFormat="1" ht="30" x14ac:dyDescent="0.25">
      <c r="A820" s="44">
        <v>132</v>
      </c>
      <c r="B820" s="42" t="s">
        <v>1139</v>
      </c>
      <c r="C820" s="48" t="s">
        <v>1140</v>
      </c>
      <c r="D820" s="44"/>
      <c r="E820" s="44">
        <v>1</v>
      </c>
      <c r="F820" s="44">
        <v>418</v>
      </c>
      <c r="G820" s="44" t="s">
        <v>36</v>
      </c>
      <c r="H820" s="44" t="s">
        <v>37</v>
      </c>
      <c r="I820" s="45">
        <v>1</v>
      </c>
      <c r="J820" s="73">
        <v>42475</v>
      </c>
      <c r="K820" s="44">
        <v>2016</v>
      </c>
      <c r="L820" s="73">
        <v>42719</v>
      </c>
      <c r="M820" s="74">
        <v>154325750</v>
      </c>
      <c r="N820" s="72">
        <v>1</v>
      </c>
      <c r="O820" s="53">
        <v>154325750</v>
      </c>
      <c r="P820" s="54">
        <v>223.83730627814722</v>
      </c>
      <c r="Q820" s="44" t="s">
        <v>40</v>
      </c>
      <c r="R820" s="73">
        <v>42475</v>
      </c>
      <c r="S820" s="73">
        <v>42719</v>
      </c>
      <c r="T820" s="55">
        <v>8.1333333333333329</v>
      </c>
      <c r="U820" s="48" t="s">
        <v>42</v>
      </c>
    </row>
    <row r="821" spans="1:21" s="23" customFormat="1" ht="30" x14ac:dyDescent="0.25">
      <c r="A821" s="44">
        <v>132</v>
      </c>
      <c r="B821" s="42" t="s">
        <v>1139</v>
      </c>
      <c r="C821" s="48" t="s">
        <v>1140</v>
      </c>
      <c r="D821" s="44"/>
      <c r="E821" s="44">
        <v>2</v>
      </c>
      <c r="F821" s="44">
        <v>306</v>
      </c>
      <c r="G821" s="44" t="s">
        <v>36</v>
      </c>
      <c r="H821" s="44" t="s">
        <v>37</v>
      </c>
      <c r="I821" s="45">
        <v>1</v>
      </c>
      <c r="J821" s="73">
        <v>42186</v>
      </c>
      <c r="K821" s="44">
        <v>2015</v>
      </c>
      <c r="L821" s="73">
        <v>42353</v>
      </c>
      <c r="M821" s="74">
        <v>405082900</v>
      </c>
      <c r="N821" s="72">
        <v>1</v>
      </c>
      <c r="O821" s="53">
        <v>405082900</v>
      </c>
      <c r="P821" s="54">
        <v>628.66904632575461</v>
      </c>
      <c r="Q821" s="44" t="s">
        <v>40</v>
      </c>
      <c r="R821" s="73">
        <v>42186</v>
      </c>
      <c r="S821" s="73">
        <v>42353</v>
      </c>
      <c r="T821" s="55">
        <v>5.5666666666666664</v>
      </c>
      <c r="U821" s="48" t="s">
        <v>42</v>
      </c>
    </row>
    <row r="822" spans="1:21" s="23" customFormat="1" ht="30" x14ac:dyDescent="0.25">
      <c r="A822" s="44">
        <v>132</v>
      </c>
      <c r="B822" s="42" t="s">
        <v>1139</v>
      </c>
      <c r="C822" s="48" t="s">
        <v>1140</v>
      </c>
      <c r="D822" s="44"/>
      <c r="E822" s="44">
        <v>3</v>
      </c>
      <c r="F822" s="44">
        <v>347</v>
      </c>
      <c r="G822" s="44" t="s">
        <v>36</v>
      </c>
      <c r="H822" s="44" t="s">
        <v>37</v>
      </c>
      <c r="I822" s="45">
        <v>1</v>
      </c>
      <c r="J822" s="73">
        <v>41634</v>
      </c>
      <c r="K822" s="44">
        <v>2013</v>
      </c>
      <c r="L822" s="73">
        <v>41877</v>
      </c>
      <c r="M822" s="74">
        <v>1313145000</v>
      </c>
      <c r="N822" s="72">
        <v>0.90549999999999997</v>
      </c>
      <c r="O822" s="53">
        <v>1189052797.5</v>
      </c>
      <c r="P822" s="54">
        <v>2017.0530916030534</v>
      </c>
      <c r="Q822" s="44" t="s">
        <v>40</v>
      </c>
      <c r="R822" s="73">
        <v>41634</v>
      </c>
      <c r="S822" s="73">
        <v>41877</v>
      </c>
      <c r="T822" s="55">
        <v>8.1</v>
      </c>
      <c r="U822" s="48" t="s">
        <v>42</v>
      </c>
    </row>
    <row r="823" spans="1:21" s="23" customFormat="1" ht="30" x14ac:dyDescent="0.25">
      <c r="A823" s="44">
        <v>132</v>
      </c>
      <c r="B823" s="42" t="s">
        <v>1139</v>
      </c>
      <c r="C823" s="48" t="s">
        <v>1140</v>
      </c>
      <c r="D823" s="44"/>
      <c r="E823" s="44">
        <v>4</v>
      </c>
      <c r="F823" s="44">
        <v>250</v>
      </c>
      <c r="G823" s="44" t="s">
        <v>36</v>
      </c>
      <c r="H823" s="44" t="s">
        <v>37</v>
      </c>
      <c r="I823" s="45">
        <v>1</v>
      </c>
      <c r="J823" s="73">
        <v>41469</v>
      </c>
      <c r="K823" s="44">
        <v>2013</v>
      </c>
      <c r="L823" s="73">
        <v>41622</v>
      </c>
      <c r="M823" s="74">
        <v>1031184000</v>
      </c>
      <c r="N823" s="72">
        <v>0.5</v>
      </c>
      <c r="O823" s="53">
        <v>515592000</v>
      </c>
      <c r="P823" s="54">
        <v>874.62595419847332</v>
      </c>
      <c r="Q823" s="44" t="s">
        <v>40</v>
      </c>
      <c r="R823" s="73">
        <v>41469</v>
      </c>
      <c r="S823" s="73">
        <v>41622</v>
      </c>
      <c r="T823" s="55">
        <v>5.0999999999999996</v>
      </c>
      <c r="U823" s="48" t="s">
        <v>42</v>
      </c>
    </row>
    <row r="824" spans="1:21" s="23" customFormat="1" ht="30" x14ac:dyDescent="0.25">
      <c r="A824" s="44">
        <v>132</v>
      </c>
      <c r="B824" s="42" t="s">
        <v>1139</v>
      </c>
      <c r="C824" s="48" t="s">
        <v>1140</v>
      </c>
      <c r="D824" s="44"/>
      <c r="E824" s="44">
        <v>5</v>
      </c>
      <c r="F824" s="44">
        <v>385</v>
      </c>
      <c r="G824" s="44" t="s">
        <v>36</v>
      </c>
      <c r="H824" s="44" t="s">
        <v>37</v>
      </c>
      <c r="I824" s="45">
        <v>1</v>
      </c>
      <c r="J824" s="73">
        <v>41138</v>
      </c>
      <c r="K824" s="44">
        <v>2012</v>
      </c>
      <c r="L824" s="73">
        <v>41274</v>
      </c>
      <c r="M824" s="74">
        <v>621448740</v>
      </c>
      <c r="N824" s="72">
        <v>0.4</v>
      </c>
      <c r="O824" s="53">
        <v>248579496</v>
      </c>
      <c r="P824" s="54">
        <v>438.64389624139761</v>
      </c>
      <c r="Q824" s="44" t="s">
        <v>40</v>
      </c>
      <c r="R824" s="73">
        <v>41138</v>
      </c>
      <c r="S824" s="73">
        <v>41274</v>
      </c>
      <c r="T824" s="55">
        <v>4.5333333333333332</v>
      </c>
      <c r="U824" s="48" t="s">
        <v>42</v>
      </c>
    </row>
    <row r="825" spans="1:21" s="23" customFormat="1" ht="105" x14ac:dyDescent="0.25">
      <c r="A825" s="44">
        <v>132</v>
      </c>
      <c r="B825" s="42" t="s">
        <v>1139</v>
      </c>
      <c r="C825" s="48" t="s">
        <v>1140</v>
      </c>
      <c r="D825" s="44"/>
      <c r="E825" s="44">
        <v>6</v>
      </c>
      <c r="F825" s="44" t="s">
        <v>788</v>
      </c>
      <c r="G825" s="44" t="s">
        <v>789</v>
      </c>
      <c r="H825" s="44" t="s">
        <v>38</v>
      </c>
      <c r="I825" s="86"/>
      <c r="J825" s="73">
        <v>41770</v>
      </c>
      <c r="K825" s="44">
        <v>2014</v>
      </c>
      <c r="L825" s="44"/>
      <c r="M825" s="74">
        <v>35000000</v>
      </c>
      <c r="N825" s="72"/>
      <c r="O825" s="53">
        <v>0</v>
      </c>
      <c r="P825" s="54">
        <v>0</v>
      </c>
      <c r="Q825" s="44"/>
      <c r="R825" s="44"/>
      <c r="S825" s="44"/>
      <c r="T825" s="55">
        <v>0</v>
      </c>
      <c r="U825" s="48" t="s">
        <v>790</v>
      </c>
    </row>
    <row r="826" spans="1:21" s="23" customFormat="1" ht="45" x14ac:dyDescent="0.25">
      <c r="A826" s="44">
        <v>132</v>
      </c>
      <c r="B826" s="42" t="s">
        <v>1139</v>
      </c>
      <c r="C826" s="48" t="s">
        <v>1140</v>
      </c>
      <c r="D826" s="44"/>
      <c r="E826" s="44">
        <v>7</v>
      </c>
      <c r="F826" s="44" t="s">
        <v>791</v>
      </c>
      <c r="G826" s="44" t="s">
        <v>792</v>
      </c>
      <c r="H826" s="44" t="s">
        <v>37</v>
      </c>
      <c r="I826" s="45">
        <v>1</v>
      </c>
      <c r="J826" s="73">
        <v>40920</v>
      </c>
      <c r="K826" s="44">
        <v>2012</v>
      </c>
      <c r="L826" s="73">
        <v>41257</v>
      </c>
      <c r="M826" s="74">
        <v>18000000</v>
      </c>
      <c r="N826" s="72"/>
      <c r="O826" s="53">
        <v>0</v>
      </c>
      <c r="P826" s="54">
        <v>0</v>
      </c>
      <c r="Q826" s="44" t="s">
        <v>40</v>
      </c>
      <c r="R826" s="73"/>
      <c r="S826" s="73"/>
      <c r="T826" s="55">
        <v>0</v>
      </c>
      <c r="U826" s="48" t="s">
        <v>793</v>
      </c>
    </row>
    <row r="827" spans="1:21" s="23" customFormat="1" ht="30" x14ac:dyDescent="0.25">
      <c r="A827" s="42">
        <v>133</v>
      </c>
      <c r="B827" s="42" t="s">
        <v>1141</v>
      </c>
      <c r="C827" s="48" t="s">
        <v>1142</v>
      </c>
      <c r="D827" s="42"/>
      <c r="E827" s="42">
        <v>1</v>
      </c>
      <c r="F827" s="49">
        <v>304</v>
      </c>
      <c r="G827" s="42" t="s">
        <v>36</v>
      </c>
      <c r="H827" s="42" t="s">
        <v>37</v>
      </c>
      <c r="I827" s="46"/>
      <c r="J827" s="42"/>
      <c r="K827" s="42"/>
      <c r="L827" s="42"/>
      <c r="M827" s="58"/>
      <c r="N827" s="52"/>
      <c r="O827" s="53"/>
      <c r="P827" s="54"/>
      <c r="Q827" s="42"/>
      <c r="R827" s="42"/>
      <c r="S827" s="42"/>
      <c r="T827" s="55">
        <v>0</v>
      </c>
      <c r="U827" s="48" t="s">
        <v>839</v>
      </c>
    </row>
    <row r="828" spans="1:21" s="23" customFormat="1" ht="30" x14ac:dyDescent="0.25">
      <c r="A828" s="42">
        <v>133</v>
      </c>
      <c r="B828" s="42" t="s">
        <v>1141</v>
      </c>
      <c r="C828" s="48" t="s">
        <v>1142</v>
      </c>
      <c r="D828" s="42"/>
      <c r="E828" s="42">
        <v>2</v>
      </c>
      <c r="F828" s="49">
        <v>314</v>
      </c>
      <c r="G828" s="42" t="s">
        <v>36</v>
      </c>
      <c r="H828" s="42" t="s">
        <v>37</v>
      </c>
      <c r="I828" s="26">
        <v>1</v>
      </c>
      <c r="J828" s="57">
        <v>40840</v>
      </c>
      <c r="K828" s="42">
        <v>2011</v>
      </c>
      <c r="L828" s="57">
        <v>40908</v>
      </c>
      <c r="M828" s="58">
        <v>254039738.55700001</v>
      </c>
      <c r="N828" s="52">
        <v>1</v>
      </c>
      <c r="O828" s="53">
        <v>254039738.55700001</v>
      </c>
      <c r="P828" s="54">
        <v>474.30869782860344</v>
      </c>
      <c r="Q828" s="42" t="s">
        <v>40</v>
      </c>
      <c r="R828" s="57">
        <v>40840</v>
      </c>
      <c r="S828" s="57">
        <v>40908</v>
      </c>
      <c r="T828" s="55">
        <v>2.2666666666666666</v>
      </c>
      <c r="U828" s="48" t="s">
        <v>881</v>
      </c>
    </row>
    <row r="829" spans="1:21" s="23" customFormat="1" ht="30" x14ac:dyDescent="0.25">
      <c r="A829" s="42">
        <v>133</v>
      </c>
      <c r="B829" s="42" t="s">
        <v>1141</v>
      </c>
      <c r="C829" s="48" t="s">
        <v>1142</v>
      </c>
      <c r="D829" s="42"/>
      <c r="E829" s="42">
        <v>3</v>
      </c>
      <c r="F829" s="49">
        <v>165</v>
      </c>
      <c r="G829" s="42" t="s">
        <v>36</v>
      </c>
      <c r="H829" s="42" t="s">
        <v>37</v>
      </c>
      <c r="I829" s="26">
        <v>1</v>
      </c>
      <c r="J829" s="57"/>
      <c r="K829" s="42">
        <v>2017</v>
      </c>
      <c r="L829" s="42"/>
      <c r="M829" s="58"/>
      <c r="N829" s="52"/>
      <c r="O829" s="53">
        <v>0</v>
      </c>
      <c r="P829" s="54">
        <v>0</v>
      </c>
      <c r="Q829" s="42"/>
      <c r="R829" s="42"/>
      <c r="S829" s="42"/>
      <c r="T829" s="55">
        <v>0</v>
      </c>
      <c r="U829" s="48" t="s">
        <v>878</v>
      </c>
    </row>
    <row r="830" spans="1:21" s="23" customFormat="1" ht="75" x14ac:dyDescent="0.25">
      <c r="A830" s="61">
        <v>134</v>
      </c>
      <c r="B830" s="42" t="s">
        <v>1143</v>
      </c>
      <c r="C830" s="48" t="s">
        <v>1144</v>
      </c>
      <c r="D830" s="62" t="s">
        <v>752</v>
      </c>
      <c r="E830" s="62">
        <v>1</v>
      </c>
      <c r="F830" s="62" t="s">
        <v>753</v>
      </c>
      <c r="G830" s="62" t="s">
        <v>754</v>
      </c>
      <c r="H830" s="62" t="s">
        <v>38</v>
      </c>
      <c r="I830" s="62"/>
      <c r="J830" s="66">
        <v>40840</v>
      </c>
      <c r="K830" s="62">
        <v>2011</v>
      </c>
      <c r="L830" s="66">
        <v>40865</v>
      </c>
      <c r="M830" s="96">
        <v>777703702</v>
      </c>
      <c r="N830" s="69"/>
      <c r="O830" s="53">
        <v>0</v>
      </c>
      <c r="P830" s="54">
        <v>0</v>
      </c>
      <c r="Q830" s="62"/>
      <c r="R830" s="66"/>
      <c r="S830" s="66"/>
      <c r="T830" s="55">
        <v>0</v>
      </c>
      <c r="U830" s="48" t="s">
        <v>755</v>
      </c>
    </row>
    <row r="831" spans="1:21" s="23" customFormat="1" ht="75" x14ac:dyDescent="0.25">
      <c r="A831" s="61">
        <v>134</v>
      </c>
      <c r="B831" s="42" t="s">
        <v>1143</v>
      </c>
      <c r="C831" s="48" t="s">
        <v>1144</v>
      </c>
      <c r="D831" s="62" t="s">
        <v>752</v>
      </c>
      <c r="E831" s="62">
        <v>2</v>
      </c>
      <c r="F831" s="62" t="s">
        <v>756</v>
      </c>
      <c r="G831" s="62" t="s">
        <v>750</v>
      </c>
      <c r="H831" s="62" t="s">
        <v>38</v>
      </c>
      <c r="I831" s="62"/>
      <c r="J831" s="66">
        <v>40840</v>
      </c>
      <c r="K831" s="62">
        <v>2011</v>
      </c>
      <c r="L831" s="66">
        <v>40865</v>
      </c>
      <c r="M831" s="96">
        <v>564814815</v>
      </c>
      <c r="N831" s="69"/>
      <c r="O831" s="53">
        <v>0</v>
      </c>
      <c r="P831" s="54">
        <v>0</v>
      </c>
      <c r="Q831" s="62"/>
      <c r="R831" s="66"/>
      <c r="S831" s="66"/>
      <c r="T831" s="55">
        <v>0</v>
      </c>
      <c r="U831" s="48" t="s">
        <v>757</v>
      </c>
    </row>
    <row r="832" spans="1:21" s="23" customFormat="1" ht="30" x14ac:dyDescent="0.25">
      <c r="A832" s="61">
        <v>134</v>
      </c>
      <c r="B832" s="42" t="s">
        <v>1143</v>
      </c>
      <c r="C832" s="48" t="s">
        <v>1144</v>
      </c>
      <c r="D832" s="62"/>
      <c r="E832" s="62">
        <v>3</v>
      </c>
      <c r="F832" s="62" t="s">
        <v>749</v>
      </c>
      <c r="G832" s="62" t="s">
        <v>750</v>
      </c>
      <c r="H832" s="62" t="s">
        <v>37</v>
      </c>
      <c r="I832" s="45"/>
      <c r="J832" s="62"/>
      <c r="K832" s="62"/>
      <c r="L832" s="62"/>
      <c r="M832" s="96"/>
      <c r="N832" s="69"/>
      <c r="O832" s="53"/>
      <c r="P832" s="54"/>
      <c r="Q832" s="62"/>
      <c r="R832" s="62"/>
      <c r="S832" s="66"/>
      <c r="T832" s="55">
        <v>0</v>
      </c>
      <c r="U832" s="48" t="s">
        <v>751</v>
      </c>
    </row>
    <row r="833" spans="1:21" s="23" customFormat="1" ht="45" x14ac:dyDescent="0.25">
      <c r="A833" s="61">
        <v>134</v>
      </c>
      <c r="B833" s="42" t="s">
        <v>1143</v>
      </c>
      <c r="C833" s="48" t="s">
        <v>1144</v>
      </c>
      <c r="D833" s="62"/>
      <c r="E833" s="62">
        <v>4</v>
      </c>
      <c r="F833" s="62" t="s">
        <v>746</v>
      </c>
      <c r="G833" s="62" t="s">
        <v>747</v>
      </c>
      <c r="H833" s="62" t="s">
        <v>38</v>
      </c>
      <c r="I833" s="62"/>
      <c r="J833" s="62"/>
      <c r="K833" s="62"/>
      <c r="L833" s="62"/>
      <c r="M833" s="96"/>
      <c r="N833" s="69"/>
      <c r="O833" s="53"/>
      <c r="P833" s="54"/>
      <c r="Q833" s="62"/>
      <c r="R833" s="62"/>
      <c r="S833" s="62"/>
      <c r="T833" s="55">
        <v>0</v>
      </c>
      <c r="U833" s="48" t="s">
        <v>748</v>
      </c>
    </row>
    <row r="834" spans="1:21" s="23" customFormat="1" ht="30" x14ac:dyDescent="0.25">
      <c r="A834" s="61">
        <v>134</v>
      </c>
      <c r="B834" s="42" t="s">
        <v>1143</v>
      </c>
      <c r="C834" s="48" t="s">
        <v>1144</v>
      </c>
      <c r="D834" s="62"/>
      <c r="E834" s="62">
        <v>5</v>
      </c>
      <c r="F834" s="62" t="s">
        <v>760</v>
      </c>
      <c r="G834" s="62" t="s">
        <v>761</v>
      </c>
      <c r="H834" s="62" t="s">
        <v>38</v>
      </c>
      <c r="I834" s="62"/>
      <c r="J834" s="66"/>
      <c r="K834" s="62"/>
      <c r="L834" s="66"/>
      <c r="M834" s="96"/>
      <c r="N834" s="69"/>
      <c r="O834" s="53"/>
      <c r="P834" s="54"/>
      <c r="Q834" s="62"/>
      <c r="R834" s="66"/>
      <c r="S834" s="66"/>
      <c r="T834" s="55">
        <v>0</v>
      </c>
      <c r="U834" s="48" t="s">
        <v>762</v>
      </c>
    </row>
    <row r="835" spans="1:21" s="23" customFormat="1" ht="30" x14ac:dyDescent="0.25">
      <c r="A835" s="62">
        <v>134</v>
      </c>
      <c r="B835" s="42" t="s">
        <v>1143</v>
      </c>
      <c r="C835" s="48" t="s">
        <v>1144</v>
      </c>
      <c r="D835" s="62"/>
      <c r="E835" s="62">
        <v>6</v>
      </c>
      <c r="F835" s="62" t="s">
        <v>763</v>
      </c>
      <c r="G835" s="62" t="s">
        <v>761</v>
      </c>
      <c r="H835" s="62" t="s">
        <v>38</v>
      </c>
      <c r="I835" s="62"/>
      <c r="J835" s="66"/>
      <c r="K835" s="62"/>
      <c r="L835" s="66"/>
      <c r="M835" s="96"/>
      <c r="N835" s="69"/>
      <c r="O835" s="53"/>
      <c r="P835" s="54"/>
      <c r="Q835" s="62"/>
      <c r="R835" s="66"/>
      <c r="S835" s="66"/>
      <c r="T835" s="55">
        <v>0</v>
      </c>
      <c r="U835" s="48" t="s">
        <v>762</v>
      </c>
    </row>
    <row r="836" spans="1:21" s="23" customFormat="1" ht="30" x14ac:dyDescent="0.25">
      <c r="A836" s="61">
        <v>134</v>
      </c>
      <c r="B836" s="42" t="s">
        <v>1143</v>
      </c>
      <c r="C836" s="48" t="s">
        <v>1144</v>
      </c>
      <c r="D836" s="62"/>
      <c r="E836" s="62">
        <v>7</v>
      </c>
      <c r="F836" s="62" t="s">
        <v>758</v>
      </c>
      <c r="G836" s="62" t="s">
        <v>747</v>
      </c>
      <c r="H836" s="62" t="s">
        <v>38</v>
      </c>
      <c r="I836" s="62"/>
      <c r="J836" s="66">
        <v>41024</v>
      </c>
      <c r="K836" s="62">
        <v>2012</v>
      </c>
      <c r="L836" s="66">
        <v>41268</v>
      </c>
      <c r="M836" s="96">
        <v>134444000</v>
      </c>
      <c r="N836" s="69"/>
      <c r="O836" s="53">
        <v>0</v>
      </c>
      <c r="P836" s="54">
        <v>0</v>
      </c>
      <c r="Q836" s="62"/>
      <c r="R836" s="66"/>
      <c r="S836" s="66"/>
      <c r="T836" s="55">
        <v>0</v>
      </c>
      <c r="U836" s="48" t="s">
        <v>759</v>
      </c>
    </row>
    <row r="837" spans="1:21" s="23" customFormat="1" ht="30" x14ac:dyDescent="0.25">
      <c r="A837" s="61">
        <v>134</v>
      </c>
      <c r="B837" s="42" t="s">
        <v>1143</v>
      </c>
      <c r="C837" s="48" t="s">
        <v>1144</v>
      </c>
      <c r="D837" s="62"/>
      <c r="E837" s="62">
        <v>8</v>
      </c>
      <c r="F837" s="62" t="s">
        <v>758</v>
      </c>
      <c r="G837" s="62" t="s">
        <v>747</v>
      </c>
      <c r="H837" s="62" t="s">
        <v>38</v>
      </c>
      <c r="I837" s="62"/>
      <c r="J837" s="66">
        <v>40918</v>
      </c>
      <c r="K837" s="62">
        <v>2012</v>
      </c>
      <c r="L837" s="66">
        <v>40953</v>
      </c>
      <c r="M837" s="96">
        <v>121221400</v>
      </c>
      <c r="N837" s="69"/>
      <c r="O837" s="53">
        <v>0</v>
      </c>
      <c r="P837" s="54">
        <v>0</v>
      </c>
      <c r="Q837" s="62"/>
      <c r="R837" s="66"/>
      <c r="S837" s="66"/>
      <c r="T837" s="55">
        <v>0</v>
      </c>
      <c r="U837" s="48" t="s">
        <v>759</v>
      </c>
    </row>
    <row r="838" spans="1:21" s="23" customFormat="1" ht="75" x14ac:dyDescent="0.25">
      <c r="A838" s="42">
        <v>137</v>
      </c>
      <c r="B838" s="42" t="s">
        <v>1145</v>
      </c>
      <c r="C838" s="48" t="s">
        <v>1146</v>
      </c>
      <c r="D838" s="42"/>
      <c r="E838" s="42">
        <v>1</v>
      </c>
      <c r="F838" s="49" t="s">
        <v>493</v>
      </c>
      <c r="G838" s="42" t="s">
        <v>494</v>
      </c>
      <c r="H838" s="42" t="s">
        <v>38</v>
      </c>
      <c r="I838" s="42"/>
      <c r="J838" s="42"/>
      <c r="K838" s="42">
        <v>2016</v>
      </c>
      <c r="L838" s="42"/>
      <c r="M838" s="58"/>
      <c r="N838" s="52"/>
      <c r="O838" s="53">
        <v>0</v>
      </c>
      <c r="P838" s="54">
        <v>0</v>
      </c>
      <c r="Q838" s="42"/>
      <c r="R838" s="42"/>
      <c r="S838" s="42"/>
      <c r="T838" s="55">
        <v>0</v>
      </c>
      <c r="U838" s="48" t="s">
        <v>500</v>
      </c>
    </row>
    <row r="839" spans="1:21" s="23" customFormat="1" ht="75" x14ac:dyDescent="0.25">
      <c r="A839" s="42">
        <v>137</v>
      </c>
      <c r="B839" s="42" t="s">
        <v>1145</v>
      </c>
      <c r="C839" s="48" t="s">
        <v>1146</v>
      </c>
      <c r="D839" s="42"/>
      <c r="E839" s="42">
        <v>2</v>
      </c>
      <c r="F839" s="49" t="s">
        <v>495</v>
      </c>
      <c r="G839" s="42" t="s">
        <v>496</v>
      </c>
      <c r="H839" s="42" t="s">
        <v>38</v>
      </c>
      <c r="I839" s="42"/>
      <c r="J839" s="42"/>
      <c r="K839" s="42">
        <v>2016</v>
      </c>
      <c r="L839" s="42"/>
      <c r="M839" s="58"/>
      <c r="N839" s="52"/>
      <c r="O839" s="53">
        <v>0</v>
      </c>
      <c r="P839" s="54">
        <v>0</v>
      </c>
      <c r="Q839" s="42"/>
      <c r="R839" s="42"/>
      <c r="S839" s="42"/>
      <c r="T839" s="55">
        <v>0</v>
      </c>
      <c r="U839" s="48" t="s">
        <v>500</v>
      </c>
    </row>
    <row r="840" spans="1:21" s="23" customFormat="1" ht="75" x14ac:dyDescent="0.25">
      <c r="A840" s="42">
        <v>137</v>
      </c>
      <c r="B840" s="42" t="s">
        <v>1145</v>
      </c>
      <c r="C840" s="48" t="s">
        <v>1146</v>
      </c>
      <c r="D840" s="42"/>
      <c r="E840" s="42">
        <v>3</v>
      </c>
      <c r="F840" s="49">
        <v>9</v>
      </c>
      <c r="G840" s="42" t="s">
        <v>497</v>
      </c>
      <c r="H840" s="42" t="s">
        <v>38</v>
      </c>
      <c r="I840" s="42"/>
      <c r="J840" s="42"/>
      <c r="K840" s="42">
        <v>2016</v>
      </c>
      <c r="L840" s="42"/>
      <c r="M840" s="58"/>
      <c r="N840" s="52"/>
      <c r="O840" s="53">
        <v>0</v>
      </c>
      <c r="P840" s="54">
        <v>0</v>
      </c>
      <c r="Q840" s="42"/>
      <c r="R840" s="42"/>
      <c r="S840" s="42"/>
      <c r="T840" s="55">
        <v>0</v>
      </c>
      <c r="U840" s="48" t="s">
        <v>500</v>
      </c>
    </row>
    <row r="841" spans="1:21" s="23" customFormat="1" ht="30" x14ac:dyDescent="0.25">
      <c r="A841" s="42">
        <v>137</v>
      </c>
      <c r="B841" s="42" t="s">
        <v>1145</v>
      </c>
      <c r="C841" s="48" t="s">
        <v>1146</v>
      </c>
      <c r="D841" s="42"/>
      <c r="E841" s="42">
        <v>4</v>
      </c>
      <c r="F841" s="49" t="s">
        <v>112</v>
      </c>
      <c r="G841" s="42" t="s">
        <v>498</v>
      </c>
      <c r="H841" s="42" t="s">
        <v>37</v>
      </c>
      <c r="I841" s="26">
        <v>1</v>
      </c>
      <c r="J841" s="42"/>
      <c r="K841" s="42">
        <v>2015</v>
      </c>
      <c r="L841" s="42"/>
      <c r="M841" s="58"/>
      <c r="N841" s="52"/>
      <c r="O841" s="53">
        <v>0</v>
      </c>
      <c r="P841" s="54">
        <v>0</v>
      </c>
      <c r="Q841" s="42"/>
      <c r="R841" s="42"/>
      <c r="S841" s="42"/>
      <c r="T841" s="55">
        <v>0</v>
      </c>
      <c r="U841" s="48" t="s">
        <v>504</v>
      </c>
    </row>
    <row r="842" spans="1:21" s="23" customFormat="1" ht="75" x14ac:dyDescent="0.25">
      <c r="A842" s="42">
        <v>137</v>
      </c>
      <c r="B842" s="42" t="s">
        <v>1145</v>
      </c>
      <c r="C842" s="48" t="s">
        <v>1146</v>
      </c>
      <c r="D842" s="42"/>
      <c r="E842" s="42">
        <v>5</v>
      </c>
      <c r="F842" s="49">
        <v>140</v>
      </c>
      <c r="G842" s="42" t="s">
        <v>499</v>
      </c>
      <c r="H842" s="42" t="s">
        <v>38</v>
      </c>
      <c r="I842" s="42"/>
      <c r="J842" s="42"/>
      <c r="K842" s="42">
        <v>2016</v>
      </c>
      <c r="L842" s="42"/>
      <c r="M842" s="58"/>
      <c r="N842" s="52"/>
      <c r="O842" s="53">
        <v>0</v>
      </c>
      <c r="P842" s="54">
        <v>0</v>
      </c>
      <c r="Q842" s="42"/>
      <c r="R842" s="42"/>
      <c r="S842" s="42"/>
      <c r="T842" s="55">
        <v>0</v>
      </c>
      <c r="U842" s="48" t="s">
        <v>500</v>
      </c>
    </row>
    <row r="843" spans="1:21" s="23" customFormat="1" ht="75" x14ac:dyDescent="0.25">
      <c r="A843" s="42">
        <v>137</v>
      </c>
      <c r="B843" s="42" t="s">
        <v>1145</v>
      </c>
      <c r="C843" s="48" t="s">
        <v>1146</v>
      </c>
      <c r="D843" s="42"/>
      <c r="E843" s="42">
        <v>6</v>
      </c>
      <c r="F843" s="49">
        <v>141</v>
      </c>
      <c r="G843" s="42" t="s">
        <v>499</v>
      </c>
      <c r="H843" s="42" t="s">
        <v>38</v>
      </c>
      <c r="I843" s="42"/>
      <c r="J843" s="42"/>
      <c r="K843" s="42">
        <v>2016</v>
      </c>
      <c r="L843" s="42"/>
      <c r="M843" s="58"/>
      <c r="N843" s="52"/>
      <c r="O843" s="53">
        <v>0</v>
      </c>
      <c r="P843" s="54">
        <v>0</v>
      </c>
      <c r="Q843" s="42"/>
      <c r="R843" s="42"/>
      <c r="S843" s="42"/>
      <c r="T843" s="55">
        <v>0</v>
      </c>
      <c r="U843" s="48" t="s">
        <v>500</v>
      </c>
    </row>
    <row r="844" spans="1:21" s="23" customFormat="1" ht="45" x14ac:dyDescent="0.25">
      <c r="A844" s="42">
        <v>138</v>
      </c>
      <c r="B844" s="42" t="s">
        <v>1147</v>
      </c>
      <c r="C844" s="48" t="s">
        <v>1148</v>
      </c>
      <c r="D844" s="42"/>
      <c r="E844" s="42">
        <v>1</v>
      </c>
      <c r="F844" s="49">
        <v>37</v>
      </c>
      <c r="G844" s="42" t="s">
        <v>223</v>
      </c>
      <c r="H844" s="42" t="s">
        <v>38</v>
      </c>
      <c r="I844" s="43"/>
      <c r="J844" s="42"/>
      <c r="K844" s="42">
        <v>2015</v>
      </c>
      <c r="L844" s="57"/>
      <c r="M844" s="58"/>
      <c r="N844" s="52"/>
      <c r="O844" s="53">
        <v>0</v>
      </c>
      <c r="P844" s="54">
        <v>0</v>
      </c>
      <c r="Q844" s="42"/>
      <c r="R844" s="57"/>
      <c r="S844" s="57"/>
      <c r="T844" s="55">
        <v>0</v>
      </c>
      <c r="U844" s="48" t="s">
        <v>696</v>
      </c>
    </row>
    <row r="845" spans="1:21" s="23" customFormat="1" x14ac:dyDescent="0.25">
      <c r="A845" s="42">
        <v>138</v>
      </c>
      <c r="B845" s="42" t="s">
        <v>1147</v>
      </c>
      <c r="C845" s="48" t="s">
        <v>1148</v>
      </c>
      <c r="D845" s="42"/>
      <c r="E845" s="42">
        <v>2</v>
      </c>
      <c r="F845" s="49">
        <v>18</v>
      </c>
      <c r="G845" s="42" t="s">
        <v>223</v>
      </c>
      <c r="H845" s="42" t="s">
        <v>37</v>
      </c>
      <c r="I845" s="43">
        <v>1</v>
      </c>
      <c r="J845" s="57">
        <v>42101</v>
      </c>
      <c r="K845" s="42">
        <v>2015</v>
      </c>
      <c r="L845" s="57">
        <v>42368</v>
      </c>
      <c r="M845" s="58">
        <v>238308240</v>
      </c>
      <c r="N845" s="52">
        <v>1</v>
      </c>
      <c r="O845" s="53">
        <v>238308240</v>
      </c>
      <c r="P845" s="54">
        <v>369.84284938309924</v>
      </c>
      <c r="Q845" s="42" t="s">
        <v>40</v>
      </c>
      <c r="R845" s="57">
        <v>42101</v>
      </c>
      <c r="S845" s="57">
        <v>42368</v>
      </c>
      <c r="T845" s="55">
        <v>8.9</v>
      </c>
      <c r="U845" s="48" t="s">
        <v>42</v>
      </c>
    </row>
    <row r="846" spans="1:21" s="23" customFormat="1" ht="60" x14ac:dyDescent="0.25">
      <c r="A846" s="42">
        <v>138</v>
      </c>
      <c r="B846" s="42" t="s">
        <v>1147</v>
      </c>
      <c r="C846" s="48" t="s">
        <v>1148</v>
      </c>
      <c r="D846" s="42"/>
      <c r="E846" s="42">
        <v>3</v>
      </c>
      <c r="F846" s="49">
        <v>96</v>
      </c>
      <c r="G846" s="42" t="s">
        <v>223</v>
      </c>
      <c r="H846" s="42" t="s">
        <v>38</v>
      </c>
      <c r="I846" s="43"/>
      <c r="J846" s="57">
        <v>41898</v>
      </c>
      <c r="K846" s="42">
        <v>2014</v>
      </c>
      <c r="L846" s="57">
        <v>42004</v>
      </c>
      <c r="M846" s="58"/>
      <c r="N846" s="52"/>
      <c r="O846" s="53">
        <v>0</v>
      </c>
      <c r="P846" s="54">
        <v>0</v>
      </c>
      <c r="Q846" s="42"/>
      <c r="R846" s="42"/>
      <c r="S846" s="42"/>
      <c r="T846" s="55">
        <v>0</v>
      </c>
      <c r="U846" s="48" t="s">
        <v>697</v>
      </c>
    </row>
    <row r="847" spans="1:21" s="23" customFormat="1" ht="45" x14ac:dyDescent="0.25">
      <c r="A847" s="42">
        <v>138</v>
      </c>
      <c r="B847" s="42" t="s">
        <v>1147</v>
      </c>
      <c r="C847" s="48" t="s">
        <v>1148</v>
      </c>
      <c r="D847" s="42"/>
      <c r="E847" s="42">
        <v>4</v>
      </c>
      <c r="F847" s="49">
        <v>300</v>
      </c>
      <c r="G847" s="42" t="s">
        <v>223</v>
      </c>
      <c r="H847" s="42" t="s">
        <v>38</v>
      </c>
      <c r="I847" s="43"/>
      <c r="J847" s="57">
        <v>41587</v>
      </c>
      <c r="K847" s="42">
        <v>2013</v>
      </c>
      <c r="L847" s="57">
        <v>41901</v>
      </c>
      <c r="M847" s="58">
        <v>63500000</v>
      </c>
      <c r="N847" s="52"/>
      <c r="O847" s="53">
        <v>0</v>
      </c>
      <c r="P847" s="54">
        <v>0</v>
      </c>
      <c r="Q847" s="42"/>
      <c r="R847" s="42"/>
      <c r="S847" s="42"/>
      <c r="T847" s="55">
        <v>0</v>
      </c>
      <c r="U847" s="48" t="s">
        <v>698</v>
      </c>
    </row>
    <row r="848" spans="1:21" s="23" customFormat="1" x14ac:dyDescent="0.25">
      <c r="A848" s="42">
        <v>138</v>
      </c>
      <c r="B848" s="42" t="s">
        <v>1147</v>
      </c>
      <c r="C848" s="48" t="s">
        <v>1148</v>
      </c>
      <c r="D848" s="42"/>
      <c r="E848" s="42">
        <v>5</v>
      </c>
      <c r="F848" s="49">
        <v>1</v>
      </c>
      <c r="G848" s="42" t="s">
        <v>224</v>
      </c>
      <c r="H848" s="42" t="s">
        <v>38</v>
      </c>
      <c r="I848" s="43"/>
      <c r="J848" s="42"/>
      <c r="K848" s="42"/>
      <c r="L848" s="57"/>
      <c r="M848" s="58"/>
      <c r="N848" s="52"/>
      <c r="O848" s="53"/>
      <c r="P848" s="54"/>
      <c r="Q848" s="42"/>
      <c r="R848" s="42"/>
      <c r="S848" s="42"/>
      <c r="T848" s="55">
        <v>0</v>
      </c>
      <c r="U848" s="48" t="s">
        <v>699</v>
      </c>
    </row>
    <row r="849" spans="1:21" s="23" customFormat="1" ht="45" x14ac:dyDescent="0.25">
      <c r="A849" s="42">
        <v>138</v>
      </c>
      <c r="B849" s="42" t="s">
        <v>1147</v>
      </c>
      <c r="C849" s="48" t="s">
        <v>1148</v>
      </c>
      <c r="D849" s="42"/>
      <c r="E849" s="42">
        <v>6</v>
      </c>
      <c r="F849" s="49">
        <v>1</v>
      </c>
      <c r="G849" s="42" t="s">
        <v>225</v>
      </c>
      <c r="H849" s="42" t="s">
        <v>38</v>
      </c>
      <c r="I849" s="26"/>
      <c r="J849" s="57">
        <v>41276</v>
      </c>
      <c r="K849" s="42">
        <v>2013</v>
      </c>
      <c r="L849" s="57">
        <v>41580</v>
      </c>
      <c r="M849" s="58"/>
      <c r="N849" s="52">
        <v>1</v>
      </c>
      <c r="O849" s="53">
        <v>0</v>
      </c>
      <c r="P849" s="54">
        <v>0</v>
      </c>
      <c r="Q849" s="42"/>
      <c r="R849" s="42"/>
      <c r="S849" s="42"/>
      <c r="T849" s="55">
        <v>0</v>
      </c>
      <c r="U849" s="48" t="s">
        <v>696</v>
      </c>
    </row>
    <row r="850" spans="1:21" s="23" customFormat="1" ht="45" x14ac:dyDescent="0.25">
      <c r="A850" s="42">
        <v>138</v>
      </c>
      <c r="B850" s="42" t="s">
        <v>1147</v>
      </c>
      <c r="C850" s="48" t="s">
        <v>1148</v>
      </c>
      <c r="D850" s="42"/>
      <c r="E850" s="42">
        <v>7</v>
      </c>
      <c r="F850" s="49">
        <v>1</v>
      </c>
      <c r="G850" s="42" t="s">
        <v>225</v>
      </c>
      <c r="H850" s="42" t="s">
        <v>38</v>
      </c>
      <c r="I850" s="26"/>
      <c r="J850" s="57">
        <v>42006</v>
      </c>
      <c r="K850" s="42">
        <v>2015</v>
      </c>
      <c r="L850" s="57">
        <v>42155</v>
      </c>
      <c r="M850" s="58"/>
      <c r="N850" s="52"/>
      <c r="O850" s="53">
        <v>0</v>
      </c>
      <c r="P850" s="54">
        <v>0</v>
      </c>
      <c r="Q850" s="42"/>
      <c r="R850" s="42"/>
      <c r="S850" s="42"/>
      <c r="T850" s="55">
        <v>0</v>
      </c>
      <c r="U850" s="48" t="s">
        <v>696</v>
      </c>
    </row>
    <row r="851" spans="1:21" s="23" customFormat="1" ht="45" x14ac:dyDescent="0.25">
      <c r="A851" s="42">
        <v>138</v>
      </c>
      <c r="B851" s="42" t="s">
        <v>1147</v>
      </c>
      <c r="C851" s="48" t="s">
        <v>1148</v>
      </c>
      <c r="D851" s="42"/>
      <c r="E851" s="42">
        <v>8</v>
      </c>
      <c r="F851" s="49">
        <v>1</v>
      </c>
      <c r="G851" s="42" t="s">
        <v>225</v>
      </c>
      <c r="H851" s="42" t="s">
        <v>38</v>
      </c>
      <c r="I851" s="26"/>
      <c r="J851" s="57">
        <v>42371</v>
      </c>
      <c r="K851" s="42">
        <v>2016</v>
      </c>
      <c r="L851" s="57">
        <v>42735</v>
      </c>
      <c r="M851" s="58"/>
      <c r="N851" s="52"/>
      <c r="O851" s="53">
        <v>0</v>
      </c>
      <c r="P851" s="54">
        <v>0</v>
      </c>
      <c r="Q851" s="42"/>
      <c r="R851" s="42"/>
      <c r="S851" s="42"/>
      <c r="T851" s="55">
        <v>0</v>
      </c>
      <c r="U851" s="48" t="s">
        <v>696</v>
      </c>
    </row>
    <row r="852" spans="1:21" s="23" customFormat="1" ht="30" x14ac:dyDescent="0.25">
      <c r="A852" s="44">
        <v>139</v>
      </c>
      <c r="B852" s="42" t="s">
        <v>1149</v>
      </c>
      <c r="C852" s="48" t="s">
        <v>1150</v>
      </c>
      <c r="D852" s="44" t="s">
        <v>334</v>
      </c>
      <c r="E852" s="44">
        <v>1</v>
      </c>
      <c r="F852" s="44" t="s">
        <v>813</v>
      </c>
      <c r="G852" s="44" t="s">
        <v>814</v>
      </c>
      <c r="H852" s="44" t="s">
        <v>38</v>
      </c>
      <c r="I852" s="44"/>
      <c r="J852" s="73">
        <v>40869</v>
      </c>
      <c r="K852" s="44">
        <v>2011</v>
      </c>
      <c r="L852" s="73">
        <v>41092</v>
      </c>
      <c r="M852" s="74">
        <v>76985000</v>
      </c>
      <c r="N852" s="72"/>
      <c r="O852" s="53">
        <v>0</v>
      </c>
      <c r="P852" s="54">
        <v>0</v>
      </c>
      <c r="Q852" s="44"/>
      <c r="R852" s="73"/>
      <c r="S852" s="73"/>
      <c r="T852" s="55">
        <v>0</v>
      </c>
      <c r="U852" s="48" t="s">
        <v>815</v>
      </c>
    </row>
    <row r="853" spans="1:21" s="23" customFormat="1" ht="30" x14ac:dyDescent="0.25">
      <c r="A853" s="44">
        <v>139</v>
      </c>
      <c r="B853" s="42" t="s">
        <v>1149</v>
      </c>
      <c r="C853" s="48" t="s">
        <v>1150</v>
      </c>
      <c r="D853" s="44" t="s">
        <v>334</v>
      </c>
      <c r="E853" s="44">
        <v>2</v>
      </c>
      <c r="F853" s="44">
        <v>2</v>
      </c>
      <c r="G853" s="44" t="s">
        <v>816</v>
      </c>
      <c r="H853" s="44" t="s">
        <v>38</v>
      </c>
      <c r="I853" s="44"/>
      <c r="J853" s="73">
        <v>41444</v>
      </c>
      <c r="K853" s="44">
        <v>2013</v>
      </c>
      <c r="L853" s="73">
        <v>42004</v>
      </c>
      <c r="M853" s="74">
        <v>1812753170</v>
      </c>
      <c r="N853" s="72"/>
      <c r="O853" s="53">
        <v>0</v>
      </c>
      <c r="P853" s="54">
        <v>0</v>
      </c>
      <c r="Q853" s="44"/>
      <c r="R853" s="73"/>
      <c r="S853" s="73"/>
      <c r="T853" s="55">
        <v>0</v>
      </c>
      <c r="U853" s="48" t="s">
        <v>815</v>
      </c>
    </row>
    <row r="854" spans="1:21" s="23" customFormat="1" ht="30" x14ac:dyDescent="0.25">
      <c r="A854" s="44">
        <v>139</v>
      </c>
      <c r="B854" s="42" t="s">
        <v>1149</v>
      </c>
      <c r="C854" s="48" t="s">
        <v>1150</v>
      </c>
      <c r="D854" s="44" t="s">
        <v>334</v>
      </c>
      <c r="E854" s="44">
        <v>3</v>
      </c>
      <c r="F854" s="44" t="s">
        <v>817</v>
      </c>
      <c r="G854" s="44" t="s">
        <v>818</v>
      </c>
      <c r="H854" s="44" t="s">
        <v>38</v>
      </c>
      <c r="I854" s="44"/>
      <c r="J854" s="73">
        <v>41653</v>
      </c>
      <c r="K854" s="44">
        <v>2014</v>
      </c>
      <c r="L854" s="73">
        <v>41864</v>
      </c>
      <c r="M854" s="74">
        <v>113945315</v>
      </c>
      <c r="N854" s="72"/>
      <c r="O854" s="53">
        <v>0</v>
      </c>
      <c r="P854" s="54">
        <v>0</v>
      </c>
      <c r="Q854" s="44"/>
      <c r="R854" s="73"/>
      <c r="S854" s="73"/>
      <c r="T854" s="55">
        <v>0</v>
      </c>
      <c r="U854" s="48" t="s">
        <v>815</v>
      </c>
    </row>
    <row r="855" spans="1:21" s="23" customFormat="1" ht="30" x14ac:dyDescent="0.25">
      <c r="A855" s="44">
        <v>139</v>
      </c>
      <c r="B855" s="42" t="s">
        <v>1149</v>
      </c>
      <c r="C855" s="48" t="s">
        <v>1150</v>
      </c>
      <c r="D855" s="44" t="s">
        <v>819</v>
      </c>
      <c r="E855" s="44">
        <v>4</v>
      </c>
      <c r="F855" s="44" t="s">
        <v>820</v>
      </c>
      <c r="G855" s="44" t="s">
        <v>36</v>
      </c>
      <c r="H855" s="44" t="s">
        <v>37</v>
      </c>
      <c r="I855" s="45">
        <v>1</v>
      </c>
      <c r="J855" s="73">
        <v>41627</v>
      </c>
      <c r="K855" s="44">
        <v>2013</v>
      </c>
      <c r="L855" s="73">
        <v>41853</v>
      </c>
      <c r="M855" s="74">
        <v>1244559472</v>
      </c>
      <c r="N855" s="72"/>
      <c r="O855" s="53">
        <v>0</v>
      </c>
      <c r="P855" s="54">
        <v>0</v>
      </c>
      <c r="Q855" s="44"/>
      <c r="R855" s="73"/>
      <c r="S855" s="73"/>
      <c r="T855" s="55">
        <v>0</v>
      </c>
      <c r="U855" s="48" t="s">
        <v>821</v>
      </c>
    </row>
    <row r="856" spans="1:21" s="23" customFormat="1" ht="30" x14ac:dyDescent="0.25">
      <c r="A856" s="44">
        <v>139</v>
      </c>
      <c r="B856" s="42" t="s">
        <v>1149</v>
      </c>
      <c r="C856" s="48" t="s">
        <v>1150</v>
      </c>
      <c r="D856" s="44" t="s">
        <v>819</v>
      </c>
      <c r="E856" s="44">
        <v>5</v>
      </c>
      <c r="F856" s="44" t="s">
        <v>822</v>
      </c>
      <c r="G856" s="44" t="s">
        <v>36</v>
      </c>
      <c r="H856" s="44" t="s">
        <v>37</v>
      </c>
      <c r="I856" s="45">
        <v>1</v>
      </c>
      <c r="J856" s="73">
        <v>41628</v>
      </c>
      <c r="K856" s="44">
        <v>2013</v>
      </c>
      <c r="L856" s="73">
        <v>41857</v>
      </c>
      <c r="M856" s="74">
        <v>482821095</v>
      </c>
      <c r="N856" s="72"/>
      <c r="O856" s="53">
        <v>0</v>
      </c>
      <c r="P856" s="54">
        <v>0</v>
      </c>
      <c r="Q856" s="44"/>
      <c r="R856" s="73"/>
      <c r="S856" s="73"/>
      <c r="T856" s="55">
        <v>0</v>
      </c>
      <c r="U856" s="48" t="s">
        <v>821</v>
      </c>
    </row>
    <row r="857" spans="1:21" s="23" customFormat="1" ht="30" x14ac:dyDescent="0.25">
      <c r="A857" s="44">
        <v>139</v>
      </c>
      <c r="B857" s="42" t="s">
        <v>1149</v>
      </c>
      <c r="C857" s="48" t="s">
        <v>1150</v>
      </c>
      <c r="D857" s="44" t="s">
        <v>334</v>
      </c>
      <c r="E857" s="44">
        <v>6</v>
      </c>
      <c r="F857" s="44" t="s">
        <v>823</v>
      </c>
      <c r="G857" s="44" t="s">
        <v>824</v>
      </c>
      <c r="H857" s="44" t="s">
        <v>37</v>
      </c>
      <c r="I857" s="45">
        <v>1</v>
      </c>
      <c r="J857" s="73">
        <v>42207</v>
      </c>
      <c r="K857" s="44">
        <v>2015</v>
      </c>
      <c r="L857" s="73">
        <v>42466</v>
      </c>
      <c r="M857" s="74">
        <v>93518417</v>
      </c>
      <c r="N857" s="72"/>
      <c r="O857" s="53">
        <v>0</v>
      </c>
      <c r="P857" s="54">
        <v>0</v>
      </c>
      <c r="Q857" s="44"/>
      <c r="R857" s="73"/>
      <c r="S857" s="73"/>
      <c r="T857" s="55">
        <v>0</v>
      </c>
      <c r="U857" s="48" t="s">
        <v>825</v>
      </c>
    </row>
    <row r="858" spans="1:21" s="23" customFormat="1" ht="30" x14ac:dyDescent="0.25">
      <c r="A858" s="44">
        <v>139</v>
      </c>
      <c r="B858" s="42" t="s">
        <v>1149</v>
      </c>
      <c r="C858" s="48" t="s">
        <v>1150</v>
      </c>
      <c r="D858" s="44" t="s">
        <v>334</v>
      </c>
      <c r="E858" s="44">
        <v>7</v>
      </c>
      <c r="F858" s="44" t="s">
        <v>826</v>
      </c>
      <c r="G858" s="44" t="s">
        <v>827</v>
      </c>
      <c r="H858" s="44" t="s">
        <v>38</v>
      </c>
      <c r="I858" s="44"/>
      <c r="J858" s="73">
        <v>42199</v>
      </c>
      <c r="K858" s="44">
        <v>2015</v>
      </c>
      <c r="L858" s="73">
        <v>42504</v>
      </c>
      <c r="M858" s="74">
        <v>320661250</v>
      </c>
      <c r="N858" s="72"/>
      <c r="O858" s="53">
        <v>0</v>
      </c>
      <c r="P858" s="54">
        <v>0</v>
      </c>
      <c r="Q858" s="44"/>
      <c r="R858" s="73"/>
      <c r="S858" s="73"/>
      <c r="T858" s="55">
        <v>0</v>
      </c>
      <c r="U858" s="48" t="s">
        <v>815</v>
      </c>
    </row>
    <row r="859" spans="1:21" s="23" customFormat="1" ht="60" x14ac:dyDescent="0.25">
      <c r="A859" s="42">
        <v>140</v>
      </c>
      <c r="B859" s="42" t="s">
        <v>1151</v>
      </c>
      <c r="C859" s="48" t="s">
        <v>1152</v>
      </c>
      <c r="D859" s="42"/>
      <c r="E859" s="42">
        <v>1</v>
      </c>
      <c r="F859" s="97">
        <v>371</v>
      </c>
      <c r="G859" s="42" t="s">
        <v>36</v>
      </c>
      <c r="H859" s="42" t="s">
        <v>38</v>
      </c>
      <c r="I859" s="43"/>
      <c r="J859" s="42"/>
      <c r="K859" s="42"/>
      <c r="L859" s="42"/>
      <c r="M859" s="58"/>
      <c r="N859" s="52"/>
      <c r="O859" s="53"/>
      <c r="P859" s="54"/>
      <c r="Q859" s="42"/>
      <c r="R859" s="42"/>
      <c r="S859" s="42"/>
      <c r="T859" s="55">
        <v>0</v>
      </c>
      <c r="U859" s="48" t="s">
        <v>555</v>
      </c>
    </row>
    <row r="860" spans="1:21" s="23" customFormat="1" ht="45" x14ac:dyDescent="0.25">
      <c r="A860" s="42">
        <v>140</v>
      </c>
      <c r="B860" s="42" t="s">
        <v>1151</v>
      </c>
      <c r="C860" s="48" t="s">
        <v>1152</v>
      </c>
      <c r="D860" s="42"/>
      <c r="E860" s="42">
        <v>2</v>
      </c>
      <c r="F860" s="97">
        <v>1312</v>
      </c>
      <c r="G860" s="42" t="s">
        <v>36</v>
      </c>
      <c r="H860" s="42" t="s">
        <v>38</v>
      </c>
      <c r="I860" s="42"/>
      <c r="J860" s="42"/>
      <c r="K860" s="42"/>
      <c r="L860" s="42"/>
      <c r="M860" s="58"/>
      <c r="N860" s="52"/>
      <c r="O860" s="53"/>
      <c r="P860" s="54"/>
      <c r="Q860" s="42"/>
      <c r="R860" s="42"/>
      <c r="S860" s="42"/>
      <c r="T860" s="55">
        <v>0</v>
      </c>
      <c r="U860" s="48" t="s">
        <v>553</v>
      </c>
    </row>
    <row r="861" spans="1:21" s="23" customFormat="1" ht="45" x14ac:dyDescent="0.25">
      <c r="A861" s="42">
        <v>140</v>
      </c>
      <c r="B861" s="42" t="s">
        <v>1151</v>
      </c>
      <c r="C861" s="48" t="s">
        <v>1152</v>
      </c>
      <c r="D861" s="42"/>
      <c r="E861" s="42">
        <v>3</v>
      </c>
      <c r="F861" s="97">
        <v>1858</v>
      </c>
      <c r="G861" s="42" t="s">
        <v>36</v>
      </c>
      <c r="H861" s="42" t="s">
        <v>38</v>
      </c>
      <c r="I861" s="42"/>
      <c r="J861" s="42"/>
      <c r="K861" s="42"/>
      <c r="L861" s="42"/>
      <c r="M861" s="58"/>
      <c r="N861" s="52"/>
      <c r="O861" s="53"/>
      <c r="P861" s="54"/>
      <c r="Q861" s="42"/>
      <c r="R861" s="42"/>
      <c r="S861" s="42"/>
      <c r="T861" s="55">
        <v>0</v>
      </c>
      <c r="U861" s="48" t="s">
        <v>553</v>
      </c>
    </row>
    <row r="862" spans="1:21" s="23" customFormat="1" ht="45" x14ac:dyDescent="0.25">
      <c r="A862" s="42">
        <v>140</v>
      </c>
      <c r="B862" s="42" t="s">
        <v>1151</v>
      </c>
      <c r="C862" s="48" t="s">
        <v>1152</v>
      </c>
      <c r="D862" s="42"/>
      <c r="E862" s="42">
        <v>4</v>
      </c>
      <c r="F862" s="97">
        <v>223</v>
      </c>
      <c r="G862" s="42" t="s">
        <v>36</v>
      </c>
      <c r="H862" s="42" t="s">
        <v>38</v>
      </c>
      <c r="I862" s="42"/>
      <c r="J862" s="42"/>
      <c r="K862" s="42"/>
      <c r="L862" s="42"/>
      <c r="M862" s="58"/>
      <c r="N862" s="52"/>
      <c r="O862" s="53"/>
      <c r="P862" s="54"/>
      <c r="Q862" s="42"/>
      <c r="R862" s="42"/>
      <c r="S862" s="42"/>
      <c r="T862" s="55">
        <v>0</v>
      </c>
      <c r="U862" s="48" t="s">
        <v>553</v>
      </c>
    </row>
    <row r="863" spans="1:21" s="23" customFormat="1" ht="45" x14ac:dyDescent="0.25">
      <c r="A863" s="42">
        <v>140</v>
      </c>
      <c r="B863" s="42" t="s">
        <v>1151</v>
      </c>
      <c r="C863" s="48" t="s">
        <v>1152</v>
      </c>
      <c r="D863" s="42"/>
      <c r="E863" s="42">
        <v>5</v>
      </c>
      <c r="F863" s="97">
        <v>440</v>
      </c>
      <c r="G863" s="42" t="s">
        <v>36</v>
      </c>
      <c r="H863" s="42" t="s">
        <v>38</v>
      </c>
      <c r="I863" s="42"/>
      <c r="J863" s="42"/>
      <c r="K863" s="42"/>
      <c r="L863" s="42"/>
      <c r="M863" s="58"/>
      <c r="N863" s="52"/>
      <c r="O863" s="53"/>
      <c r="P863" s="54"/>
      <c r="Q863" s="42"/>
      <c r="R863" s="42"/>
      <c r="S863" s="42"/>
      <c r="T863" s="55">
        <v>0</v>
      </c>
      <c r="U863" s="48" t="s">
        <v>553</v>
      </c>
    </row>
    <row r="864" spans="1:21" s="23" customFormat="1" ht="45" x14ac:dyDescent="0.25">
      <c r="A864" s="42">
        <v>140</v>
      </c>
      <c r="B864" s="42" t="s">
        <v>1151</v>
      </c>
      <c r="C864" s="48" t="s">
        <v>1152</v>
      </c>
      <c r="D864" s="42"/>
      <c r="E864" s="42">
        <v>6</v>
      </c>
      <c r="F864" s="97">
        <v>393</v>
      </c>
      <c r="G864" s="42" t="s">
        <v>36</v>
      </c>
      <c r="H864" s="42" t="s">
        <v>38</v>
      </c>
      <c r="I864" s="42"/>
      <c r="J864" s="42"/>
      <c r="K864" s="42"/>
      <c r="L864" s="42"/>
      <c r="M864" s="58"/>
      <c r="N864" s="52"/>
      <c r="O864" s="53"/>
      <c r="P864" s="54"/>
      <c r="Q864" s="42"/>
      <c r="R864" s="42"/>
      <c r="S864" s="42"/>
      <c r="T864" s="55">
        <v>0</v>
      </c>
      <c r="U864" s="48" t="s">
        <v>553</v>
      </c>
    </row>
    <row r="865" spans="1:21" s="23" customFormat="1" ht="45" x14ac:dyDescent="0.25">
      <c r="A865" s="42">
        <v>140</v>
      </c>
      <c r="B865" s="42" t="s">
        <v>1151</v>
      </c>
      <c r="C865" s="48" t="s">
        <v>1152</v>
      </c>
      <c r="D865" s="42"/>
      <c r="E865" s="42">
        <v>7</v>
      </c>
      <c r="F865" s="97">
        <v>522</v>
      </c>
      <c r="G865" s="42" t="s">
        <v>36</v>
      </c>
      <c r="H865" s="42" t="s">
        <v>38</v>
      </c>
      <c r="I865" s="42"/>
      <c r="J865" s="42"/>
      <c r="K865" s="42"/>
      <c r="L865" s="42"/>
      <c r="M865" s="58"/>
      <c r="N865" s="52"/>
      <c r="O865" s="53"/>
      <c r="P865" s="54"/>
      <c r="Q865" s="42"/>
      <c r="R865" s="42"/>
      <c r="S865" s="42"/>
      <c r="T865" s="55">
        <v>0</v>
      </c>
      <c r="U865" s="48" t="s">
        <v>553</v>
      </c>
    </row>
    <row r="866" spans="1:21" s="23" customFormat="1" ht="30" x14ac:dyDescent="0.25">
      <c r="A866" s="42">
        <v>140</v>
      </c>
      <c r="B866" s="42" t="s">
        <v>1151</v>
      </c>
      <c r="C866" s="48" t="s">
        <v>1152</v>
      </c>
      <c r="D866" s="42"/>
      <c r="E866" s="42">
        <v>8</v>
      </c>
      <c r="F866" s="97">
        <v>1156</v>
      </c>
      <c r="G866" s="42" t="s">
        <v>36</v>
      </c>
      <c r="H866" s="42" t="s">
        <v>38</v>
      </c>
      <c r="I866" s="42"/>
      <c r="J866" s="57"/>
      <c r="K866" s="42"/>
      <c r="L866" s="42"/>
      <c r="M866" s="58"/>
      <c r="N866" s="52"/>
      <c r="O866" s="53"/>
      <c r="P866" s="54"/>
      <c r="Q866" s="42"/>
      <c r="R866" s="42"/>
      <c r="S866" s="42"/>
      <c r="T866" s="55">
        <v>0</v>
      </c>
      <c r="U866" s="48" t="s">
        <v>227</v>
      </c>
    </row>
    <row r="867" spans="1:21" s="23" customFormat="1" ht="30" x14ac:dyDescent="0.25">
      <c r="A867" s="42">
        <v>140</v>
      </c>
      <c r="B867" s="42" t="s">
        <v>1151</v>
      </c>
      <c r="C867" s="48" t="s">
        <v>1152</v>
      </c>
      <c r="D867" s="42"/>
      <c r="E867" s="42">
        <v>9</v>
      </c>
      <c r="F867" s="97">
        <v>1867</v>
      </c>
      <c r="G867" s="42" t="s">
        <v>36</v>
      </c>
      <c r="H867" s="42" t="s">
        <v>38</v>
      </c>
      <c r="I867" s="42"/>
      <c r="J867" s="42"/>
      <c r="K867" s="42"/>
      <c r="L867" s="42"/>
      <c r="M867" s="58"/>
      <c r="N867" s="52"/>
      <c r="O867" s="53"/>
      <c r="P867" s="54"/>
      <c r="Q867" s="42"/>
      <c r="R867" s="42"/>
      <c r="S867" s="42"/>
      <c r="T867" s="55">
        <v>0</v>
      </c>
      <c r="U867" s="48" t="s">
        <v>227</v>
      </c>
    </row>
    <row r="868" spans="1:21" s="23" customFormat="1" ht="30" x14ac:dyDescent="0.25">
      <c r="A868" s="42">
        <v>140</v>
      </c>
      <c r="B868" s="42" t="s">
        <v>1151</v>
      </c>
      <c r="C868" s="48" t="s">
        <v>1152</v>
      </c>
      <c r="D868" s="42"/>
      <c r="E868" s="42">
        <v>10</v>
      </c>
      <c r="F868" s="97">
        <v>462</v>
      </c>
      <c r="G868" s="42" t="s">
        <v>36</v>
      </c>
      <c r="H868" s="42" t="s">
        <v>38</v>
      </c>
      <c r="I868" s="42"/>
      <c r="J868" s="42"/>
      <c r="K868" s="42"/>
      <c r="L868" s="42"/>
      <c r="M868" s="58"/>
      <c r="N868" s="52"/>
      <c r="O868" s="53"/>
      <c r="P868" s="54"/>
      <c r="Q868" s="42"/>
      <c r="R868" s="42"/>
      <c r="S868" s="42"/>
      <c r="T868" s="55">
        <v>0</v>
      </c>
      <c r="U868" s="48" t="s">
        <v>227</v>
      </c>
    </row>
    <row r="869" spans="1:21" s="23" customFormat="1" ht="30" x14ac:dyDescent="0.25">
      <c r="A869" s="42">
        <v>140</v>
      </c>
      <c r="B869" s="42" t="s">
        <v>1151</v>
      </c>
      <c r="C869" s="48" t="s">
        <v>1152</v>
      </c>
      <c r="D869" s="42"/>
      <c r="E869" s="42">
        <v>11</v>
      </c>
      <c r="F869" s="97">
        <v>248</v>
      </c>
      <c r="G869" s="42" t="s">
        <v>36</v>
      </c>
      <c r="H869" s="42" t="s">
        <v>38</v>
      </c>
      <c r="I869" s="42"/>
      <c r="J869" s="42"/>
      <c r="K869" s="42"/>
      <c r="L869" s="42"/>
      <c r="M869" s="58"/>
      <c r="N869" s="52"/>
      <c r="O869" s="53"/>
      <c r="P869" s="54"/>
      <c r="Q869" s="42"/>
      <c r="R869" s="42"/>
      <c r="S869" s="42"/>
      <c r="T869" s="55">
        <v>0</v>
      </c>
      <c r="U869" s="48" t="s">
        <v>227</v>
      </c>
    </row>
    <row r="870" spans="1:21" s="23" customFormat="1" ht="45" x14ac:dyDescent="0.25">
      <c r="A870" s="42">
        <v>140</v>
      </c>
      <c r="B870" s="42" t="s">
        <v>1151</v>
      </c>
      <c r="C870" s="48" t="s">
        <v>1152</v>
      </c>
      <c r="D870" s="42"/>
      <c r="E870" s="42">
        <v>12</v>
      </c>
      <c r="F870" s="97">
        <v>435</v>
      </c>
      <c r="G870" s="42" t="s">
        <v>36</v>
      </c>
      <c r="H870" s="42" t="s">
        <v>38</v>
      </c>
      <c r="I870" s="42"/>
      <c r="J870" s="42"/>
      <c r="K870" s="42"/>
      <c r="L870" s="42"/>
      <c r="M870" s="58"/>
      <c r="N870" s="52"/>
      <c r="O870" s="53"/>
      <c r="P870" s="54"/>
      <c r="Q870" s="42"/>
      <c r="R870" s="42"/>
      <c r="S870" s="42"/>
      <c r="T870" s="55">
        <v>0</v>
      </c>
      <c r="U870" s="48" t="s">
        <v>553</v>
      </c>
    </row>
    <row r="871" spans="1:21" s="23" customFormat="1" x14ac:dyDescent="0.25">
      <c r="A871" s="42">
        <v>141</v>
      </c>
      <c r="B871" s="42" t="s">
        <v>1153</v>
      </c>
      <c r="C871" s="48" t="s">
        <v>1154</v>
      </c>
      <c r="D871" s="42"/>
      <c r="E871" s="42">
        <v>1</v>
      </c>
      <c r="F871" s="49">
        <v>272</v>
      </c>
      <c r="G871" s="42" t="s">
        <v>36</v>
      </c>
      <c r="H871" s="42" t="s">
        <v>37</v>
      </c>
      <c r="I871" s="26">
        <v>1</v>
      </c>
      <c r="J871" s="57">
        <v>41989</v>
      </c>
      <c r="K871" s="42">
        <v>2014</v>
      </c>
      <c r="L871" s="57">
        <v>42338</v>
      </c>
      <c r="M871" s="58">
        <v>399631700</v>
      </c>
      <c r="N871" s="52">
        <v>1</v>
      </c>
      <c r="O871" s="53">
        <v>399631700</v>
      </c>
      <c r="P871" s="54">
        <v>648.75275974025976</v>
      </c>
      <c r="Q871" s="42" t="s">
        <v>40</v>
      </c>
      <c r="R871" s="79">
        <v>41989</v>
      </c>
      <c r="S871" s="57">
        <v>42338</v>
      </c>
      <c r="T871" s="55">
        <v>11.633333333333333</v>
      </c>
      <c r="U871" s="48" t="s">
        <v>42</v>
      </c>
    </row>
    <row r="872" spans="1:21" s="23" customFormat="1" x14ac:dyDescent="0.25">
      <c r="A872" s="42">
        <v>141</v>
      </c>
      <c r="B872" s="42" t="s">
        <v>1153</v>
      </c>
      <c r="C872" s="48" t="s">
        <v>1154</v>
      </c>
      <c r="D872" s="42"/>
      <c r="E872" s="42">
        <v>2</v>
      </c>
      <c r="F872" s="49">
        <v>268</v>
      </c>
      <c r="G872" s="42" t="s">
        <v>36</v>
      </c>
      <c r="H872" s="42" t="s">
        <v>37</v>
      </c>
      <c r="I872" s="26">
        <v>1</v>
      </c>
      <c r="J872" s="57">
        <v>42359</v>
      </c>
      <c r="K872" s="42">
        <v>2015</v>
      </c>
      <c r="L872" s="57">
        <v>42681</v>
      </c>
      <c r="M872" s="58">
        <v>310098100</v>
      </c>
      <c r="N872" s="52">
        <v>1</v>
      </c>
      <c r="O872" s="53">
        <v>310098100</v>
      </c>
      <c r="P872" s="54">
        <v>481.25723597423763</v>
      </c>
      <c r="Q872" s="42" t="s">
        <v>40</v>
      </c>
      <c r="R872" s="79">
        <v>42359</v>
      </c>
      <c r="S872" s="57">
        <v>42681</v>
      </c>
      <c r="T872" s="55">
        <v>10.733333333333333</v>
      </c>
      <c r="U872" s="48" t="s">
        <v>42</v>
      </c>
    </row>
    <row r="873" spans="1:21" s="23" customFormat="1" x14ac:dyDescent="0.25">
      <c r="A873" s="44">
        <v>142</v>
      </c>
      <c r="B873" s="42" t="s">
        <v>1155</v>
      </c>
      <c r="C873" s="48" t="s">
        <v>1156</v>
      </c>
      <c r="D873" s="44"/>
      <c r="E873" s="44">
        <v>1</v>
      </c>
      <c r="F873" s="44">
        <v>130</v>
      </c>
      <c r="G873" s="44" t="s">
        <v>36</v>
      </c>
      <c r="H873" s="44" t="s">
        <v>37</v>
      </c>
      <c r="I873" s="45">
        <v>1</v>
      </c>
      <c r="J873" s="73">
        <v>42467</v>
      </c>
      <c r="K873" s="44">
        <v>2016</v>
      </c>
      <c r="L873" s="73">
        <v>42719</v>
      </c>
      <c r="M873" s="74">
        <v>289437242</v>
      </c>
      <c r="N873" s="72">
        <v>1</v>
      </c>
      <c r="O873" s="53">
        <v>289437242</v>
      </c>
      <c r="P873" s="54">
        <v>419.80584954783126</v>
      </c>
      <c r="Q873" s="44" t="s">
        <v>37</v>
      </c>
      <c r="R873" s="73">
        <v>42467</v>
      </c>
      <c r="S873" s="73">
        <v>42719</v>
      </c>
      <c r="T873" s="55">
        <v>8.4</v>
      </c>
      <c r="U873" s="48" t="s">
        <v>879</v>
      </c>
    </row>
    <row r="874" spans="1:21" s="23" customFormat="1" x14ac:dyDescent="0.25">
      <c r="A874" s="44">
        <v>142</v>
      </c>
      <c r="B874" s="42" t="s">
        <v>1155</v>
      </c>
      <c r="C874" s="48" t="s">
        <v>1156</v>
      </c>
      <c r="D874" s="44"/>
      <c r="E874" s="44">
        <v>2</v>
      </c>
      <c r="F874" s="44">
        <v>229</v>
      </c>
      <c r="G874" s="44" t="s">
        <v>36</v>
      </c>
      <c r="H874" s="44" t="s">
        <v>37</v>
      </c>
      <c r="I874" s="45">
        <v>1</v>
      </c>
      <c r="J874" s="73">
        <v>42461</v>
      </c>
      <c r="K874" s="44">
        <v>2016</v>
      </c>
      <c r="L874" s="73">
        <v>42719</v>
      </c>
      <c r="M874" s="74">
        <v>217791400</v>
      </c>
      <c r="N874" s="72">
        <v>1</v>
      </c>
      <c r="O874" s="53">
        <v>217791400</v>
      </c>
      <c r="P874" s="54">
        <v>315.88921684518931</v>
      </c>
      <c r="Q874" s="44" t="s">
        <v>37</v>
      </c>
      <c r="R874" s="73">
        <v>42461</v>
      </c>
      <c r="S874" s="73">
        <v>42719</v>
      </c>
      <c r="T874" s="55">
        <v>8.6</v>
      </c>
      <c r="U874" s="48" t="s">
        <v>879</v>
      </c>
    </row>
    <row r="875" spans="1:21" s="23" customFormat="1" x14ac:dyDescent="0.25">
      <c r="A875" s="44">
        <v>142</v>
      </c>
      <c r="B875" s="42" t="s">
        <v>1155</v>
      </c>
      <c r="C875" s="48" t="s">
        <v>1156</v>
      </c>
      <c r="D875" s="44"/>
      <c r="E875" s="44">
        <v>3</v>
      </c>
      <c r="F875" s="44" t="s">
        <v>794</v>
      </c>
      <c r="G875" s="44" t="s">
        <v>36</v>
      </c>
      <c r="H875" s="44" t="s">
        <v>37</v>
      </c>
      <c r="I875" s="45">
        <v>1</v>
      </c>
      <c r="J875" s="73">
        <v>42150</v>
      </c>
      <c r="K875" s="44">
        <v>2015</v>
      </c>
      <c r="L875" s="73">
        <v>42353</v>
      </c>
      <c r="M875" s="74">
        <v>82381019</v>
      </c>
      <c r="N875" s="72">
        <v>1</v>
      </c>
      <c r="O875" s="53">
        <v>82381019</v>
      </c>
      <c r="P875" s="54">
        <v>127.85135252580119</v>
      </c>
      <c r="Q875" s="44" t="s">
        <v>37</v>
      </c>
      <c r="R875" s="73">
        <v>42150</v>
      </c>
      <c r="S875" s="73">
        <v>42200</v>
      </c>
      <c r="T875" s="55">
        <v>1.6666666666666667</v>
      </c>
      <c r="U875" s="48" t="s">
        <v>879</v>
      </c>
    </row>
    <row r="876" spans="1:21" s="23" customFormat="1" x14ac:dyDescent="0.25">
      <c r="A876" s="44">
        <v>142</v>
      </c>
      <c r="B876" s="42" t="s">
        <v>1155</v>
      </c>
      <c r="C876" s="48" t="s">
        <v>1156</v>
      </c>
      <c r="D876" s="44"/>
      <c r="E876" s="44">
        <v>4</v>
      </c>
      <c r="F876" s="44" t="s">
        <v>795</v>
      </c>
      <c r="G876" s="44" t="s">
        <v>36</v>
      </c>
      <c r="H876" s="44" t="s">
        <v>37</v>
      </c>
      <c r="I876" s="45">
        <v>1</v>
      </c>
      <c r="J876" s="73">
        <v>42201</v>
      </c>
      <c r="K876" s="44">
        <v>2015</v>
      </c>
      <c r="L876" s="73">
        <v>42353</v>
      </c>
      <c r="M876" s="74">
        <v>342911758</v>
      </c>
      <c r="N876" s="72">
        <v>1</v>
      </c>
      <c r="O876" s="53">
        <v>342911758</v>
      </c>
      <c r="P876" s="54">
        <v>532.18244432373706</v>
      </c>
      <c r="Q876" s="44" t="s">
        <v>37</v>
      </c>
      <c r="R876" s="73">
        <v>42201</v>
      </c>
      <c r="S876" s="73">
        <v>42353</v>
      </c>
      <c r="T876" s="55">
        <v>5.0666666666666664</v>
      </c>
      <c r="U876" s="48" t="s">
        <v>879</v>
      </c>
    </row>
    <row r="877" spans="1:21" s="23" customFormat="1" x14ac:dyDescent="0.25">
      <c r="A877" s="44">
        <v>142</v>
      </c>
      <c r="B877" s="42" t="s">
        <v>1155</v>
      </c>
      <c r="C877" s="48" t="s">
        <v>1156</v>
      </c>
      <c r="D877" s="44"/>
      <c r="E877" s="44">
        <v>5</v>
      </c>
      <c r="F877" s="44" t="s">
        <v>796</v>
      </c>
      <c r="G877" s="44" t="s">
        <v>36</v>
      </c>
      <c r="H877" s="44" t="s">
        <v>37</v>
      </c>
      <c r="I877" s="45">
        <v>1</v>
      </c>
      <c r="J877" s="73">
        <v>42457</v>
      </c>
      <c r="K877" s="44">
        <v>2016</v>
      </c>
      <c r="L877" s="73">
        <v>42719</v>
      </c>
      <c r="M877" s="74">
        <v>249060120</v>
      </c>
      <c r="N877" s="72">
        <v>1</v>
      </c>
      <c r="O877" s="53">
        <v>249060120</v>
      </c>
      <c r="P877" s="54">
        <v>361.24202449761043</v>
      </c>
      <c r="Q877" s="44" t="s">
        <v>37</v>
      </c>
      <c r="R877" s="73">
        <v>42457</v>
      </c>
      <c r="S877" s="73">
        <v>42719</v>
      </c>
      <c r="T877" s="55">
        <v>8.7333333333333325</v>
      </c>
      <c r="U877" s="48" t="s">
        <v>879</v>
      </c>
    </row>
    <row r="878" spans="1:21" s="23" customFormat="1" ht="30" x14ac:dyDescent="0.25">
      <c r="A878" s="44">
        <v>142</v>
      </c>
      <c r="B878" s="42" t="s">
        <v>1155</v>
      </c>
      <c r="C878" s="48" t="s">
        <v>1156</v>
      </c>
      <c r="D878" s="44"/>
      <c r="E878" s="44">
        <v>6</v>
      </c>
      <c r="F878" s="44" t="s">
        <v>797</v>
      </c>
      <c r="G878" s="44" t="s">
        <v>36</v>
      </c>
      <c r="H878" s="44" t="s">
        <v>38</v>
      </c>
      <c r="I878" s="44"/>
      <c r="J878" s="44"/>
      <c r="K878" s="44"/>
      <c r="L878" s="44"/>
      <c r="M878" s="74"/>
      <c r="N878" s="72"/>
      <c r="O878" s="53"/>
      <c r="P878" s="54"/>
      <c r="Q878" s="44"/>
      <c r="R878" s="44"/>
      <c r="S878" s="44"/>
      <c r="T878" s="55">
        <v>0</v>
      </c>
      <c r="U878" s="48" t="s">
        <v>798</v>
      </c>
    </row>
    <row r="879" spans="1:21" s="23" customFormat="1" ht="30" x14ac:dyDescent="0.25">
      <c r="A879" s="44">
        <v>142</v>
      </c>
      <c r="B879" s="42" t="s">
        <v>1155</v>
      </c>
      <c r="C879" s="48" t="s">
        <v>1156</v>
      </c>
      <c r="D879" s="44"/>
      <c r="E879" s="44">
        <v>7</v>
      </c>
      <c r="F879" s="44" t="s">
        <v>799</v>
      </c>
      <c r="G879" s="44" t="s">
        <v>36</v>
      </c>
      <c r="H879" s="44" t="s">
        <v>38</v>
      </c>
      <c r="I879" s="44"/>
      <c r="J879" s="44"/>
      <c r="K879" s="44"/>
      <c r="L879" s="44"/>
      <c r="M879" s="74"/>
      <c r="N879" s="72"/>
      <c r="O879" s="53"/>
      <c r="P879" s="54"/>
      <c r="Q879" s="44"/>
      <c r="R879" s="44"/>
      <c r="S879" s="44"/>
      <c r="T879" s="55">
        <v>0</v>
      </c>
      <c r="U879" s="48" t="s">
        <v>798</v>
      </c>
    </row>
    <row r="880" spans="1:21" s="23" customFormat="1" x14ac:dyDescent="0.25">
      <c r="A880" s="42">
        <v>143</v>
      </c>
      <c r="B880" s="42" t="s">
        <v>1157</v>
      </c>
      <c r="C880" s="48" t="s">
        <v>1158</v>
      </c>
      <c r="D880" s="42"/>
      <c r="E880" s="42">
        <v>1</v>
      </c>
      <c r="F880" s="49" t="s">
        <v>365</v>
      </c>
      <c r="G880" s="42" t="s">
        <v>36</v>
      </c>
      <c r="H880" s="42" t="s">
        <v>37</v>
      </c>
      <c r="I880" s="26">
        <v>1</v>
      </c>
      <c r="J880" s="57">
        <v>42460</v>
      </c>
      <c r="K880" s="42">
        <v>2016</v>
      </c>
      <c r="L880" s="57">
        <v>42719</v>
      </c>
      <c r="M880" s="58">
        <v>320404386</v>
      </c>
      <c r="N880" s="52">
        <v>1</v>
      </c>
      <c r="O880" s="53">
        <v>320404386</v>
      </c>
      <c r="P880" s="54">
        <v>464.72124504137327</v>
      </c>
      <c r="Q880" s="42" t="s">
        <v>37</v>
      </c>
      <c r="R880" s="57">
        <v>42460</v>
      </c>
      <c r="S880" s="57">
        <v>42460</v>
      </c>
      <c r="T880" s="55">
        <v>0</v>
      </c>
      <c r="U880" s="48" t="s">
        <v>879</v>
      </c>
    </row>
    <row r="881" spans="1:21" s="23" customFormat="1" x14ac:dyDescent="0.25">
      <c r="A881" s="42">
        <v>143</v>
      </c>
      <c r="B881" s="42" t="s">
        <v>1157</v>
      </c>
      <c r="C881" s="48" t="s">
        <v>1158</v>
      </c>
      <c r="D881" s="42"/>
      <c r="E881" s="42">
        <v>2</v>
      </c>
      <c r="F881" s="49" t="s">
        <v>366</v>
      </c>
      <c r="G881" s="42" t="s">
        <v>36</v>
      </c>
      <c r="H881" s="42" t="s">
        <v>37</v>
      </c>
      <c r="I881" s="26">
        <v>1</v>
      </c>
      <c r="J881" s="57">
        <v>42451</v>
      </c>
      <c r="K881" s="42">
        <v>2016</v>
      </c>
      <c r="L881" s="57">
        <v>42719</v>
      </c>
      <c r="M881" s="58">
        <v>435541446</v>
      </c>
      <c r="N881" s="52">
        <v>1</v>
      </c>
      <c r="O881" s="53">
        <v>435541446</v>
      </c>
      <c r="P881" s="54">
        <v>631.71845298097776</v>
      </c>
      <c r="Q881" s="42" t="s">
        <v>37</v>
      </c>
      <c r="R881" s="57">
        <v>42451</v>
      </c>
      <c r="S881" s="57">
        <v>42719</v>
      </c>
      <c r="T881" s="55">
        <v>8.9333333333333336</v>
      </c>
      <c r="U881" s="48" t="s">
        <v>879</v>
      </c>
    </row>
    <row r="882" spans="1:21" s="23" customFormat="1" x14ac:dyDescent="0.25">
      <c r="A882" s="42">
        <v>143</v>
      </c>
      <c r="B882" s="42" t="s">
        <v>1157</v>
      </c>
      <c r="C882" s="48" t="s">
        <v>1158</v>
      </c>
      <c r="D882" s="42"/>
      <c r="E882" s="42">
        <v>3</v>
      </c>
      <c r="F882" s="49" t="s">
        <v>367</v>
      </c>
      <c r="G882" s="42" t="s">
        <v>36</v>
      </c>
      <c r="H882" s="42" t="s">
        <v>37</v>
      </c>
      <c r="I882" s="26">
        <v>1</v>
      </c>
      <c r="J882" s="57">
        <v>42361</v>
      </c>
      <c r="K882" s="42">
        <v>2015</v>
      </c>
      <c r="L882" s="57">
        <v>42696</v>
      </c>
      <c r="M882" s="58">
        <v>144910576</v>
      </c>
      <c r="N882" s="52">
        <v>1</v>
      </c>
      <c r="O882" s="53">
        <v>144910576</v>
      </c>
      <c r="P882" s="54">
        <v>224.89419725304572</v>
      </c>
      <c r="Q882" s="42" t="s">
        <v>37</v>
      </c>
      <c r="R882" s="57">
        <v>42361</v>
      </c>
      <c r="S882" s="57">
        <v>42450</v>
      </c>
      <c r="T882" s="55">
        <v>2.9666666666666668</v>
      </c>
      <c r="U882" s="48" t="s">
        <v>879</v>
      </c>
    </row>
    <row r="883" spans="1:21" s="23" customFormat="1" x14ac:dyDescent="0.25">
      <c r="A883" s="42">
        <v>143</v>
      </c>
      <c r="B883" s="42" t="s">
        <v>1157</v>
      </c>
      <c r="C883" s="48" t="s">
        <v>1158</v>
      </c>
      <c r="D883" s="42"/>
      <c r="E883" s="42">
        <v>4</v>
      </c>
      <c r="F883" s="49" t="s">
        <v>368</v>
      </c>
      <c r="G883" s="42" t="s">
        <v>36</v>
      </c>
      <c r="H883" s="42" t="s">
        <v>37</v>
      </c>
      <c r="I883" s="26">
        <v>1</v>
      </c>
      <c r="J883" s="57">
        <v>42174</v>
      </c>
      <c r="K883" s="42">
        <v>2015</v>
      </c>
      <c r="L883" s="57">
        <v>42353</v>
      </c>
      <c r="M883" s="58">
        <v>385033860</v>
      </c>
      <c r="N883" s="52">
        <v>1</v>
      </c>
      <c r="O883" s="53">
        <v>385033860</v>
      </c>
      <c r="P883" s="54">
        <v>597.55390703810042</v>
      </c>
      <c r="Q883" s="42" t="s">
        <v>37</v>
      </c>
      <c r="R883" s="57">
        <v>42174</v>
      </c>
      <c r="S883" s="57">
        <v>42353</v>
      </c>
      <c r="T883" s="55">
        <v>5.9666666666666668</v>
      </c>
      <c r="U883" s="48" t="s">
        <v>879</v>
      </c>
    </row>
    <row r="884" spans="1:21" s="23" customFormat="1" x14ac:dyDescent="0.25">
      <c r="A884" s="42">
        <v>143</v>
      </c>
      <c r="B884" s="42" t="s">
        <v>1157</v>
      </c>
      <c r="C884" s="48" t="s">
        <v>1158</v>
      </c>
      <c r="D884" s="42"/>
      <c r="E884" s="42">
        <v>5</v>
      </c>
      <c r="F884" s="49" t="s">
        <v>369</v>
      </c>
      <c r="G884" s="42" t="s">
        <v>36</v>
      </c>
      <c r="H884" s="42" t="s">
        <v>37</v>
      </c>
      <c r="I884" s="26">
        <v>1</v>
      </c>
      <c r="J884" s="57">
        <v>41992</v>
      </c>
      <c r="K884" s="42">
        <v>2014</v>
      </c>
      <c r="L884" s="57">
        <v>42338</v>
      </c>
      <c r="M884" s="58">
        <v>107176797</v>
      </c>
      <c r="N884" s="52">
        <v>1</v>
      </c>
      <c r="O884" s="53">
        <v>107176797</v>
      </c>
      <c r="P884" s="54">
        <v>173.98830681818183</v>
      </c>
      <c r="Q884" s="42" t="s">
        <v>37</v>
      </c>
      <c r="R884" s="57">
        <v>41992</v>
      </c>
      <c r="S884" s="57">
        <v>42173</v>
      </c>
      <c r="T884" s="55">
        <v>6.0333333333333332</v>
      </c>
      <c r="U884" s="48" t="s">
        <v>879</v>
      </c>
    </row>
    <row r="885" spans="1:21" s="23" customFormat="1" x14ac:dyDescent="0.25">
      <c r="A885" s="42">
        <v>143</v>
      </c>
      <c r="B885" s="42" t="s">
        <v>1157</v>
      </c>
      <c r="C885" s="48" t="s">
        <v>1158</v>
      </c>
      <c r="D885" s="42"/>
      <c r="E885" s="42">
        <v>6</v>
      </c>
      <c r="F885" s="49" t="s">
        <v>370</v>
      </c>
      <c r="G885" s="42" t="s">
        <v>36</v>
      </c>
      <c r="H885" s="42" t="s">
        <v>37</v>
      </c>
      <c r="I885" s="26">
        <v>1</v>
      </c>
      <c r="J885" s="57">
        <v>41631</v>
      </c>
      <c r="K885" s="42">
        <v>2013</v>
      </c>
      <c r="L885" s="57">
        <v>41857</v>
      </c>
      <c r="M885" s="58">
        <v>611101400</v>
      </c>
      <c r="N885" s="52">
        <v>1</v>
      </c>
      <c r="O885" s="53">
        <v>611101400</v>
      </c>
      <c r="P885" s="54">
        <v>1036.6435962680237</v>
      </c>
      <c r="Q885" s="42" t="s">
        <v>40</v>
      </c>
      <c r="R885" s="57">
        <v>41631</v>
      </c>
      <c r="S885" s="57">
        <v>41857</v>
      </c>
      <c r="T885" s="55">
        <v>7.5333333333333332</v>
      </c>
      <c r="U885" s="48" t="s">
        <v>42</v>
      </c>
    </row>
    <row r="886" spans="1:21" s="23" customFormat="1" ht="75" x14ac:dyDescent="0.25">
      <c r="A886" s="42">
        <v>143</v>
      </c>
      <c r="B886" s="42" t="s">
        <v>1157</v>
      </c>
      <c r="C886" s="48" t="s">
        <v>1158</v>
      </c>
      <c r="D886" s="42"/>
      <c r="E886" s="42">
        <v>7</v>
      </c>
      <c r="F886" s="49" t="s">
        <v>371</v>
      </c>
      <c r="G886" s="42" t="s">
        <v>372</v>
      </c>
      <c r="H886" s="42" t="s">
        <v>38</v>
      </c>
      <c r="I886" s="42"/>
      <c r="J886" s="57">
        <v>40840</v>
      </c>
      <c r="K886" s="42">
        <v>2011</v>
      </c>
      <c r="L886" s="57">
        <v>41005</v>
      </c>
      <c r="M886" s="58">
        <v>84375000</v>
      </c>
      <c r="N886" s="52">
        <v>1</v>
      </c>
      <c r="O886" s="53">
        <v>0</v>
      </c>
      <c r="P886" s="54">
        <v>0</v>
      </c>
      <c r="Q886" s="42"/>
      <c r="R886" s="57"/>
      <c r="S886" s="57"/>
      <c r="T886" s="55">
        <v>0</v>
      </c>
      <c r="U886" s="48" t="s">
        <v>390</v>
      </c>
    </row>
    <row r="887" spans="1:21" s="23" customFormat="1" ht="150" x14ac:dyDescent="0.25">
      <c r="A887" s="61">
        <v>144</v>
      </c>
      <c r="B887" s="42" t="s">
        <v>1159</v>
      </c>
      <c r="C887" s="48" t="s">
        <v>1160</v>
      </c>
      <c r="D887" s="44"/>
      <c r="E887" s="44">
        <v>1</v>
      </c>
      <c r="F887" s="44" t="s">
        <v>764</v>
      </c>
      <c r="G887" s="44" t="s">
        <v>765</v>
      </c>
      <c r="H887" s="62" t="s">
        <v>38</v>
      </c>
      <c r="I887" s="44"/>
      <c r="J887" s="73">
        <v>42335</v>
      </c>
      <c r="K887" s="44">
        <v>2015</v>
      </c>
      <c r="L887" s="73">
        <v>42345</v>
      </c>
      <c r="M887" s="74">
        <v>47860000</v>
      </c>
      <c r="N887" s="72"/>
      <c r="O887" s="53">
        <v>0</v>
      </c>
      <c r="P887" s="54">
        <v>0</v>
      </c>
      <c r="Q887" s="44"/>
      <c r="R887" s="44"/>
      <c r="S887" s="44"/>
      <c r="T887" s="55">
        <v>0</v>
      </c>
      <c r="U887" s="48" t="s">
        <v>766</v>
      </c>
    </row>
    <row r="888" spans="1:21" s="23" customFormat="1" ht="45" x14ac:dyDescent="0.25">
      <c r="A888" s="61">
        <v>144</v>
      </c>
      <c r="B888" s="42" t="s">
        <v>1159</v>
      </c>
      <c r="C888" s="48" t="s">
        <v>1160</v>
      </c>
      <c r="D888" s="44"/>
      <c r="E888" s="44">
        <v>2</v>
      </c>
      <c r="F888" s="44" t="s">
        <v>767</v>
      </c>
      <c r="G888" s="44" t="s">
        <v>765</v>
      </c>
      <c r="H888" s="44" t="s">
        <v>37</v>
      </c>
      <c r="I888" s="45">
        <v>1</v>
      </c>
      <c r="J888" s="73">
        <v>41852</v>
      </c>
      <c r="K888" s="44">
        <v>2014</v>
      </c>
      <c r="L888" s="73">
        <v>41863</v>
      </c>
      <c r="M888" s="74">
        <v>34102717</v>
      </c>
      <c r="N888" s="72">
        <v>1</v>
      </c>
      <c r="O888" s="53">
        <v>34102717</v>
      </c>
      <c r="P888" s="54">
        <v>55.361553571428573</v>
      </c>
      <c r="Q888" s="44" t="s">
        <v>40</v>
      </c>
      <c r="R888" s="73">
        <v>41852</v>
      </c>
      <c r="S888" s="73">
        <v>41863</v>
      </c>
      <c r="T888" s="55">
        <v>0.36666666666666664</v>
      </c>
      <c r="U888" s="48" t="s">
        <v>42</v>
      </c>
    </row>
    <row r="889" spans="1:21" s="23" customFormat="1" ht="30" x14ac:dyDescent="0.25">
      <c r="A889" s="61">
        <v>144</v>
      </c>
      <c r="B889" s="42" t="s">
        <v>1159</v>
      </c>
      <c r="C889" s="48" t="s">
        <v>1160</v>
      </c>
      <c r="D889" s="44"/>
      <c r="E889" s="44">
        <v>3</v>
      </c>
      <c r="F889" s="44" t="s">
        <v>768</v>
      </c>
      <c r="G889" s="44" t="s">
        <v>36</v>
      </c>
      <c r="H889" s="44" t="s">
        <v>39</v>
      </c>
      <c r="I889" s="86">
        <v>0.6</v>
      </c>
      <c r="J889" s="73">
        <v>42528</v>
      </c>
      <c r="K889" s="44">
        <v>2016</v>
      </c>
      <c r="L889" s="73">
        <v>42735</v>
      </c>
      <c r="M889" s="74">
        <v>139682400</v>
      </c>
      <c r="N889" s="72">
        <v>1</v>
      </c>
      <c r="O889" s="53">
        <v>83809440</v>
      </c>
      <c r="P889" s="54">
        <v>121.55897049118506</v>
      </c>
      <c r="Q889" s="44" t="s">
        <v>37</v>
      </c>
      <c r="R889" s="73">
        <v>42528</v>
      </c>
      <c r="S889" s="73">
        <v>42735</v>
      </c>
      <c r="T889" s="55">
        <v>6.9</v>
      </c>
      <c r="U889" s="48" t="s">
        <v>879</v>
      </c>
    </row>
    <row r="890" spans="1:21" s="23" customFormat="1" ht="30" x14ac:dyDescent="0.25">
      <c r="A890" s="61">
        <v>144</v>
      </c>
      <c r="B890" s="42" t="s">
        <v>1159</v>
      </c>
      <c r="C890" s="48" t="s">
        <v>1160</v>
      </c>
      <c r="D890" s="44"/>
      <c r="E890" s="44">
        <v>3</v>
      </c>
      <c r="F890" s="44" t="s">
        <v>769</v>
      </c>
      <c r="G890" s="44" t="s">
        <v>36</v>
      </c>
      <c r="H890" s="44" t="s">
        <v>39</v>
      </c>
      <c r="I890" s="86">
        <v>0.6</v>
      </c>
      <c r="J890" s="73">
        <v>42559</v>
      </c>
      <c r="K890" s="44">
        <v>2016</v>
      </c>
      <c r="L890" s="73">
        <v>42734</v>
      </c>
      <c r="M890" s="74">
        <v>137131000</v>
      </c>
      <c r="N890" s="72">
        <v>1</v>
      </c>
      <c r="O890" s="53">
        <v>82278600</v>
      </c>
      <c r="P890" s="54">
        <v>119.33860803098098</v>
      </c>
      <c r="Q890" s="44" t="s">
        <v>37</v>
      </c>
      <c r="R890" s="73">
        <v>42559</v>
      </c>
      <c r="S890" s="73">
        <v>42559</v>
      </c>
      <c r="T890" s="55">
        <v>0</v>
      </c>
      <c r="U890" s="48" t="s">
        <v>879</v>
      </c>
    </row>
    <row r="891" spans="1:21" s="23" customFormat="1" x14ac:dyDescent="0.25">
      <c r="A891" s="42">
        <v>145</v>
      </c>
      <c r="B891" s="42" t="s">
        <v>1161</v>
      </c>
      <c r="C891" s="48" t="s">
        <v>1162</v>
      </c>
      <c r="D891" s="42"/>
      <c r="E891" s="42">
        <v>1</v>
      </c>
      <c r="F891" s="49" t="s">
        <v>721</v>
      </c>
      <c r="G891" s="42" t="s">
        <v>36</v>
      </c>
      <c r="H891" s="42" t="s">
        <v>39</v>
      </c>
      <c r="I891" s="43">
        <v>0.6</v>
      </c>
      <c r="J891" s="57">
        <v>42543</v>
      </c>
      <c r="K891" s="42">
        <v>2016</v>
      </c>
      <c r="L891" s="57">
        <v>42735</v>
      </c>
      <c r="M891" s="58">
        <v>370693000</v>
      </c>
      <c r="N891" s="52">
        <v>1</v>
      </c>
      <c r="O891" s="53">
        <v>222415800</v>
      </c>
      <c r="P891" s="54">
        <v>322.59654364679346</v>
      </c>
      <c r="Q891" s="59" t="s">
        <v>37</v>
      </c>
      <c r="R891" s="79">
        <v>42543</v>
      </c>
      <c r="S891" s="57">
        <v>42735</v>
      </c>
      <c r="T891" s="55">
        <v>6.4</v>
      </c>
      <c r="U891" s="48" t="s">
        <v>42</v>
      </c>
    </row>
    <row r="892" spans="1:21" s="23" customFormat="1" x14ac:dyDescent="0.25">
      <c r="A892" s="42">
        <v>145</v>
      </c>
      <c r="B892" s="42" t="s">
        <v>1161</v>
      </c>
      <c r="C892" s="48" t="s">
        <v>1162</v>
      </c>
      <c r="D892" s="42"/>
      <c r="E892" s="42">
        <v>2</v>
      </c>
      <c r="F892" s="49">
        <v>245</v>
      </c>
      <c r="G892" s="42" t="s">
        <v>36</v>
      </c>
      <c r="H892" s="42" t="s">
        <v>39</v>
      </c>
      <c r="I892" s="43">
        <v>0.6</v>
      </c>
      <c r="J892" s="57"/>
      <c r="K892" s="42">
        <v>2016</v>
      </c>
      <c r="L892" s="57"/>
      <c r="M892" s="58"/>
      <c r="N892" s="52">
        <v>1</v>
      </c>
      <c r="O892" s="53">
        <v>0</v>
      </c>
      <c r="P892" s="54">
        <v>0</v>
      </c>
      <c r="Q892" s="59" t="s">
        <v>37</v>
      </c>
      <c r="R892" s="57">
        <v>42615</v>
      </c>
      <c r="S892" s="57">
        <v>42615</v>
      </c>
      <c r="T892" s="55">
        <v>0</v>
      </c>
      <c r="U892" s="78" t="s">
        <v>893</v>
      </c>
    </row>
    <row r="893" spans="1:21" s="23" customFormat="1" x14ac:dyDescent="0.25">
      <c r="A893" s="42">
        <v>145</v>
      </c>
      <c r="B893" s="42" t="s">
        <v>1161</v>
      </c>
      <c r="C893" s="48" t="s">
        <v>1162</v>
      </c>
      <c r="D893" s="42"/>
      <c r="E893" s="42">
        <v>3</v>
      </c>
      <c r="F893" s="49" t="s">
        <v>537</v>
      </c>
      <c r="G893" s="42" t="s">
        <v>36</v>
      </c>
      <c r="H893" s="42" t="s">
        <v>39</v>
      </c>
      <c r="I893" s="43">
        <v>0.6</v>
      </c>
      <c r="J893" s="57"/>
      <c r="K893" s="42">
        <v>2016</v>
      </c>
      <c r="L893" s="57"/>
      <c r="M893" s="58"/>
      <c r="N893" s="52">
        <v>1</v>
      </c>
      <c r="O893" s="53">
        <v>0</v>
      </c>
      <c r="P893" s="54">
        <v>0</v>
      </c>
      <c r="Q893" s="59" t="s">
        <v>37</v>
      </c>
      <c r="R893" s="57">
        <v>42552</v>
      </c>
      <c r="S893" s="57">
        <v>42552</v>
      </c>
      <c r="T893" s="55">
        <v>0</v>
      </c>
      <c r="U893" s="78" t="s">
        <v>893</v>
      </c>
    </row>
    <row r="894" spans="1:21" s="23" customFormat="1" x14ac:dyDescent="0.25">
      <c r="A894" s="42">
        <v>145</v>
      </c>
      <c r="B894" s="42" t="s">
        <v>1161</v>
      </c>
      <c r="C894" s="48" t="s">
        <v>1162</v>
      </c>
      <c r="D894" s="42"/>
      <c r="E894" s="42">
        <v>4</v>
      </c>
      <c r="F894" s="49">
        <v>204</v>
      </c>
      <c r="G894" s="42" t="s">
        <v>36</v>
      </c>
      <c r="H894" s="42" t="s">
        <v>39</v>
      </c>
      <c r="I894" s="43">
        <v>0.6</v>
      </c>
      <c r="J894" s="57">
        <v>41883</v>
      </c>
      <c r="K894" s="42">
        <v>2014</v>
      </c>
      <c r="L894" s="57">
        <v>42004</v>
      </c>
      <c r="M894" s="58">
        <v>157500000</v>
      </c>
      <c r="N894" s="52">
        <v>1</v>
      </c>
      <c r="O894" s="53">
        <v>94500000</v>
      </c>
      <c r="P894" s="54">
        <v>153.40909090909091</v>
      </c>
      <c r="Q894" s="42" t="s">
        <v>40</v>
      </c>
      <c r="R894" s="57">
        <v>41883</v>
      </c>
      <c r="S894" s="57">
        <v>42004</v>
      </c>
      <c r="T894" s="55">
        <v>4.0333333333333332</v>
      </c>
      <c r="U894" s="48" t="s">
        <v>42</v>
      </c>
    </row>
    <row r="895" spans="1:21" s="23" customFormat="1" x14ac:dyDescent="0.25">
      <c r="A895" s="42">
        <v>145</v>
      </c>
      <c r="B895" s="42" t="s">
        <v>1161</v>
      </c>
      <c r="C895" s="48" t="s">
        <v>1162</v>
      </c>
      <c r="D895" s="42"/>
      <c r="E895" s="42">
        <v>5</v>
      </c>
      <c r="F895" s="49">
        <v>145</v>
      </c>
      <c r="G895" s="42" t="s">
        <v>36</v>
      </c>
      <c r="H895" s="42" t="s">
        <v>37</v>
      </c>
      <c r="I895" s="26">
        <v>1</v>
      </c>
      <c r="J895" s="57">
        <v>41662</v>
      </c>
      <c r="K895" s="42">
        <v>2014</v>
      </c>
      <c r="L895" s="57">
        <v>41858</v>
      </c>
      <c r="M895" s="58">
        <v>91631800</v>
      </c>
      <c r="N895" s="52">
        <v>1</v>
      </c>
      <c r="O895" s="53">
        <v>91631800</v>
      </c>
      <c r="P895" s="54">
        <v>148.75292207792208</v>
      </c>
      <c r="Q895" s="42" t="s">
        <v>40</v>
      </c>
      <c r="R895" s="57">
        <v>41662</v>
      </c>
      <c r="S895" s="57">
        <v>41858</v>
      </c>
      <c r="T895" s="55">
        <v>6.5333333333333332</v>
      </c>
      <c r="U895" s="48" t="s">
        <v>42</v>
      </c>
    </row>
    <row r="896" spans="1:21" s="23" customFormat="1" ht="45" x14ac:dyDescent="0.25">
      <c r="A896" s="42">
        <v>145</v>
      </c>
      <c r="B896" s="42" t="s">
        <v>1161</v>
      </c>
      <c r="C896" s="48" t="s">
        <v>1162</v>
      </c>
      <c r="D896" s="42"/>
      <c r="E896" s="42">
        <v>6</v>
      </c>
      <c r="F896" s="49" t="s">
        <v>538</v>
      </c>
      <c r="G896" s="42" t="s">
        <v>539</v>
      </c>
      <c r="H896" s="42" t="s">
        <v>37</v>
      </c>
      <c r="I896" s="26"/>
      <c r="J896" s="42"/>
      <c r="K896" s="42"/>
      <c r="L896" s="42"/>
      <c r="M896" s="58"/>
      <c r="N896" s="52"/>
      <c r="O896" s="53"/>
      <c r="P896" s="54"/>
      <c r="Q896" s="42"/>
      <c r="R896" s="42"/>
      <c r="S896" s="42"/>
      <c r="T896" s="55">
        <v>0</v>
      </c>
      <c r="U896" s="48" t="s">
        <v>556</v>
      </c>
    </row>
    <row r="897" spans="1:21" s="23" customFormat="1" ht="45" x14ac:dyDescent="0.25">
      <c r="A897" s="42">
        <v>145</v>
      </c>
      <c r="B897" s="42" t="s">
        <v>1161</v>
      </c>
      <c r="C897" s="48" t="s">
        <v>1162</v>
      </c>
      <c r="D897" s="42"/>
      <c r="E897" s="42">
        <v>7</v>
      </c>
      <c r="F897" s="49" t="s">
        <v>540</v>
      </c>
      <c r="G897" s="42" t="s">
        <v>539</v>
      </c>
      <c r="H897" s="42" t="s">
        <v>37</v>
      </c>
      <c r="I897" s="26"/>
      <c r="J897" s="42"/>
      <c r="K897" s="42"/>
      <c r="L897" s="42"/>
      <c r="M897" s="58"/>
      <c r="N897" s="52"/>
      <c r="O897" s="53"/>
      <c r="P897" s="54"/>
      <c r="Q897" s="42"/>
      <c r="R897" s="42"/>
      <c r="S897" s="42"/>
      <c r="T897" s="55">
        <v>0</v>
      </c>
      <c r="U897" s="48" t="s">
        <v>556</v>
      </c>
    </row>
    <row r="898" spans="1:21" s="23" customFormat="1" ht="45" x14ac:dyDescent="0.25">
      <c r="A898" s="42">
        <v>145</v>
      </c>
      <c r="B898" s="42" t="s">
        <v>1161</v>
      </c>
      <c r="C898" s="48" t="s">
        <v>1162</v>
      </c>
      <c r="D898" s="42"/>
      <c r="E898" s="42">
        <v>8</v>
      </c>
      <c r="F898" s="49" t="s">
        <v>541</v>
      </c>
      <c r="G898" s="42" t="s">
        <v>539</v>
      </c>
      <c r="H898" s="42" t="s">
        <v>37</v>
      </c>
      <c r="I898" s="26"/>
      <c r="J898" s="42"/>
      <c r="K898" s="42"/>
      <c r="L898" s="42"/>
      <c r="M898" s="58"/>
      <c r="N898" s="52"/>
      <c r="O898" s="53"/>
      <c r="P898" s="54"/>
      <c r="Q898" s="42"/>
      <c r="R898" s="42"/>
      <c r="S898" s="42"/>
      <c r="T898" s="55">
        <v>0</v>
      </c>
      <c r="U898" s="48" t="s">
        <v>556</v>
      </c>
    </row>
    <row r="899" spans="1:21" s="23" customFormat="1" ht="75" x14ac:dyDescent="0.25">
      <c r="A899" s="42">
        <v>146</v>
      </c>
      <c r="B899" s="42" t="s">
        <v>1163</v>
      </c>
      <c r="C899" s="48" t="s">
        <v>1164</v>
      </c>
      <c r="D899" s="42"/>
      <c r="E899" s="42">
        <v>1</v>
      </c>
      <c r="F899" s="49" t="s">
        <v>667</v>
      </c>
      <c r="G899" s="42" t="s">
        <v>99</v>
      </c>
      <c r="H899" s="42" t="s">
        <v>37</v>
      </c>
      <c r="I899" s="26">
        <v>1</v>
      </c>
      <c r="J899" s="57">
        <v>40909</v>
      </c>
      <c r="K899" s="42">
        <v>2012</v>
      </c>
      <c r="L899" s="57">
        <v>42004</v>
      </c>
      <c r="M899" s="58">
        <v>3640451904</v>
      </c>
      <c r="N899" s="52"/>
      <c r="O899" s="53">
        <v>0</v>
      </c>
      <c r="P899" s="54">
        <v>0</v>
      </c>
      <c r="Q899" s="42"/>
      <c r="R899" s="57"/>
      <c r="S899" s="57"/>
      <c r="T899" s="55">
        <v>0</v>
      </c>
      <c r="U899" s="48" t="s">
        <v>668</v>
      </c>
    </row>
    <row r="900" spans="1:21" s="23" customFormat="1" ht="90" x14ac:dyDescent="0.25">
      <c r="A900" s="42">
        <v>146</v>
      </c>
      <c r="B900" s="42" t="s">
        <v>1163</v>
      </c>
      <c r="C900" s="48" t="s">
        <v>1164</v>
      </c>
      <c r="D900" s="42"/>
      <c r="E900" s="42">
        <v>2</v>
      </c>
      <c r="F900" s="49" t="s">
        <v>112</v>
      </c>
      <c r="G900" s="42" t="s">
        <v>613</v>
      </c>
      <c r="H900" s="42" t="s">
        <v>38</v>
      </c>
      <c r="I900" s="26"/>
      <c r="J900" s="57">
        <v>41153</v>
      </c>
      <c r="K900" s="42">
        <v>2012</v>
      </c>
      <c r="L900" s="57">
        <v>41698</v>
      </c>
      <c r="M900" s="58"/>
      <c r="N900" s="52"/>
      <c r="O900" s="53">
        <v>0</v>
      </c>
      <c r="P900" s="54">
        <v>0</v>
      </c>
      <c r="Q900" s="42"/>
      <c r="R900" s="57"/>
      <c r="S900" s="57"/>
      <c r="T900" s="55">
        <v>0</v>
      </c>
      <c r="U900" s="48" t="s">
        <v>671</v>
      </c>
    </row>
    <row r="901" spans="1:21" s="23" customFormat="1" ht="90" x14ac:dyDescent="0.25">
      <c r="A901" s="42">
        <v>146</v>
      </c>
      <c r="B901" s="42" t="s">
        <v>1163</v>
      </c>
      <c r="C901" s="48" t="s">
        <v>1164</v>
      </c>
      <c r="D901" s="42"/>
      <c r="E901" s="42">
        <v>3</v>
      </c>
      <c r="F901" s="49" t="s">
        <v>112</v>
      </c>
      <c r="G901" s="42" t="s">
        <v>613</v>
      </c>
      <c r="H901" s="42" t="s">
        <v>38</v>
      </c>
      <c r="I901" s="26"/>
      <c r="J901" s="57">
        <v>41699</v>
      </c>
      <c r="K901" s="42">
        <v>2014</v>
      </c>
      <c r="L901" s="57">
        <v>42277</v>
      </c>
      <c r="M901" s="58"/>
      <c r="N901" s="52"/>
      <c r="O901" s="53">
        <v>0</v>
      </c>
      <c r="P901" s="54">
        <v>0</v>
      </c>
      <c r="Q901" s="42"/>
      <c r="R901" s="57"/>
      <c r="S901" s="57"/>
      <c r="T901" s="55">
        <v>0</v>
      </c>
      <c r="U901" s="48" t="s">
        <v>671</v>
      </c>
    </row>
    <row r="902" spans="1:21" s="23" customFormat="1" ht="30" x14ac:dyDescent="0.25">
      <c r="A902" s="42">
        <v>146</v>
      </c>
      <c r="B902" s="42" t="s">
        <v>1163</v>
      </c>
      <c r="C902" s="48" t="s">
        <v>1164</v>
      </c>
      <c r="D902" s="42"/>
      <c r="E902" s="42">
        <v>4</v>
      </c>
      <c r="F902" s="98" t="s">
        <v>669</v>
      </c>
      <c r="G902" s="42" t="s">
        <v>99</v>
      </c>
      <c r="H902" s="42" t="s">
        <v>38</v>
      </c>
      <c r="I902" s="43"/>
      <c r="J902" s="42"/>
      <c r="K902" s="42"/>
      <c r="L902" s="42"/>
      <c r="M902" s="58"/>
      <c r="N902" s="52"/>
      <c r="O902" s="53"/>
      <c r="P902" s="54"/>
      <c r="Q902" s="42"/>
      <c r="R902" s="42"/>
      <c r="S902" s="42"/>
      <c r="T902" s="55">
        <v>0</v>
      </c>
      <c r="U902" s="48" t="s">
        <v>227</v>
      </c>
    </row>
    <row r="903" spans="1:21" s="23" customFormat="1" ht="75" x14ac:dyDescent="0.25">
      <c r="A903" s="42">
        <v>146</v>
      </c>
      <c r="B903" s="42" t="s">
        <v>1163</v>
      </c>
      <c r="C903" s="48" t="s">
        <v>1164</v>
      </c>
      <c r="D903" s="42"/>
      <c r="E903" s="42">
        <v>5</v>
      </c>
      <c r="F903" s="49" t="s">
        <v>670</v>
      </c>
      <c r="G903" s="42" t="s">
        <v>99</v>
      </c>
      <c r="H903" s="42" t="s">
        <v>37</v>
      </c>
      <c r="I903" s="26">
        <v>1</v>
      </c>
      <c r="J903" s="57"/>
      <c r="K903" s="42">
        <v>2015</v>
      </c>
      <c r="L903" s="57"/>
      <c r="M903" s="58"/>
      <c r="N903" s="52">
        <v>1</v>
      </c>
      <c r="O903" s="53">
        <v>0</v>
      </c>
      <c r="P903" s="54">
        <v>0</v>
      </c>
      <c r="Q903" s="42"/>
      <c r="R903" s="57"/>
      <c r="S903" s="57"/>
      <c r="T903" s="55">
        <v>0</v>
      </c>
      <c r="U903" s="48" t="s">
        <v>880</v>
      </c>
    </row>
    <row r="904" spans="1:21" s="23" customFormat="1" x14ac:dyDescent="0.25">
      <c r="A904" s="42">
        <v>146</v>
      </c>
      <c r="B904" s="42" t="s">
        <v>1163</v>
      </c>
      <c r="C904" s="48" t="s">
        <v>1164</v>
      </c>
      <c r="D904" s="42"/>
      <c r="E904" s="42">
        <v>6</v>
      </c>
      <c r="F904" s="49">
        <v>1508</v>
      </c>
      <c r="G904" s="42" t="s">
        <v>36</v>
      </c>
      <c r="H904" s="42" t="s">
        <v>37</v>
      </c>
      <c r="I904" s="26">
        <v>1</v>
      </c>
      <c r="J904" s="57">
        <v>42293</v>
      </c>
      <c r="K904" s="42">
        <v>2015</v>
      </c>
      <c r="L904" s="57">
        <v>42369</v>
      </c>
      <c r="M904" s="58">
        <v>943860000</v>
      </c>
      <c r="N904" s="52">
        <v>1</v>
      </c>
      <c r="O904" s="53">
        <v>943860000</v>
      </c>
      <c r="P904" s="54">
        <v>1464.8250174594552</v>
      </c>
      <c r="Q904" s="42" t="s">
        <v>40</v>
      </c>
      <c r="R904" s="57">
        <v>42293</v>
      </c>
      <c r="S904" s="57">
        <v>42369</v>
      </c>
      <c r="T904" s="55">
        <v>2.5333333333333332</v>
      </c>
      <c r="U904" s="48" t="s">
        <v>42</v>
      </c>
    </row>
    <row r="905" spans="1:21" s="23" customFormat="1" x14ac:dyDescent="0.25">
      <c r="A905" s="42">
        <v>146</v>
      </c>
      <c r="B905" s="42" t="s">
        <v>1163</v>
      </c>
      <c r="C905" s="48" t="s">
        <v>1164</v>
      </c>
      <c r="D905" s="42"/>
      <c r="E905" s="42">
        <v>7</v>
      </c>
      <c r="F905" s="49">
        <v>1400</v>
      </c>
      <c r="G905" s="42" t="s">
        <v>36</v>
      </c>
      <c r="H905" s="42" t="s">
        <v>37</v>
      </c>
      <c r="I905" s="26">
        <v>1</v>
      </c>
      <c r="J905" s="57">
        <v>42583</v>
      </c>
      <c r="K905" s="42">
        <v>2016</v>
      </c>
      <c r="L905" s="57">
        <v>42735</v>
      </c>
      <c r="M905" s="58">
        <v>367427000</v>
      </c>
      <c r="N905" s="52">
        <v>1</v>
      </c>
      <c r="O905" s="53">
        <v>367427000</v>
      </c>
      <c r="P905" s="54">
        <v>532.92383114198901</v>
      </c>
      <c r="Q905" s="42" t="s">
        <v>40</v>
      </c>
      <c r="R905" s="57">
        <v>42583</v>
      </c>
      <c r="S905" s="57">
        <v>42735</v>
      </c>
      <c r="T905" s="55">
        <v>5.0666666666666664</v>
      </c>
      <c r="U905" s="48" t="s">
        <v>42</v>
      </c>
    </row>
    <row r="906" spans="1:21" s="23" customFormat="1" x14ac:dyDescent="0.25">
      <c r="A906" s="44">
        <v>147</v>
      </c>
      <c r="B906" s="42" t="s">
        <v>1165</v>
      </c>
      <c r="C906" s="48" t="s">
        <v>1166</v>
      </c>
      <c r="D906" s="44"/>
      <c r="E906" s="44">
        <v>1</v>
      </c>
      <c r="F906" s="44">
        <v>312</v>
      </c>
      <c r="G906" s="44" t="s">
        <v>36</v>
      </c>
      <c r="H906" s="44" t="s">
        <v>37</v>
      </c>
      <c r="I906" s="45">
        <v>1</v>
      </c>
      <c r="J906" s="73">
        <v>42356</v>
      </c>
      <c r="K906" s="44">
        <v>2015</v>
      </c>
      <c r="L906" s="73">
        <v>42689</v>
      </c>
      <c r="M906" s="74">
        <v>295415163</v>
      </c>
      <c r="N906" s="72">
        <v>1</v>
      </c>
      <c r="O906" s="53">
        <v>295415163</v>
      </c>
      <c r="P906" s="54">
        <v>458.47002871110419</v>
      </c>
      <c r="Q906" s="44" t="s">
        <v>40</v>
      </c>
      <c r="R906" s="73">
        <v>42356</v>
      </c>
      <c r="S906" s="73">
        <v>42689</v>
      </c>
      <c r="T906" s="55">
        <v>11.1</v>
      </c>
      <c r="U906" s="48" t="s">
        <v>42</v>
      </c>
    </row>
    <row r="907" spans="1:21" s="23" customFormat="1" ht="30" x14ac:dyDescent="0.25">
      <c r="A907" s="44">
        <v>147</v>
      </c>
      <c r="B907" s="42" t="s">
        <v>1165</v>
      </c>
      <c r="C907" s="48" t="s">
        <v>1166</v>
      </c>
      <c r="D907" s="44"/>
      <c r="E907" s="44">
        <v>2</v>
      </c>
      <c r="F907" s="44">
        <v>374</v>
      </c>
      <c r="G907" s="44" t="s">
        <v>800</v>
      </c>
      <c r="H907" s="44" t="s">
        <v>37</v>
      </c>
      <c r="I907" s="45">
        <v>1</v>
      </c>
      <c r="J907" s="73">
        <v>41835</v>
      </c>
      <c r="K907" s="44">
        <v>2014</v>
      </c>
      <c r="L907" s="73">
        <v>41843</v>
      </c>
      <c r="M907" s="74">
        <v>100000000</v>
      </c>
      <c r="N907" s="72">
        <v>1</v>
      </c>
      <c r="O907" s="53">
        <v>100000000</v>
      </c>
      <c r="P907" s="54">
        <v>162.33766233766235</v>
      </c>
      <c r="Q907" s="44" t="s">
        <v>40</v>
      </c>
      <c r="R907" s="73">
        <v>41835</v>
      </c>
      <c r="S907" s="73">
        <v>41843</v>
      </c>
      <c r="T907" s="55">
        <v>0.26666666666666666</v>
      </c>
      <c r="U907" s="48" t="s">
        <v>42</v>
      </c>
    </row>
    <row r="908" spans="1:21" s="23" customFormat="1" ht="90" x14ac:dyDescent="0.25">
      <c r="A908" s="44">
        <v>147</v>
      </c>
      <c r="B908" s="42" t="s">
        <v>1165</v>
      </c>
      <c r="C908" s="48" t="s">
        <v>1166</v>
      </c>
      <c r="D908" s="44"/>
      <c r="E908" s="44">
        <v>3</v>
      </c>
      <c r="F908" s="44">
        <v>97</v>
      </c>
      <c r="G908" s="44" t="s">
        <v>36</v>
      </c>
      <c r="H908" s="44" t="s">
        <v>37</v>
      </c>
      <c r="I908" s="45"/>
      <c r="J908" s="73"/>
      <c r="K908" s="44"/>
      <c r="L908" s="73"/>
      <c r="M908" s="74"/>
      <c r="N908" s="72" t="s">
        <v>801</v>
      </c>
      <c r="O908" s="53"/>
      <c r="P908" s="54"/>
      <c r="Q908" s="44"/>
      <c r="R908" s="73"/>
      <c r="S908" s="73"/>
      <c r="T908" s="55">
        <v>0</v>
      </c>
      <c r="U908" s="48" t="s">
        <v>802</v>
      </c>
    </row>
    <row r="909" spans="1:21" s="23" customFormat="1" ht="30" x14ac:dyDescent="0.25">
      <c r="A909" s="44">
        <v>147</v>
      </c>
      <c r="B909" s="42" t="s">
        <v>1165</v>
      </c>
      <c r="C909" s="48" t="s">
        <v>1166</v>
      </c>
      <c r="D909" s="44"/>
      <c r="E909" s="44">
        <v>4</v>
      </c>
      <c r="F909" s="44">
        <v>340</v>
      </c>
      <c r="G909" s="44" t="s">
        <v>800</v>
      </c>
      <c r="H909" s="44" t="s">
        <v>37</v>
      </c>
      <c r="I909" s="45">
        <v>1</v>
      </c>
      <c r="J909" s="73">
        <v>41535</v>
      </c>
      <c r="K909" s="44">
        <v>2013</v>
      </c>
      <c r="L909" s="73">
        <v>41596</v>
      </c>
      <c r="M909" s="74">
        <v>258200000</v>
      </c>
      <c r="N909" s="72">
        <v>1</v>
      </c>
      <c r="O909" s="53">
        <v>258200000</v>
      </c>
      <c r="P909" s="54">
        <v>437.99830364715859</v>
      </c>
      <c r="Q909" s="44" t="s">
        <v>37</v>
      </c>
      <c r="R909" s="73">
        <v>41596</v>
      </c>
      <c r="S909" s="73">
        <v>41596</v>
      </c>
      <c r="T909" s="55">
        <v>0</v>
      </c>
      <c r="U909" s="48" t="s">
        <v>879</v>
      </c>
    </row>
    <row r="910" spans="1:21" s="23" customFormat="1" ht="90" x14ac:dyDescent="0.25">
      <c r="A910" s="44">
        <v>147</v>
      </c>
      <c r="B910" s="42" t="s">
        <v>1165</v>
      </c>
      <c r="C910" s="48" t="s">
        <v>1166</v>
      </c>
      <c r="D910" s="44"/>
      <c r="E910" s="44">
        <v>5</v>
      </c>
      <c r="F910" s="44">
        <v>62</v>
      </c>
      <c r="G910" s="44" t="s">
        <v>36</v>
      </c>
      <c r="H910" s="44" t="s">
        <v>37</v>
      </c>
      <c r="I910" s="45"/>
      <c r="J910" s="73"/>
      <c r="K910" s="44"/>
      <c r="L910" s="73"/>
      <c r="M910" s="74"/>
      <c r="N910" s="72" t="s">
        <v>801</v>
      </c>
      <c r="O910" s="53"/>
      <c r="P910" s="54"/>
      <c r="Q910" s="44"/>
      <c r="R910" s="73"/>
      <c r="S910" s="73"/>
      <c r="T910" s="55">
        <v>0</v>
      </c>
      <c r="U910" s="71" t="s">
        <v>802</v>
      </c>
    </row>
    <row r="911" spans="1:21" s="23" customFormat="1" ht="90" x14ac:dyDescent="0.25">
      <c r="A911" s="44">
        <v>147</v>
      </c>
      <c r="B911" s="42" t="s">
        <v>1165</v>
      </c>
      <c r="C911" s="48" t="s">
        <v>1166</v>
      </c>
      <c r="D911" s="44"/>
      <c r="E911" s="44">
        <v>6</v>
      </c>
      <c r="F911" s="44">
        <v>107</v>
      </c>
      <c r="G911" s="44" t="s">
        <v>36</v>
      </c>
      <c r="H911" s="44" t="s">
        <v>37</v>
      </c>
      <c r="I911" s="45"/>
      <c r="J911" s="73"/>
      <c r="K911" s="44"/>
      <c r="L911" s="73"/>
      <c r="M911" s="74"/>
      <c r="N911" s="72" t="s">
        <v>801</v>
      </c>
      <c r="O911" s="53"/>
      <c r="P911" s="54"/>
      <c r="Q911" s="44"/>
      <c r="R911" s="73"/>
      <c r="S911" s="73"/>
      <c r="T911" s="55">
        <v>0</v>
      </c>
      <c r="U911" s="71" t="s">
        <v>802</v>
      </c>
    </row>
    <row r="912" spans="1:21" s="23" customFormat="1" x14ac:dyDescent="0.25">
      <c r="A912" s="44">
        <v>147</v>
      </c>
      <c r="B912" s="42" t="s">
        <v>1165</v>
      </c>
      <c r="C912" s="48" t="s">
        <v>1166</v>
      </c>
      <c r="D912" s="44"/>
      <c r="E912" s="44">
        <v>7</v>
      </c>
      <c r="F912" s="44">
        <v>1083</v>
      </c>
      <c r="G912" s="44" t="s">
        <v>803</v>
      </c>
      <c r="H912" s="44" t="s">
        <v>37</v>
      </c>
      <c r="I912" s="45">
        <v>1</v>
      </c>
      <c r="J912" s="73">
        <v>41586</v>
      </c>
      <c r="K912" s="44">
        <v>2013</v>
      </c>
      <c r="L912" s="73">
        <v>41988</v>
      </c>
      <c r="M912" s="74">
        <v>994753440</v>
      </c>
      <c r="N912" s="72">
        <v>1</v>
      </c>
      <c r="O912" s="53">
        <v>994753440</v>
      </c>
      <c r="P912" s="54">
        <v>1687.4528244274809</v>
      </c>
      <c r="Q912" s="44" t="s">
        <v>40</v>
      </c>
      <c r="R912" s="73">
        <v>41586</v>
      </c>
      <c r="S912" s="73">
        <v>41988</v>
      </c>
      <c r="T912" s="55">
        <v>13.4</v>
      </c>
      <c r="U912" s="48" t="s">
        <v>42</v>
      </c>
    </row>
    <row r="913" spans="1:27" s="23" customFormat="1" ht="45" x14ac:dyDescent="0.25">
      <c r="A913" s="47">
        <v>148</v>
      </c>
      <c r="B913" s="42" t="s">
        <v>1167</v>
      </c>
      <c r="C913" s="48" t="s">
        <v>1168</v>
      </c>
      <c r="D913" s="42" t="s">
        <v>700</v>
      </c>
      <c r="E913" s="42">
        <v>1</v>
      </c>
      <c r="F913" s="83">
        <v>1472016000041</v>
      </c>
      <c r="G913" s="42" t="s">
        <v>704</v>
      </c>
      <c r="H913" s="42" t="s">
        <v>38</v>
      </c>
      <c r="I913" s="42"/>
      <c r="J913" s="57">
        <v>42622</v>
      </c>
      <c r="K913" s="42">
        <v>2016</v>
      </c>
      <c r="L913" s="42"/>
      <c r="M913" s="58">
        <v>230000000</v>
      </c>
      <c r="N913" s="52"/>
      <c r="O913" s="53">
        <v>0</v>
      </c>
      <c r="P913" s="54">
        <v>0</v>
      </c>
      <c r="Q913" s="42"/>
      <c r="R913" s="42"/>
      <c r="S913" s="42"/>
      <c r="T913" s="55">
        <v>0</v>
      </c>
      <c r="U913" s="48" t="s">
        <v>702</v>
      </c>
    </row>
    <row r="914" spans="1:27" s="23" customFormat="1" ht="45" x14ac:dyDescent="0.25">
      <c r="A914" s="47">
        <v>148</v>
      </c>
      <c r="B914" s="42" t="s">
        <v>1167</v>
      </c>
      <c r="C914" s="48" t="s">
        <v>1168</v>
      </c>
      <c r="D914" s="42" t="s">
        <v>700</v>
      </c>
      <c r="E914" s="42">
        <v>2</v>
      </c>
      <c r="F914" s="49" t="s">
        <v>112</v>
      </c>
      <c r="G914" s="42" t="s">
        <v>705</v>
      </c>
      <c r="H914" s="42" t="s">
        <v>38</v>
      </c>
      <c r="I914" s="42"/>
      <c r="J914" s="57">
        <v>42125</v>
      </c>
      <c r="K914" s="42">
        <v>2015</v>
      </c>
      <c r="L914" s="57">
        <v>42369</v>
      </c>
      <c r="M914" s="58">
        <v>40000000</v>
      </c>
      <c r="N914" s="52"/>
      <c r="O914" s="53">
        <v>0</v>
      </c>
      <c r="P914" s="54">
        <v>0</v>
      </c>
      <c r="Q914" s="42"/>
      <c r="R914" s="42"/>
      <c r="S914" s="42"/>
      <c r="T914" s="55">
        <v>0</v>
      </c>
      <c r="U914" s="48" t="s">
        <v>858</v>
      </c>
    </row>
    <row r="915" spans="1:27" ht="30" x14ac:dyDescent="0.25">
      <c r="A915" s="47">
        <v>148</v>
      </c>
      <c r="B915" s="42" t="s">
        <v>1167</v>
      </c>
      <c r="C915" s="48" t="s">
        <v>1168</v>
      </c>
      <c r="D915" s="42" t="s">
        <v>700</v>
      </c>
      <c r="E915" s="42">
        <v>3</v>
      </c>
      <c r="F915" s="49">
        <v>37</v>
      </c>
      <c r="G915" s="42" t="s">
        <v>706</v>
      </c>
      <c r="H915" s="42" t="s">
        <v>38</v>
      </c>
      <c r="I915" s="42"/>
      <c r="J915" s="57">
        <v>42767</v>
      </c>
      <c r="K915" s="42">
        <v>2017</v>
      </c>
      <c r="L915" s="57">
        <v>43008</v>
      </c>
      <c r="M915" s="58">
        <v>132000000</v>
      </c>
      <c r="N915" s="52"/>
      <c r="O915" s="53">
        <v>0</v>
      </c>
      <c r="P915" s="54">
        <v>0</v>
      </c>
      <c r="Q915" s="42"/>
      <c r="R915" s="57"/>
      <c r="S915" s="57"/>
      <c r="T915" s="55">
        <v>0</v>
      </c>
      <c r="U915" s="48" t="s">
        <v>859</v>
      </c>
      <c r="V915" s="23"/>
      <c r="W915" s="23"/>
      <c r="X915" s="23"/>
      <c r="Y915" s="23"/>
      <c r="Z915" s="23"/>
      <c r="AA915" s="23"/>
    </row>
    <row r="916" spans="1:27" ht="30" x14ac:dyDescent="0.25">
      <c r="A916" s="47">
        <v>148</v>
      </c>
      <c r="B916" s="42" t="s">
        <v>1167</v>
      </c>
      <c r="C916" s="48" t="s">
        <v>1168</v>
      </c>
      <c r="D916" s="42" t="s">
        <v>700</v>
      </c>
      <c r="E916" s="42">
        <v>4</v>
      </c>
      <c r="F916" s="49" t="s">
        <v>332</v>
      </c>
      <c r="G916" s="42" t="s">
        <v>706</v>
      </c>
      <c r="H916" s="42" t="s">
        <v>38</v>
      </c>
      <c r="I916" s="42"/>
      <c r="J916" s="57">
        <v>42401</v>
      </c>
      <c r="K916" s="42">
        <v>2016</v>
      </c>
      <c r="L916" s="57">
        <v>42735</v>
      </c>
      <c r="M916" s="58">
        <v>80000000</v>
      </c>
      <c r="N916" s="52"/>
      <c r="O916" s="53">
        <v>0</v>
      </c>
      <c r="P916" s="54">
        <v>0</v>
      </c>
      <c r="Q916" s="42"/>
      <c r="R916" s="57"/>
      <c r="S916" s="57"/>
      <c r="T916" s="55">
        <v>0</v>
      </c>
      <c r="U916" s="48" t="s">
        <v>859</v>
      </c>
      <c r="V916" s="23"/>
      <c r="W916" s="23"/>
      <c r="X916" s="23"/>
      <c r="Y916" s="23"/>
      <c r="Z916" s="23"/>
      <c r="AA916" s="23"/>
    </row>
    <row r="917" spans="1:27" ht="60" x14ac:dyDescent="0.25">
      <c r="A917" s="47">
        <v>148</v>
      </c>
      <c r="B917" s="42" t="s">
        <v>1167</v>
      </c>
      <c r="C917" s="48" t="s">
        <v>1168</v>
      </c>
      <c r="D917" s="42" t="s">
        <v>701</v>
      </c>
      <c r="E917" s="42">
        <v>5</v>
      </c>
      <c r="F917" s="49">
        <v>8</v>
      </c>
      <c r="G917" s="42" t="s">
        <v>707</v>
      </c>
      <c r="H917" s="42" t="s">
        <v>37</v>
      </c>
      <c r="I917" s="26">
        <v>1</v>
      </c>
      <c r="J917" s="57">
        <v>40922</v>
      </c>
      <c r="K917" s="42">
        <v>2012</v>
      </c>
      <c r="L917" s="57">
        <v>41196</v>
      </c>
      <c r="M917" s="58">
        <v>3800000</v>
      </c>
      <c r="N917" s="52"/>
      <c r="O917" s="53">
        <v>0</v>
      </c>
      <c r="P917" s="54">
        <v>0</v>
      </c>
      <c r="Q917" s="42"/>
      <c r="R917" s="57"/>
      <c r="S917" s="57"/>
      <c r="T917" s="55">
        <v>0</v>
      </c>
      <c r="U917" s="48" t="s">
        <v>703</v>
      </c>
      <c r="V917" s="23"/>
      <c r="W917" s="23"/>
      <c r="X917" s="23"/>
      <c r="Y917" s="23"/>
      <c r="Z917" s="23"/>
      <c r="AA917" s="23"/>
    </row>
    <row r="918" spans="1:27" ht="60" x14ac:dyDescent="0.25">
      <c r="A918" s="47">
        <v>148</v>
      </c>
      <c r="B918" s="42" t="s">
        <v>1167</v>
      </c>
      <c r="C918" s="48" t="s">
        <v>1168</v>
      </c>
      <c r="D918" s="42" t="s">
        <v>701</v>
      </c>
      <c r="E918" s="42">
        <v>6</v>
      </c>
      <c r="F918" s="49">
        <v>6</v>
      </c>
      <c r="G918" s="42" t="s">
        <v>707</v>
      </c>
      <c r="H918" s="42" t="s">
        <v>37</v>
      </c>
      <c r="I918" s="26">
        <v>1</v>
      </c>
      <c r="J918" s="57">
        <v>41318</v>
      </c>
      <c r="K918" s="42">
        <v>2013</v>
      </c>
      <c r="L918" s="57">
        <v>41560</v>
      </c>
      <c r="M918" s="58">
        <v>4200000</v>
      </c>
      <c r="N918" s="52"/>
      <c r="O918" s="53">
        <v>0</v>
      </c>
      <c r="P918" s="54">
        <v>0</v>
      </c>
      <c r="Q918" s="42"/>
      <c r="R918" s="57"/>
      <c r="S918" s="57"/>
      <c r="T918" s="55">
        <v>0</v>
      </c>
      <c r="U918" s="48" t="s">
        <v>703</v>
      </c>
      <c r="V918" s="23"/>
      <c r="W918" s="23"/>
      <c r="X918" s="23"/>
      <c r="Y918" s="23"/>
      <c r="Z918" s="23"/>
      <c r="AA918" s="23"/>
    </row>
    <row r="919" spans="1:27" ht="60" x14ac:dyDescent="0.25">
      <c r="A919" s="47">
        <v>148</v>
      </c>
      <c r="B919" s="42" t="s">
        <v>1167</v>
      </c>
      <c r="C919" s="48" t="s">
        <v>1168</v>
      </c>
      <c r="D919" s="42" t="s">
        <v>701</v>
      </c>
      <c r="E919" s="42">
        <v>7</v>
      </c>
      <c r="F919" s="49" t="s">
        <v>333</v>
      </c>
      <c r="G919" s="42" t="s">
        <v>708</v>
      </c>
      <c r="H919" s="42" t="s">
        <v>38</v>
      </c>
      <c r="I919" s="42"/>
      <c r="J919" s="57">
        <v>42867</v>
      </c>
      <c r="K919" s="42">
        <v>2017</v>
      </c>
      <c r="L919" s="57">
        <v>42898</v>
      </c>
      <c r="M919" s="58">
        <v>35000000</v>
      </c>
      <c r="N919" s="52"/>
      <c r="O919" s="53">
        <v>0</v>
      </c>
      <c r="P919" s="54">
        <v>0</v>
      </c>
      <c r="Q919" s="42"/>
      <c r="R919" s="57"/>
      <c r="S919" s="57"/>
      <c r="T919" s="55">
        <v>0</v>
      </c>
      <c r="U919" s="48" t="s">
        <v>859</v>
      </c>
      <c r="V919" s="23"/>
      <c r="W919" s="23"/>
      <c r="X919" s="23"/>
      <c r="Y919" s="23"/>
      <c r="Z919" s="23"/>
      <c r="AA919" s="23"/>
    </row>
    <row r="920" spans="1:27" ht="135" x14ac:dyDescent="0.25">
      <c r="A920" s="42">
        <v>149</v>
      </c>
      <c r="B920" s="42" t="s">
        <v>1169</v>
      </c>
      <c r="C920" s="48" t="s">
        <v>1170</v>
      </c>
      <c r="D920" s="42"/>
      <c r="E920" s="42">
        <v>1</v>
      </c>
      <c r="F920" s="49">
        <v>7</v>
      </c>
      <c r="G920" s="42" t="s">
        <v>424</v>
      </c>
      <c r="H920" s="42" t="s">
        <v>38</v>
      </c>
      <c r="I920" s="42"/>
      <c r="J920" s="42"/>
      <c r="K920" s="42"/>
      <c r="L920" s="42"/>
      <c r="M920" s="58"/>
      <c r="N920" s="52"/>
      <c r="O920" s="53"/>
      <c r="P920" s="54"/>
      <c r="Q920" s="42"/>
      <c r="R920" s="42"/>
      <c r="S920" s="42"/>
      <c r="T920" s="55">
        <v>0</v>
      </c>
      <c r="U920" s="48" t="s">
        <v>427</v>
      </c>
      <c r="V920" s="23"/>
      <c r="W920" s="23"/>
      <c r="X920" s="23"/>
      <c r="Y920" s="23"/>
      <c r="Z920" s="23"/>
      <c r="AA920" s="23"/>
    </row>
    <row r="921" spans="1:27" ht="45" x14ac:dyDescent="0.25">
      <c r="A921" s="42">
        <v>149</v>
      </c>
      <c r="B921" s="42" t="s">
        <v>1169</v>
      </c>
      <c r="C921" s="48" t="s">
        <v>1170</v>
      </c>
      <c r="D921" s="42"/>
      <c r="E921" s="42">
        <v>2</v>
      </c>
      <c r="F921" s="49">
        <v>218</v>
      </c>
      <c r="G921" s="42" t="s">
        <v>425</v>
      </c>
      <c r="H921" s="42" t="s">
        <v>37</v>
      </c>
      <c r="I921" s="26">
        <v>1</v>
      </c>
      <c r="J921" s="57">
        <v>42457</v>
      </c>
      <c r="K921" s="42">
        <v>2016</v>
      </c>
      <c r="L921" s="57">
        <v>42641</v>
      </c>
      <c r="M921" s="58">
        <v>80000000</v>
      </c>
      <c r="N921" s="52">
        <v>1</v>
      </c>
      <c r="O921" s="53">
        <v>80000000</v>
      </c>
      <c r="P921" s="54">
        <v>116.03367877526452</v>
      </c>
      <c r="Q921" s="42" t="s">
        <v>40</v>
      </c>
      <c r="R921" s="57">
        <v>42457</v>
      </c>
      <c r="S921" s="57">
        <v>42641</v>
      </c>
      <c r="T921" s="55">
        <v>6.1333333333333337</v>
      </c>
      <c r="U921" s="48" t="s">
        <v>42</v>
      </c>
      <c r="V921" s="23"/>
      <c r="W921" s="23"/>
      <c r="X921" s="23"/>
      <c r="Y921" s="23"/>
      <c r="Z921" s="23"/>
      <c r="AA921" s="23"/>
    </row>
    <row r="922" spans="1:27" ht="45" x14ac:dyDescent="0.25">
      <c r="A922" s="42">
        <v>149</v>
      </c>
      <c r="B922" s="42" t="s">
        <v>1169</v>
      </c>
      <c r="C922" s="48" t="s">
        <v>1170</v>
      </c>
      <c r="D922" s="42"/>
      <c r="E922" s="42">
        <v>3</v>
      </c>
      <c r="F922" s="49">
        <v>3</v>
      </c>
      <c r="G922" s="42" t="s">
        <v>426</v>
      </c>
      <c r="H922" s="42" t="s">
        <v>37</v>
      </c>
      <c r="I922" s="26">
        <v>1</v>
      </c>
      <c r="J922" s="57">
        <v>42795</v>
      </c>
      <c r="K922" s="42">
        <v>2017</v>
      </c>
      <c r="L922" s="57">
        <v>42977</v>
      </c>
      <c r="M922" s="58">
        <v>55000000</v>
      </c>
      <c r="N922" s="52">
        <v>1</v>
      </c>
      <c r="O922" s="53">
        <v>55000000</v>
      </c>
      <c r="P922" s="54">
        <v>74.554334521232391</v>
      </c>
      <c r="Q922" s="42" t="s">
        <v>40</v>
      </c>
      <c r="R922" s="57">
        <v>42795</v>
      </c>
      <c r="S922" s="57">
        <v>42977</v>
      </c>
      <c r="T922" s="55">
        <v>6.0666666666666664</v>
      </c>
      <c r="U922" s="48" t="s">
        <v>42</v>
      </c>
      <c r="V922" s="23"/>
      <c r="W922" s="23"/>
      <c r="X922" s="23"/>
      <c r="Y922" s="23"/>
      <c r="Z922" s="23"/>
      <c r="AA922" s="23"/>
    </row>
    <row r="923" spans="1:27" ht="45" x14ac:dyDescent="0.25">
      <c r="A923" s="42">
        <v>150</v>
      </c>
      <c r="B923" s="42" t="s">
        <v>1171</v>
      </c>
      <c r="C923" s="48" t="s">
        <v>1172</v>
      </c>
      <c r="D923" s="42"/>
      <c r="E923" s="42">
        <v>1</v>
      </c>
      <c r="F923" s="49">
        <v>8</v>
      </c>
      <c r="G923" s="42" t="s">
        <v>849</v>
      </c>
      <c r="H923" s="42" t="s">
        <v>38</v>
      </c>
      <c r="I923" s="42"/>
      <c r="J923" s="42"/>
      <c r="K923" s="42"/>
      <c r="L923" s="42"/>
      <c r="M923" s="58"/>
      <c r="N923" s="52"/>
      <c r="O923" s="53"/>
      <c r="P923" s="54"/>
      <c r="Q923" s="42"/>
      <c r="R923" s="42"/>
      <c r="S923" s="42"/>
      <c r="T923" s="55">
        <v>0</v>
      </c>
      <c r="U923" s="48" t="s">
        <v>586</v>
      </c>
    </row>
    <row r="924" spans="1:27" ht="45" x14ac:dyDescent="0.25">
      <c r="A924" s="42">
        <v>150</v>
      </c>
      <c r="B924" s="42" t="s">
        <v>1171</v>
      </c>
      <c r="C924" s="48" t="s">
        <v>1172</v>
      </c>
      <c r="D924" s="42"/>
      <c r="E924" s="42">
        <v>2</v>
      </c>
      <c r="F924" s="49">
        <v>24</v>
      </c>
      <c r="G924" s="42" t="s">
        <v>850</v>
      </c>
      <c r="H924" s="42" t="s">
        <v>38</v>
      </c>
      <c r="I924" s="42"/>
      <c r="J924" s="42"/>
      <c r="K924" s="42"/>
      <c r="L924" s="42"/>
      <c r="M924" s="58"/>
      <c r="N924" s="52"/>
      <c r="O924" s="53"/>
      <c r="P924" s="54"/>
      <c r="Q924" s="42"/>
      <c r="R924" s="42"/>
      <c r="S924" s="42"/>
      <c r="T924" s="55">
        <v>0</v>
      </c>
      <c r="U924" s="48" t="s">
        <v>586</v>
      </c>
    </row>
    <row r="925" spans="1:27" ht="45" x14ac:dyDescent="0.25">
      <c r="A925" s="42">
        <v>150</v>
      </c>
      <c r="B925" s="42" t="s">
        <v>1171</v>
      </c>
      <c r="C925" s="48" t="s">
        <v>1172</v>
      </c>
      <c r="D925" s="42"/>
      <c r="E925" s="42">
        <v>3</v>
      </c>
      <c r="F925" s="49">
        <v>84</v>
      </c>
      <c r="G925" s="42" t="s">
        <v>849</v>
      </c>
      <c r="H925" s="42" t="s">
        <v>38</v>
      </c>
      <c r="I925" s="42"/>
      <c r="J925" s="42"/>
      <c r="K925" s="42"/>
      <c r="L925" s="42"/>
      <c r="M925" s="58"/>
      <c r="N925" s="52"/>
      <c r="O925" s="53"/>
      <c r="P925" s="54"/>
      <c r="Q925" s="42"/>
      <c r="R925" s="42"/>
      <c r="S925" s="42"/>
      <c r="T925" s="55">
        <v>0</v>
      </c>
      <c r="U925" s="48" t="s">
        <v>586</v>
      </c>
    </row>
    <row r="926" spans="1:27" ht="45" x14ac:dyDescent="0.25">
      <c r="A926" s="42">
        <v>150</v>
      </c>
      <c r="B926" s="42" t="s">
        <v>1171</v>
      </c>
      <c r="C926" s="48" t="s">
        <v>1172</v>
      </c>
      <c r="D926" s="42"/>
      <c r="E926" s="42">
        <v>4</v>
      </c>
      <c r="F926" s="49">
        <v>110</v>
      </c>
      <c r="G926" s="42" t="s">
        <v>849</v>
      </c>
      <c r="H926" s="42" t="s">
        <v>38</v>
      </c>
      <c r="I926" s="42"/>
      <c r="J926" s="42"/>
      <c r="K926" s="42"/>
      <c r="L926" s="42"/>
      <c r="M926" s="58"/>
      <c r="N926" s="52"/>
      <c r="O926" s="53"/>
      <c r="P926" s="54"/>
      <c r="Q926" s="42"/>
      <c r="R926" s="42"/>
      <c r="S926" s="42"/>
      <c r="T926" s="55">
        <v>0</v>
      </c>
      <c r="U926" s="48" t="s">
        <v>586</v>
      </c>
    </row>
    <row r="927" spans="1:27" ht="45" x14ac:dyDescent="0.25">
      <c r="A927" s="42">
        <v>150</v>
      </c>
      <c r="B927" s="42" t="s">
        <v>1171</v>
      </c>
      <c r="C927" s="48" t="s">
        <v>1172</v>
      </c>
      <c r="D927" s="42"/>
      <c r="E927" s="42">
        <v>5</v>
      </c>
      <c r="F927" s="49">
        <v>106</v>
      </c>
      <c r="G927" s="42" t="s">
        <v>849</v>
      </c>
      <c r="H927" s="42" t="s">
        <v>38</v>
      </c>
      <c r="I927" s="42"/>
      <c r="J927" s="42"/>
      <c r="K927" s="42"/>
      <c r="L927" s="42"/>
      <c r="M927" s="58"/>
      <c r="N927" s="52"/>
      <c r="O927" s="53"/>
      <c r="P927" s="54"/>
      <c r="Q927" s="42"/>
      <c r="R927" s="42"/>
      <c r="S927" s="42"/>
      <c r="T927" s="55">
        <v>0</v>
      </c>
      <c r="U927" s="48" t="s">
        <v>586</v>
      </c>
    </row>
    <row r="928" spans="1:27" ht="45" x14ac:dyDescent="0.25">
      <c r="A928" s="42">
        <v>150</v>
      </c>
      <c r="B928" s="42" t="s">
        <v>1171</v>
      </c>
      <c r="C928" s="48" t="s">
        <v>1172</v>
      </c>
      <c r="D928" s="42"/>
      <c r="E928" s="42">
        <v>6</v>
      </c>
      <c r="F928" s="49">
        <v>106</v>
      </c>
      <c r="G928" s="42" t="s">
        <v>849</v>
      </c>
      <c r="H928" s="42" t="s">
        <v>38</v>
      </c>
      <c r="I928" s="42"/>
      <c r="J928" s="42"/>
      <c r="K928" s="42"/>
      <c r="L928" s="42"/>
      <c r="M928" s="58"/>
      <c r="N928" s="52"/>
      <c r="O928" s="53"/>
      <c r="P928" s="54"/>
      <c r="Q928" s="42"/>
      <c r="R928" s="42"/>
      <c r="S928" s="42"/>
      <c r="T928" s="55">
        <v>0</v>
      </c>
      <c r="U928" s="48" t="s">
        <v>586</v>
      </c>
    </row>
    <row r="929" spans="1:27" ht="45" x14ac:dyDescent="0.25">
      <c r="A929" s="42">
        <v>150</v>
      </c>
      <c r="B929" s="42" t="s">
        <v>1171</v>
      </c>
      <c r="C929" s="48" t="s">
        <v>1172</v>
      </c>
      <c r="D929" s="42"/>
      <c r="E929" s="42">
        <v>7</v>
      </c>
      <c r="F929" s="49">
        <v>25</v>
      </c>
      <c r="G929" s="42" t="s">
        <v>851</v>
      </c>
      <c r="H929" s="42" t="s">
        <v>38</v>
      </c>
      <c r="I929" s="42"/>
      <c r="J929" s="42"/>
      <c r="K929" s="42"/>
      <c r="L929" s="42"/>
      <c r="M929" s="58"/>
      <c r="N929" s="52"/>
      <c r="O929" s="53"/>
      <c r="P929" s="54"/>
      <c r="Q929" s="42"/>
      <c r="R929" s="42"/>
      <c r="S929" s="42"/>
      <c r="T929" s="55">
        <v>0</v>
      </c>
      <c r="U929" s="48" t="s">
        <v>586</v>
      </c>
    </row>
    <row r="930" spans="1:27" ht="45" x14ac:dyDescent="0.25">
      <c r="A930" s="42">
        <v>150</v>
      </c>
      <c r="B930" s="42" t="s">
        <v>1171</v>
      </c>
      <c r="C930" s="48" t="s">
        <v>1172</v>
      </c>
      <c r="D930" s="42"/>
      <c r="E930" s="42">
        <v>8</v>
      </c>
      <c r="F930" s="49">
        <v>30</v>
      </c>
      <c r="G930" s="42" t="s">
        <v>851</v>
      </c>
      <c r="H930" s="42" t="s">
        <v>38</v>
      </c>
      <c r="I930" s="42"/>
      <c r="J930" s="42"/>
      <c r="K930" s="42"/>
      <c r="L930" s="42"/>
      <c r="M930" s="58"/>
      <c r="N930" s="52"/>
      <c r="O930" s="53"/>
      <c r="P930" s="54"/>
      <c r="Q930" s="42"/>
      <c r="R930" s="42"/>
      <c r="S930" s="42"/>
      <c r="T930" s="55">
        <v>0</v>
      </c>
      <c r="U930" s="48" t="s">
        <v>586</v>
      </c>
    </row>
    <row r="931" spans="1:27" ht="45" x14ac:dyDescent="0.25">
      <c r="A931" s="42">
        <v>150</v>
      </c>
      <c r="B931" s="42" t="s">
        <v>1171</v>
      </c>
      <c r="C931" s="48" t="s">
        <v>1172</v>
      </c>
      <c r="D931" s="42"/>
      <c r="E931" s="42">
        <v>9</v>
      </c>
      <c r="F931" s="49">
        <v>34</v>
      </c>
      <c r="G931" s="42" t="s">
        <v>851</v>
      </c>
      <c r="H931" s="42" t="s">
        <v>38</v>
      </c>
      <c r="I931" s="42"/>
      <c r="J931" s="42"/>
      <c r="K931" s="42"/>
      <c r="L931" s="42"/>
      <c r="M931" s="58"/>
      <c r="N931" s="52"/>
      <c r="O931" s="53"/>
      <c r="P931" s="54"/>
      <c r="Q931" s="42"/>
      <c r="R931" s="42"/>
      <c r="S931" s="42"/>
      <c r="T931" s="55">
        <v>0</v>
      </c>
      <c r="U931" s="48" t="s">
        <v>586</v>
      </c>
    </row>
    <row r="932" spans="1:27" ht="45" x14ac:dyDescent="0.25">
      <c r="A932" s="42">
        <v>150</v>
      </c>
      <c r="B932" s="42" t="s">
        <v>1171</v>
      </c>
      <c r="C932" s="48" t="s">
        <v>1172</v>
      </c>
      <c r="D932" s="42"/>
      <c r="E932" s="42">
        <v>10</v>
      </c>
      <c r="F932" s="49">
        <v>3</v>
      </c>
      <c r="G932" s="42" t="s">
        <v>852</v>
      </c>
      <c r="H932" s="42" t="s">
        <v>38</v>
      </c>
      <c r="I932" s="42"/>
      <c r="J932" s="42"/>
      <c r="K932" s="42"/>
      <c r="L932" s="42"/>
      <c r="M932" s="58"/>
      <c r="N932" s="52"/>
      <c r="O932" s="53"/>
      <c r="P932" s="54"/>
      <c r="Q932" s="42"/>
      <c r="R932" s="42"/>
      <c r="S932" s="42"/>
      <c r="T932" s="55">
        <v>0</v>
      </c>
      <c r="U932" s="48" t="s">
        <v>586</v>
      </c>
    </row>
    <row r="933" spans="1:27" ht="45" x14ac:dyDescent="0.25">
      <c r="A933" s="42">
        <v>150</v>
      </c>
      <c r="B933" s="42" t="s">
        <v>1171</v>
      </c>
      <c r="C933" s="48" t="s">
        <v>1172</v>
      </c>
      <c r="D933" s="42"/>
      <c r="E933" s="42">
        <v>11</v>
      </c>
      <c r="F933" s="49">
        <v>134</v>
      </c>
      <c r="G933" s="42" t="s">
        <v>849</v>
      </c>
      <c r="H933" s="42" t="s">
        <v>38</v>
      </c>
      <c r="I933" s="42"/>
      <c r="J933" s="42"/>
      <c r="K933" s="42"/>
      <c r="L933" s="42"/>
      <c r="M933" s="58"/>
      <c r="N933" s="52"/>
      <c r="O933" s="53"/>
      <c r="P933" s="54"/>
      <c r="Q933" s="42"/>
      <c r="R933" s="42"/>
      <c r="S933" s="42"/>
      <c r="T933" s="55">
        <v>0</v>
      </c>
      <c r="U933" s="48" t="s">
        <v>586</v>
      </c>
    </row>
    <row r="934" spans="1:27" ht="45" x14ac:dyDescent="0.25">
      <c r="A934" s="42">
        <v>150</v>
      </c>
      <c r="B934" s="42" t="s">
        <v>1171</v>
      </c>
      <c r="C934" s="48" t="s">
        <v>1172</v>
      </c>
      <c r="D934" s="42"/>
      <c r="E934" s="42">
        <v>12</v>
      </c>
      <c r="F934" s="49">
        <v>3</v>
      </c>
      <c r="G934" s="42" t="s">
        <v>853</v>
      </c>
      <c r="H934" s="42" t="s">
        <v>38</v>
      </c>
      <c r="I934" s="42"/>
      <c r="J934" s="42"/>
      <c r="K934" s="42"/>
      <c r="L934" s="42"/>
      <c r="M934" s="58"/>
      <c r="N934" s="52"/>
      <c r="O934" s="53"/>
      <c r="P934" s="54"/>
      <c r="Q934" s="42"/>
      <c r="R934" s="42"/>
      <c r="S934" s="42"/>
      <c r="T934" s="55">
        <v>0</v>
      </c>
      <c r="U934" s="48" t="s">
        <v>586</v>
      </c>
    </row>
    <row r="935" spans="1:27" ht="45" x14ac:dyDescent="0.25">
      <c r="A935" s="42">
        <v>151</v>
      </c>
      <c r="B935" s="42" t="s">
        <v>1173</v>
      </c>
      <c r="C935" s="48" t="s">
        <v>1174</v>
      </c>
      <c r="D935" s="42"/>
      <c r="E935" s="42">
        <v>1</v>
      </c>
      <c r="F935" s="83">
        <v>201206140034</v>
      </c>
      <c r="G935" s="42" t="s">
        <v>567</v>
      </c>
      <c r="H935" s="42" t="s">
        <v>38</v>
      </c>
      <c r="I935" s="42"/>
      <c r="J935" s="57">
        <v>41074</v>
      </c>
      <c r="K935" s="42">
        <v>2012</v>
      </c>
      <c r="L935" s="57">
        <v>41225</v>
      </c>
      <c r="M935" s="58">
        <v>35000000</v>
      </c>
      <c r="N935" s="52"/>
      <c r="O935" s="53">
        <v>0</v>
      </c>
      <c r="P935" s="54">
        <v>0</v>
      </c>
      <c r="Q935" s="42"/>
      <c r="R935" s="57"/>
      <c r="S935" s="57"/>
      <c r="T935" s="55">
        <v>0</v>
      </c>
      <c r="U935" s="48" t="s">
        <v>582</v>
      </c>
      <c r="V935" s="23"/>
      <c r="W935" s="23"/>
      <c r="X935" s="23"/>
      <c r="Y935" s="23"/>
      <c r="Z935" s="23"/>
      <c r="AA935" s="23"/>
    </row>
    <row r="936" spans="1:27" ht="45" x14ac:dyDescent="0.25">
      <c r="A936" s="42">
        <v>151</v>
      </c>
      <c r="B936" s="42" t="s">
        <v>1173</v>
      </c>
      <c r="C936" s="48" t="s">
        <v>1174</v>
      </c>
      <c r="D936" s="42"/>
      <c r="E936" s="42">
        <v>2</v>
      </c>
      <c r="F936" s="83">
        <v>120120130115</v>
      </c>
      <c r="G936" s="42" t="s">
        <v>568</v>
      </c>
      <c r="H936" s="42" t="s">
        <v>38</v>
      </c>
      <c r="I936" s="42"/>
      <c r="J936" s="57">
        <v>41295</v>
      </c>
      <c r="K936" s="42">
        <v>2013</v>
      </c>
      <c r="L936" s="57">
        <v>41599</v>
      </c>
      <c r="M936" s="58">
        <v>86000000</v>
      </c>
      <c r="N936" s="52"/>
      <c r="O936" s="53">
        <v>0</v>
      </c>
      <c r="P936" s="54">
        <v>0</v>
      </c>
      <c r="Q936" s="42"/>
      <c r="R936" s="57"/>
      <c r="S936" s="57"/>
      <c r="T936" s="55">
        <v>0</v>
      </c>
      <c r="U936" s="48" t="s">
        <v>582</v>
      </c>
      <c r="V936" s="23"/>
      <c r="W936" s="23"/>
      <c r="X936" s="23"/>
      <c r="Y936" s="23"/>
      <c r="Z936" s="23"/>
      <c r="AA936" s="23"/>
    </row>
    <row r="937" spans="1:27" ht="45" x14ac:dyDescent="0.25">
      <c r="A937" s="42">
        <v>151</v>
      </c>
      <c r="B937" s="42" t="s">
        <v>1173</v>
      </c>
      <c r="C937" s="48" t="s">
        <v>1174</v>
      </c>
      <c r="D937" s="42"/>
      <c r="E937" s="42">
        <v>3</v>
      </c>
      <c r="F937" s="49">
        <v>30320140039</v>
      </c>
      <c r="G937" s="42" t="s">
        <v>569</v>
      </c>
      <c r="H937" s="42" t="s">
        <v>38</v>
      </c>
      <c r="I937" s="42"/>
      <c r="J937" s="57">
        <v>41701</v>
      </c>
      <c r="K937" s="42">
        <v>2014</v>
      </c>
      <c r="L937" s="57">
        <v>41885</v>
      </c>
      <c r="M937" s="58">
        <v>199400000</v>
      </c>
      <c r="N937" s="52"/>
      <c r="O937" s="53">
        <v>0</v>
      </c>
      <c r="P937" s="54">
        <v>0</v>
      </c>
      <c r="Q937" s="42"/>
      <c r="R937" s="57"/>
      <c r="S937" s="57"/>
      <c r="T937" s="55">
        <v>0</v>
      </c>
      <c r="U937" s="48" t="s">
        <v>583</v>
      </c>
      <c r="V937" s="23"/>
      <c r="W937" s="23"/>
      <c r="X937" s="23"/>
      <c r="Y937" s="23"/>
      <c r="Z937" s="23"/>
      <c r="AA937" s="23"/>
    </row>
    <row r="938" spans="1:27" ht="60" x14ac:dyDescent="0.25">
      <c r="A938" s="42">
        <v>151</v>
      </c>
      <c r="B938" s="42" t="s">
        <v>1173</v>
      </c>
      <c r="C938" s="48" t="s">
        <v>1174</v>
      </c>
      <c r="D938" s="42"/>
      <c r="E938" s="42">
        <v>4</v>
      </c>
      <c r="F938" s="49" t="s">
        <v>650</v>
      </c>
      <c r="G938" s="42" t="s">
        <v>570</v>
      </c>
      <c r="H938" s="42" t="s">
        <v>38</v>
      </c>
      <c r="I938" s="42"/>
      <c r="J938" s="57">
        <v>42290</v>
      </c>
      <c r="K938" s="42">
        <v>2015</v>
      </c>
      <c r="L938" s="57">
        <v>42351</v>
      </c>
      <c r="M938" s="58">
        <v>19300000</v>
      </c>
      <c r="N938" s="52"/>
      <c r="O938" s="53">
        <v>0</v>
      </c>
      <c r="P938" s="54">
        <v>0</v>
      </c>
      <c r="Q938" s="42"/>
      <c r="R938" s="57"/>
      <c r="S938" s="57"/>
      <c r="T938" s="55">
        <v>0</v>
      </c>
      <c r="U938" s="48" t="s">
        <v>584</v>
      </c>
      <c r="V938" s="23"/>
      <c r="W938" s="23"/>
      <c r="X938" s="23"/>
      <c r="Y938" s="23"/>
      <c r="Z938" s="23"/>
      <c r="AA938" s="23"/>
    </row>
    <row r="939" spans="1:27" ht="75" x14ac:dyDescent="0.25">
      <c r="A939" s="42">
        <v>151</v>
      </c>
      <c r="B939" s="42" t="s">
        <v>1173</v>
      </c>
      <c r="C939" s="48" t="s">
        <v>1174</v>
      </c>
      <c r="D939" s="42"/>
      <c r="E939" s="42">
        <v>5</v>
      </c>
      <c r="F939" s="49" t="s">
        <v>571</v>
      </c>
      <c r="G939" s="42" t="s">
        <v>659</v>
      </c>
      <c r="H939" s="42" t="s">
        <v>38</v>
      </c>
      <c r="I939" s="42"/>
      <c r="J939" s="57">
        <v>42019</v>
      </c>
      <c r="K939" s="42">
        <v>2015</v>
      </c>
      <c r="L939" s="57">
        <v>42369</v>
      </c>
      <c r="M939" s="58">
        <v>730898350</v>
      </c>
      <c r="N939" s="52"/>
      <c r="O939" s="53">
        <v>0</v>
      </c>
      <c r="P939" s="54">
        <v>0</v>
      </c>
      <c r="Q939" s="42"/>
      <c r="R939" s="57"/>
      <c r="S939" s="57"/>
      <c r="T939" s="55">
        <v>0</v>
      </c>
      <c r="U939" s="48" t="s">
        <v>585</v>
      </c>
      <c r="V939" s="23"/>
      <c r="W939" s="23"/>
      <c r="X939" s="23"/>
      <c r="Y939" s="23"/>
      <c r="Z939" s="23"/>
      <c r="AA939" s="23"/>
    </row>
    <row r="940" spans="1:27" ht="45" x14ac:dyDescent="0.25">
      <c r="A940" s="42">
        <v>151</v>
      </c>
      <c r="B940" s="42" t="s">
        <v>1173</v>
      </c>
      <c r="C940" s="48" t="s">
        <v>1174</v>
      </c>
      <c r="D940" s="42"/>
      <c r="E940" s="42">
        <v>6</v>
      </c>
      <c r="F940" s="49" t="s">
        <v>572</v>
      </c>
      <c r="G940" s="42" t="s">
        <v>659</v>
      </c>
      <c r="H940" s="42" t="s">
        <v>38</v>
      </c>
      <c r="I940" s="42"/>
      <c r="J940" s="57">
        <v>42397</v>
      </c>
      <c r="K940" s="42">
        <v>2016</v>
      </c>
      <c r="L940" s="57">
        <v>42735</v>
      </c>
      <c r="M940" s="58">
        <v>1440810900</v>
      </c>
      <c r="N940" s="52"/>
      <c r="O940" s="53">
        <v>0</v>
      </c>
      <c r="P940" s="54">
        <v>0</v>
      </c>
      <c r="Q940" s="42"/>
      <c r="R940" s="57"/>
      <c r="S940" s="57"/>
      <c r="T940" s="55">
        <v>0</v>
      </c>
      <c r="U940" s="48" t="s">
        <v>586</v>
      </c>
      <c r="V940" s="23"/>
      <c r="W940" s="23"/>
      <c r="X940" s="23"/>
      <c r="Y940" s="23"/>
      <c r="Z940" s="23"/>
      <c r="AA940" s="23"/>
    </row>
    <row r="941" spans="1:27" x14ac:dyDescent="0.25">
      <c r="Q941" s="22"/>
      <c r="S941" s="22"/>
    </row>
  </sheetData>
  <sheetProtection algorithmName="SHA-512" hashValue="1/X/ef3nkv3Eki5B7dlaqOWxPzjtVrjnV/smlZwBE5K5UhM4r5UJL4y+3fOdBCvgnExJZLejFWzTwb/lCe8MWQ==" saltValue="lJs2V6vRMhnWs5jqpxmK2Q==" spinCount="100000" sheet="1" objects="1" scenarios="1" selectLockedCells="1" selectUnlockedCells="1"/>
  <protectedRanges>
    <protectedRange sqref="D2 B2:C1401" name="Rango1_1_1"/>
    <protectedRange sqref="A2:A17" name="Rango1_1_1_2"/>
    <protectedRange sqref="F2" name="Rango1_1_1_3"/>
    <protectedRange sqref="J2 L2" name="Rango1_1_1_1_1"/>
    <protectedRange sqref="Q2:S2" name="Rango1_1_1_4"/>
    <protectedRange sqref="U2:U6" name="Rango3_1_7_1"/>
    <protectedRange sqref="A29:A44" name="Rango1_1_1_5"/>
    <protectedRange sqref="F29 D29" name="Rango1_1_1_6"/>
    <protectedRange sqref="J29 L29" name="Rango1_1_1_1_2"/>
    <protectedRange sqref="A51:A53" name="Rango1_1_1_7"/>
    <protectedRange sqref="F51:G51" name="Rango1_1_1_8"/>
    <protectedRange sqref="J51 L51" name="Rango1_1_1_1_3"/>
    <protectedRange sqref="U51:U53" name="Rango3_1_7_2"/>
    <protectedRange sqref="A54:A59" name="Rango1_1_1_9"/>
    <protectedRange sqref="A60:A66" name="Rango1_1_1_10"/>
    <protectedRange sqref="Q29:S29" name="Rango1_1_1_11"/>
    <protectedRange sqref="U29:U32" name="Rango3_1_7_6"/>
    <protectedRange sqref="A69:A89" name="Rango1_1_1_12"/>
    <protectedRange sqref="F69:G69 D69:D75" name="Rango1_1_1_13"/>
    <protectedRange sqref="J69 L69 S69" name="Rango1_1_1_1_4"/>
    <protectedRange sqref="Q69:R69" name="Rango1_1_1_14"/>
    <protectedRange sqref="U73:U75" name="Rango3_1_7_7"/>
    <protectedRange sqref="A96:A103" name="Rango1_1_1_15"/>
    <protectedRange sqref="F96:G96 G98:G99" name="Rango1_1_1_16"/>
    <protectedRange sqref="J96 L96" name="Rango1_1_1_1_5"/>
    <protectedRange sqref="Q96" name="Rango1_1_1_17"/>
    <protectedRange sqref="R96:S96" name="Rango1_1_1_1_6"/>
    <protectedRange sqref="A104:A119" name="Rango1_1_1_18"/>
    <protectedRange sqref="G104" name="Rango1_1_1_19"/>
    <protectedRange sqref="J104 L104" name="Rango1_1_1_1_7"/>
    <protectedRange sqref="U107" name="Rango3_1_7_9"/>
    <protectedRange sqref="A128:A143" name="Rango1_1_1_21"/>
    <protectedRange sqref="F128:G128 F134:G134 G129:G131" name="Rango1_1_1_22"/>
    <protectedRange sqref="J128 L128 J134 L134" name="Rango1_1_1_1_8"/>
    <protectedRange sqref="A159:A165" name="Rango1_1_1_23"/>
    <protectedRange sqref="F159 D159" name="Rango1_1_1_24"/>
    <protectedRange sqref="J159 L159" name="Rango1_1_1_1_9"/>
    <protectedRange sqref="Q159" name="Rango1_1_1_25"/>
    <protectedRange sqref="R159:S159" name="Rango1_1_1_1_10"/>
    <protectedRange sqref="A166:A175" name="Rango1_1_1_1"/>
    <protectedRange sqref="F166:G166 D166" name="Rango1_1_1_20"/>
    <protectedRange sqref="J166 L166" name="Rango1_1_1_1_11"/>
    <protectedRange sqref="Q166" name="Rango1_1_1_26"/>
    <protectedRange sqref="R166:S166 S167:S168" name="Rango1_1_1_1_12"/>
    <protectedRange sqref="U170" name="Rango3_1_7"/>
    <protectedRange sqref="A176:A185" name="Rango1_1_1_27"/>
    <protectedRange sqref="F176:G176 D176" name="Rango1_1_1_28"/>
    <protectedRange sqref="J176 L176" name="Rango1_1_1_1_13"/>
    <protectedRange sqref="Q176:S176" name="Rango1_1_1_29"/>
    <protectedRange sqref="U176" name="Rango3_1_7_5"/>
    <protectedRange sqref="A186:A198" name="Rango1_1_1_30"/>
    <protectedRange sqref="A223:A224" name="Rango1_1_1_31"/>
    <protectedRange sqref="A256:A271" name="Rango1_1_1_32"/>
    <protectedRange sqref="F256 D256" name="Rango1_1_1_33"/>
    <protectedRange sqref="J256 L256" name="Rango1_1_1_1_14"/>
    <protectedRange sqref="Q256" name="Rango1_1_1_34"/>
    <protectedRange sqref="R256:S256" name="Rango1_1_1_1_15"/>
    <protectedRange sqref="U273 U256:U257" name="Rango3_1_7_12"/>
    <protectedRange sqref="A295:A299" name="Rango1_1_1_35"/>
    <protectedRange sqref="D295 G295:G297" name="Rango1_1_1_36"/>
    <protectedRange sqref="J295 L295" name="Rango1_1_1_1_16"/>
    <protectedRange sqref="Q295" name="Rango1_1_1_37"/>
    <protectedRange sqref="R295:S295 S296:S297" name="Rango1_1_1_1_17"/>
    <protectedRange sqref="U295:U299" name="Rango3_1_7_13"/>
    <protectedRange sqref="A300:A313" name="Rango1_1_1_38"/>
    <protectedRange sqref="D300 G300 F301" name="Rango1_1_1_39"/>
    <protectedRange sqref="J302 L301" name="Rango1_1_1_1_18"/>
    <protectedRange sqref="Q300" name="Rango1_1_1_40"/>
    <protectedRange sqref="S301" name="Rango1_1_1_1_19"/>
    <protectedRange sqref="U302:U304" name="Rango3_1_7_14"/>
    <protectedRange sqref="A314:A329" name="Rango1_1_1_41"/>
    <protectedRange sqref="G314 D314:D315" name="Rango1_1_1_42"/>
    <protectedRange sqref="J314 L314" name="Rango1_1_1_1_20"/>
    <protectedRange sqref="Q314" name="Rango1_1_1_43"/>
    <protectedRange sqref="R314:S314" name="Rango1_1_1_1_21"/>
    <protectedRange sqref="W314:W316 U387:U389 U314:U315" name="Rango3_1_7_15"/>
    <protectedRange sqref="A392:A398" name="Rango1_1_1_44"/>
    <protectedRange sqref="A399:A414" name="Rango1_1_1_45"/>
    <protectedRange sqref="F399 D399" name="Rango1_1_1_46"/>
    <protectedRange sqref="J399 L399" name="Rango1_1_1_1_22"/>
    <protectedRange sqref="Q399:S399" name="Rango1_1_1_47"/>
    <protectedRange sqref="U449 U453" name="Rango3_1_7_1_1"/>
    <protectedRange sqref="A476:A491" name="Rango1_1_1_48"/>
    <protectedRange sqref="F476 D476" name="Rango1_1_1_49"/>
    <protectedRange sqref="J476 L476" name="Rango1_1_1_1_23"/>
    <protectedRange sqref="Q476:S476" name="Rango1_1_1_50"/>
    <protectedRange sqref="A605:A620" name="Rango1_1_1_54"/>
    <protectedRange sqref="F605 D605" name="Rango1_1_1_51"/>
    <protectedRange sqref="J605 L605" name="Rango1_1_1_1_24"/>
    <protectedRange sqref="Q605:S605" name="Rango1_1_1_52"/>
    <protectedRange sqref="A638:A653" name="Rango1_1_1_53"/>
    <protectedRange sqref="F638 D638" name="Rango1_1_1_55"/>
    <protectedRange sqref="J638 L638" name="Rango1_1_1_1_25"/>
    <protectedRange sqref="Q638" name="Rango1_1_1_56"/>
    <protectedRange sqref="R638:S638" name="Rango1_1_1_1_26"/>
    <protectedRange sqref="A711:A716" name="Rango1_1_1_57"/>
    <protectedRange sqref="F711:G711 D711 G712:G716" name="Rango1_1_1_58"/>
    <protectedRange sqref="J711 L711" name="Rango1_1_1_1_27"/>
    <protectedRange sqref="Q711" name="Rango1_1_1_59"/>
    <protectedRange sqref="R711:S711" name="Rango1_1_1_1_28"/>
    <protectedRange sqref="A717:A726" name="Rango1_1_1_60"/>
    <protectedRange sqref="F717:G717 D717" name="Rango1_1_1_61"/>
    <protectedRange sqref="J717 L717" name="Rango1_1_1_1_29"/>
    <protectedRange sqref="Q717:S717" name="Rango1_1_1_62"/>
    <protectedRange sqref="U717" name="Rango3_1_7_22"/>
    <protectedRange sqref="A770:A790" name="Rango1_1_1_63"/>
    <protectedRange sqref="F770:F777 D770:D776" name="Rango1_1_1_64"/>
    <protectedRange sqref="L770:L775 J770:J775" name="Rango1_1_1_1_30"/>
    <protectedRange sqref="Q770:Q775" name="Rango1_1_1_65"/>
    <protectedRange sqref="R770:S775" name="Rango1_1_1_1_31"/>
    <protectedRange sqref="A806:A816" name="Rango1_1_1_66"/>
    <protectedRange sqref="F806" name="Rango1_1_1_67"/>
    <protectedRange sqref="J806 L806" name="Rango1_1_1_1_32"/>
    <protectedRange sqref="Q806:S806" name="Rango1_1_1_68"/>
    <protectedRange sqref="A833:A836" name="Rango1_1_1_5_1"/>
    <protectedRange sqref="A817:A818" name="Rango1_1_1_6_1"/>
    <protectedRange sqref="A825:A831" name="Rango1_1_1_9_1"/>
    <protectedRange sqref="D817 G817:G818" name="Rango1_1_1_10_1"/>
    <protectedRange sqref="L817" name="Rango1_1_1_1_2_1"/>
    <protectedRange sqref="Q817:R817" name="Rango1_1_1_11_1"/>
    <protectedRange sqref="S817" name="Rango1_1_1_1_3_1"/>
    <protectedRange sqref="A846:A851" name="Rango1_1_1_12_1"/>
    <protectedRange sqref="F846:G846 D846" name="Rango1_1_1_13_1"/>
    <protectedRange sqref="J846 L846" name="Rango1_1_1_1_4_1"/>
    <protectedRange sqref="Q846" name="Rango1_1_1_14_1"/>
    <protectedRange sqref="R846:S846" name="Rango1_1_1_1_5_1"/>
    <protectedRange sqref="A837:A839" name="Rango1_1_1_15_1"/>
    <protectedRange sqref="U837:U839" name="Rango3_1_7_3_1"/>
    <protectedRange sqref="A852:A858" name="Rango1_1_1_16_1"/>
    <protectedRange sqref="A843" name="Rango1_1_1_17_1"/>
    <protectedRange sqref="U899" name="Rango3_1_7_4"/>
    <protectedRange sqref="A901:A907" name="Rango1_1_1_20_1"/>
    <protectedRange sqref="F901:G901 D901 G902:G906" name="Rango1_1_1_21_1"/>
    <protectedRange sqref="J901 L901" name="Rango1_1_1_1_6_1"/>
    <protectedRange sqref="Q901:S901" name="Rango1_1_1_22_1"/>
    <protectedRange sqref="U903:U906 U901" name="Rango3_1_7_5_1"/>
  </protectedRanges>
  <autoFilter ref="A1:AI940"/>
  <sortState ref="A2:AA941">
    <sortCondition ref="A2:A941"/>
    <sortCondition ref="E2:E941"/>
  </sortState>
  <dataValidations count="6">
    <dataValidation type="date" allowBlank="1" showInputMessage="1" showErrorMessage="1" sqref="K2:K7 K29:K35 K51:K56 K69:K74 K96:K101 K104:K109 K128:K134 K159:K164 K166:K171 K176:K181 K256:K261 K295:K299 K301:K305 K314:K319 K399:K404 K476:K481 K605:K610 K638:K643 K711:K722 K806:K811 K770:K780 K817:K818 K846:K851 K901:K906">
      <formula1>1</formula1>
      <formula2>41639</formula2>
    </dataValidation>
    <dataValidation type="list" allowBlank="1" showInputMessage="1" showErrorMessage="1" sqref="I165 H2:H940">
      <formula1>"SI, PARCIAL, SUBSANABLE"</formula1>
    </dataValidation>
    <dataValidation type="date" allowBlank="1" showInputMessage="1" showErrorMessage="1" sqref="R20:R22 R5:S7 R709 S49 R44:S46 R47:R49 R89 R907:S908 J1:J95 R92:S92 R159:S167 R169:S170 S168 J474 S221 R248:S249 J223:J241 J243:J247 R223:S226 R241:S241 R185:S185 R237 S242 R243 J249:J281 R291:S292 R267:S267 R264:S265 R256:S259 R230:S236 S261:S263 R281 R151:S151 S283:S284 R286:S286 R287 R289:S289 R295:S296 S297 J283:J299 L267:L299 S301:S303 S305:S306 R385:S386 R268:R271 R178:S180 R440 R431:R433 R408:R409 R418:R419 R427 J302:J442 S471 R567:S570 R502 R547:S548 R550:S553 R589:S594 R597:S597 R682 J649:J663 R646:S647 R520:S521 S649:S657 R652 R638:S644 R665:S665 S664 R669 R649 R654:R655 R663:S663 R400:S406 J665:J710 R678 R680 S679 S688:S690 R693:S694 R702:S702 S703 R659:S661 L649:L728 J717:J726 S737 R778:S782 S796:S797 R784:S793 R794:R797 R671:R676 R760:S776 R572:S573 L542:L647 J854:J914 R894:S900 R565:S565 R99 L208:L265 S270:S271 R53:S56 R480:S480 R612:S613 R18:S18 Q941 S817 R829:R832 R827 S846:S852 R846 R849:R852 R837:S839 R854 S854:S858 R857 R840:R841 S840:S842 R862:S862 R872 S709:S716 J818:J852 R868:S870 S913 R834:S834 R23:S23 S666:S677 R875:S876 R75:S75 R373:S373 R442 S442:S447 S449:S454 R575:S583 S98:S103 R885:S886 L752:L852 L730:L744 S747 L747 L749:L750 J482:J647 R749:R751 S742:S744 S752:S753 R260:R263 R323:S341 R364:S368 R396 R599:S603 J476:J480 J104:J185 J455:J456 J749:J816 S22 R58:S66 S68:S70 R70 L1:L206 S201 R133:S133 S205 R96:S96 R380:S380 S20 R358:S358 R308:S321 L301:L540 R507:S510 R524:S530 R705:S708 R68 R362:S362 S749:S750 S794 L854:L914 S941 L934:L940 J934:J940 R934:S934 R936:S936 R937:R938 R585">
      <formula1>40840</formula1>
      <formula2>43031</formula2>
    </dataValidation>
    <dataValidation type="date" allowBlank="1" showInputMessage="1" showErrorMessage="1" sqref="R1:S4 R835:S836 R381:S384 R554:S564 R67:S67 S47:S48 S272:S282 S909:S912 R76:R88 R100 R571:S571 R168 R191 R193 R195 R197 R222:S222 L266 R227:S229 R238:R240 S237:S240 R244:R247 S243:S247 R250:S255 R290:S290 S260 R206:R219 R266:S266 R93:S95 R272:R280 R283:R285 S285 R288 S287:S288 R293:S294 R297:R299 S298:S299 S307 S304 R302:R307 R322:S322 R359:S361 R407 R24:S43 S795 R420:R426 R428:R430 R434:R439 R363:S363 R57:S57 R549:S549 S481:S506 R598:S598 R574:S574 S937:S940 R595:S596 L648 R614:S637 R662:S662 R645:S645 R658:S658 S648 R677 R522:S523 R691:S692 R695:S701 R704:S704 R717:S726 S735:S736 R727:R730 S727:S733 R736 R71:S74 R181:S184 R777:S777 R783:S783 R738:S741 R744 R455:S470 R481:R501 R566:S566 R152:S158 R50:S52 R472:S479 R604:S611 R8:S17 R531:S546 R798:S816 R819:S824 R828 S818 R817:R818 L853 S914 S853 R843:S845 R859:S861 R863:S867 R871 R825:R826 R909:R914 R683:R687 R833 S825:S833 R410:R417 R681 R369:S372 R873:R874 S871:S874 R901:S906 S681:S687 S754:S759 R171:S177 S268:S269 R441 S407:S441 R448:S448 R397:R399 R104:S132 R752:R759 S751 R134:S150 S206:S220 S387:S399 R387:R395 R342:S357 R503:R506 R90:R91 S76:S91 R199:R200 S186:S200 R202:S202 R204:S204 S21 R374:S379 R19:S19 R511:S519 R69 R877:S884 R887:S893 R935:S935 R939:R940 S584:S588 R584 R586:R588">
      <formula1>40839</formula1>
      <formula2>43032</formula2>
    </dataValidation>
    <dataValidation type="date" allowBlank="1" showInputMessage="1" showErrorMessage="1" sqref="J96:J103 R101:R103 L207 R186:R190 R192 R194 R196 R198 R220:R221 J481 R471 J711:J716 L748 R742:R743 R731:R735 S734 R737 R97:R98 R443:R447 R449:R454 J727:J748 R745:R748 S745:S746 S748 L745:L746 R711:R716 J443:J454 J457:J473 J475 J186:J222 R201 R203:S203 R205 S97">
      <formula1>40544</formula1>
      <formula2>43031</formula2>
    </dataValidation>
    <dataValidation type="list" allowBlank="1" showInputMessage="1" showErrorMessage="1" sqref="Q930 Q932 Q934:Q940 Q1:Q914">
      <formula1>"SI, NO"</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Hoja2</vt:lpstr>
      <vt:lpstr>ResumenConsolidado</vt:lpstr>
      <vt:lpstr>Matriz Detallada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tatiana.gomez</dc:creator>
  <cp:lastModifiedBy>Tatiana Patricia Gomez Garcia</cp:lastModifiedBy>
  <dcterms:created xsi:type="dcterms:W3CDTF">2015-05-17T16:19:39Z</dcterms:created>
  <dcterms:modified xsi:type="dcterms:W3CDTF">2017-11-01T01:17:59Z</dcterms:modified>
</cp:coreProperties>
</file>