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CBF FINANCIERA 2014\ICBF 2014\Jorge Murcia\CONVOCATORIA PUB 002-2014\CASANARE 1\CASANARE EVALUACIONES\EVALUAC. CON SUBSAN\"/>
    </mc:Choice>
  </mc:AlternateContent>
  <bookViews>
    <workbookView xWindow="0" yWindow="0" windowWidth="15480" windowHeight="11595" tabRatio="757" firstSheet="1" activeTab="4"/>
  </bookViews>
  <sheets>
    <sheet name="JURIDICA MUJERES PROCASANARE" sheetId="20" r:id="rId1"/>
    <sheet name="TECNICA GRUPO 1" sheetId="12" r:id="rId2"/>
    <sheet name="TECNICA GRUPO 4" sheetId="16" r:id="rId3"/>
    <sheet name="TECNICA GRUPO 5" sheetId="17" r:id="rId4"/>
    <sheet name="TECNICA GRUPO 6" sheetId="13" r:id="rId5"/>
    <sheet name="TECNICA GRUPO 10" sheetId="18" r:id="rId6"/>
    <sheet name="FINANCIERA" sheetId="10" r:id="rId7"/>
    <sheet name="Hoja4" sheetId="19" r:id="rId8"/>
  </sheets>
  <calcPr calcId="152511"/>
</workbook>
</file>

<file path=xl/calcChain.xml><?xml version="1.0" encoding="utf-8"?>
<calcChain xmlns="http://schemas.openxmlformats.org/spreadsheetml/2006/main">
  <c r="K53" i="13" l="1"/>
  <c r="L53" i="13"/>
  <c r="K52" i="13"/>
  <c r="K51" i="13"/>
  <c r="L50" i="13"/>
  <c r="K55" i="17"/>
  <c r="K54" i="17"/>
  <c r="L54" i="17"/>
  <c r="K53" i="17"/>
  <c r="K50" i="17"/>
  <c r="K49" i="17"/>
  <c r="K59" i="17" l="1"/>
  <c r="C24" i="10" l="1"/>
  <c r="C23" i="10"/>
  <c r="C13" i="10"/>
  <c r="C14" i="10" s="1"/>
  <c r="D41" i="18" l="1"/>
  <c r="D40" i="18"/>
  <c r="D40" i="13"/>
  <c r="D41" i="17"/>
  <c r="K50" i="12" l="1"/>
  <c r="L50" i="12"/>
  <c r="K103" i="13" l="1"/>
  <c r="K102" i="13"/>
  <c r="K52" i="17"/>
  <c r="K51" i="17"/>
  <c r="K49" i="12" l="1"/>
  <c r="L50" i="16"/>
  <c r="L57" i="16" s="1"/>
  <c r="K49" i="16"/>
  <c r="D40" i="12"/>
  <c r="F24" i="12"/>
  <c r="D150" i="18"/>
  <c r="F139" i="18"/>
  <c r="E124" i="18"/>
  <c r="D149" i="18" s="1"/>
  <c r="E149" i="18" s="1"/>
  <c r="N118" i="18"/>
  <c r="M118" i="18"/>
  <c r="L118" i="18"/>
  <c r="K118" i="18"/>
  <c r="C120" i="18" s="1"/>
  <c r="A111" i="18"/>
  <c r="A112" i="18" s="1"/>
  <c r="A113" i="18" s="1"/>
  <c r="A114" i="18" s="1"/>
  <c r="A115" i="18" s="1"/>
  <c r="A116" i="18" s="1"/>
  <c r="A117" i="18" s="1"/>
  <c r="N110" i="18"/>
  <c r="C61" i="18"/>
  <c r="N56" i="18"/>
  <c r="M56" i="18"/>
  <c r="L56" i="18"/>
  <c r="K56" i="18"/>
  <c r="C60" i="18" s="1"/>
  <c r="A52" i="18"/>
  <c r="A53" i="18" s="1"/>
  <c r="A54" i="18" s="1"/>
  <c r="A55" i="18" s="1"/>
  <c r="A50" i="18"/>
  <c r="E40" i="18"/>
  <c r="C24" i="18"/>
  <c r="F22" i="18"/>
  <c r="E22" i="18"/>
  <c r="E24" i="18" s="1"/>
  <c r="F135" i="17"/>
  <c r="D146" i="17" s="1"/>
  <c r="E120" i="17"/>
  <c r="D145" i="17" s="1"/>
  <c r="N114" i="17"/>
  <c r="M114" i="17"/>
  <c r="L114" i="17"/>
  <c r="K114" i="17"/>
  <c r="C116" i="17" s="1"/>
  <c r="A111" i="17"/>
  <c r="A112" i="17" s="1"/>
  <c r="A113" i="17" s="1"/>
  <c r="N59" i="17"/>
  <c r="M59" i="17"/>
  <c r="C64" i="17" s="1"/>
  <c r="L59" i="17"/>
  <c r="C63" i="17"/>
  <c r="A52" i="17"/>
  <c r="A53" i="17" s="1"/>
  <c r="A56" i="17" s="1"/>
  <c r="A57" i="17" s="1"/>
  <c r="A58" i="17" s="1"/>
  <c r="F22" i="17"/>
  <c r="C24" i="17" s="1"/>
  <c r="E22" i="17"/>
  <c r="E24" i="17" s="1"/>
  <c r="F138" i="16"/>
  <c r="D149" i="16" s="1"/>
  <c r="D41" i="16" s="1"/>
  <c r="E123" i="16"/>
  <c r="D148" i="16" s="1"/>
  <c r="D40" i="16" s="1"/>
  <c r="N117" i="16"/>
  <c r="M117" i="16"/>
  <c r="L117" i="16"/>
  <c r="K117" i="16"/>
  <c r="C119" i="16" s="1"/>
  <c r="A111" i="16"/>
  <c r="A112" i="16" s="1"/>
  <c r="A113" i="16" s="1"/>
  <c r="A114" i="16" s="1"/>
  <c r="A115" i="16" s="1"/>
  <c r="A116" i="16" s="1"/>
  <c r="A110" i="16"/>
  <c r="N57" i="16"/>
  <c r="M57" i="16"/>
  <c r="C62" i="16" s="1"/>
  <c r="A51" i="16"/>
  <c r="A52" i="16" s="1"/>
  <c r="A53" i="16" s="1"/>
  <c r="A54" i="16" s="1"/>
  <c r="A55" i="16" s="1"/>
  <c r="A56" i="16" s="1"/>
  <c r="A50" i="16"/>
  <c r="E40" i="16"/>
  <c r="F22" i="16"/>
  <c r="C24" i="16" s="1"/>
  <c r="E22" i="16"/>
  <c r="E24" i="16" s="1"/>
  <c r="K50" i="16" l="1"/>
  <c r="K57" i="16" s="1"/>
  <c r="C61" i="16" s="1"/>
  <c r="E145" i="17"/>
  <c r="D40" i="17"/>
  <c r="E40" i="17" s="1"/>
  <c r="E148" i="16"/>
  <c r="K49" i="13" l="1"/>
  <c r="K104" i="12"/>
  <c r="K103" i="12"/>
  <c r="K102" i="12"/>
  <c r="L51" i="12" l="1"/>
  <c r="K51" i="12" s="1"/>
  <c r="I45" i="12"/>
  <c r="F132" i="13" l="1"/>
  <c r="D143" i="13" s="1"/>
  <c r="D41" i="13" s="1"/>
  <c r="E117" i="13"/>
  <c r="D142" i="13" s="1"/>
  <c r="M111" i="13"/>
  <c r="L111" i="13"/>
  <c r="K111" i="13"/>
  <c r="C113" i="13" s="1"/>
  <c r="A105" i="13"/>
  <c r="A106" i="13" s="1"/>
  <c r="A107" i="13" s="1"/>
  <c r="A108" i="13" s="1"/>
  <c r="A109" i="13" s="1"/>
  <c r="A110" i="13" s="1"/>
  <c r="N111" i="13"/>
  <c r="N57" i="13"/>
  <c r="M57" i="13"/>
  <c r="C62" i="13" s="1"/>
  <c r="L57" i="13"/>
  <c r="A53" i="13"/>
  <c r="A54" i="13" s="1"/>
  <c r="A55" i="13" s="1"/>
  <c r="A56" i="13" s="1"/>
  <c r="K57" i="13"/>
  <c r="C61" i="13" s="1"/>
  <c r="E40" i="13"/>
  <c r="F22" i="13"/>
  <c r="C24" i="13" s="1"/>
  <c r="E22" i="13"/>
  <c r="E24" i="13" s="1"/>
  <c r="F131" i="12"/>
  <c r="D142" i="12" s="1"/>
  <c r="D41" i="12" s="1"/>
  <c r="E40" i="12" s="1"/>
  <c r="E116" i="12"/>
  <c r="D141" i="12" s="1"/>
  <c r="M110" i="12"/>
  <c r="L110" i="12"/>
  <c r="K110" i="12"/>
  <c r="C112" i="12" s="1"/>
  <c r="A103" i="12"/>
  <c r="A104" i="12" s="1"/>
  <c r="A105" i="12" s="1"/>
  <c r="A106" i="12" s="1"/>
  <c r="A107" i="12" s="1"/>
  <c r="A108" i="12" s="1"/>
  <c r="A109" i="12" s="1"/>
  <c r="N110" i="12"/>
  <c r="N57" i="12"/>
  <c r="M57" i="12"/>
  <c r="C62" i="12" s="1"/>
  <c r="L57" i="12"/>
  <c r="A53" i="12"/>
  <c r="A54" i="12" s="1"/>
  <c r="A55" i="12" s="1"/>
  <c r="A56" i="12" s="1"/>
  <c r="K57" i="12"/>
  <c r="C61" i="12" s="1"/>
  <c r="F22" i="12"/>
  <c r="C24" i="12" s="1"/>
  <c r="E22" i="12"/>
  <c r="E24" i="12" s="1"/>
  <c r="E142" i="13" l="1"/>
  <c r="E141" i="12"/>
</calcChain>
</file>

<file path=xl/sharedStrings.xml><?xml version="1.0" encoding="utf-8"?>
<sst xmlns="http://schemas.openxmlformats.org/spreadsheetml/2006/main" count="1871" uniqueCount="393">
  <si>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</si>
  <si>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</si>
  <si>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</si>
  <si>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</si>
  <si>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</si>
  <si>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</si>
  <si>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</si>
  <si>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</si>
  <si>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</si>
  <si>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</si>
  <si>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</si>
  <si>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</si>
  <si>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</si>
  <si>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</si>
  <si>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</si>
  <si>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</si>
  <si>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</si>
  <si>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</si>
  <si>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</si>
  <si>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</si>
  <si>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</si>
  <si>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</si>
  <si>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</si>
  <si>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</si>
  <si>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</si>
  <si>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</si>
  <si>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</si>
  <si>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</si>
  <si>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</si>
  <si>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</si>
  <si>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</si>
  <si>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</si>
  <si>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</si>
  <si>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</si>
  <si>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</si>
  <si>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</si>
  <si>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</si>
  <si>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</si>
  <si>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</si>
  <si>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</si>
  <si>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</si>
  <si>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</si>
  <si>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</si>
  <si>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</si>
  <si>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</si>
  <si>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</si>
  <si>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</si>
  <si>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</si>
  <si>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</si>
  <si>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</si>
  <si>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</si>
  <si>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</si>
  <si>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</si>
  <si>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</si>
  <si>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</si>
  <si>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</si>
  <si>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</si>
  <si>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</si>
  <si>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</si>
  <si>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</si>
  <si>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</si>
  <si>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</si>
  <si>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</si>
  <si>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</si>
  <si>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</si>
  <si>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</si>
  <si>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</si>
  <si>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</si>
  <si>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</si>
  <si>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</si>
  <si>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</si>
  <si>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</si>
  <si>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</si>
  <si>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</si>
  <si>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</si>
  <si>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</si>
  <si>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</si>
  <si>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</si>
  <si>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</si>
  <si>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</si>
  <si>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</si>
  <si>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</si>
  <si>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</si>
  <si>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</si>
  <si>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NIVEL DE ENDEUDAMIENTO</t>
  </si>
  <si>
    <t xml:space="preserve">CON LA CAPACIDAD FINANCIERA </t>
  </si>
  <si>
    <t>PROPONENTE</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</si>
  <si>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</si>
  <si>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</si>
  <si>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</si>
  <si>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</si>
  <si>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</si>
  <si>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CARTA DE PRESENTACION DE LA PROPUESTA DONDE SE INDIQUE EL GRUPO O CRUPOS EN LOS QUE VA A PARTICIPAR FORMATO 1</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</si>
  <si>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</si>
  <si>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</si>
  <si>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</si>
  <si>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</si>
  <si>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</si>
  <si>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</si>
  <si>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</si>
  <si>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</si>
  <si>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</si>
  <si>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</si>
  <si>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</si>
  <si>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</si>
  <si>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</si>
  <si>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</si>
  <si>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</si>
  <si>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</si>
  <si>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</si>
  <si>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</si>
  <si>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</si>
  <si>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</si>
  <si>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</si>
  <si>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</si>
  <si>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</si>
  <si>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</si>
  <si>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</si>
  <si>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</si>
  <si>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</si>
  <si>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</si>
  <si>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</si>
  <si>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</si>
  <si>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</si>
  <si>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</si>
  <si>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</si>
  <si>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</si>
  <si>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</si>
  <si>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</si>
  <si>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</si>
  <si>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</si>
  <si>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</si>
  <si>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</si>
  <si>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</si>
  <si>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</si>
  <si>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</si>
  <si>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</si>
  <si>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</si>
  <si>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</si>
  <si>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</si>
  <si>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</si>
  <si>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</si>
  <si>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</si>
  <si>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</si>
  <si>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</si>
  <si>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</si>
  <si>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VALOR TOTAL DEL PRESUPUESTO OFICIAL DE LOS GRUPOS A LOS QUE SE PRESENTA:</t>
  </si>
  <si>
    <t>VALOR TOTAL DEL PRESUPUESTO DE LOS GRUPOS A LOS QUE SE PRESENTA EN SMMLV:</t>
  </si>
  <si>
    <t>INFORMACION A 31 DE DICIEMBRE DE 2013</t>
  </si>
  <si>
    <t>LIQUIDEZ*</t>
  </si>
  <si>
    <t>* VER NOTA 5 DEL NUMERAL 3.18</t>
  </si>
  <si>
    <t>N/A</t>
  </si>
  <si>
    <t>X</t>
  </si>
  <si>
    <t>CDI CON ARRIENDO</t>
  </si>
  <si>
    <t>CDI SIN ARRIENDO</t>
  </si>
  <si>
    <t>CDI SIN  ARRIENDO</t>
  </si>
  <si>
    <t>CARTA DE COMPROMISO DE GESTIONAR EL USO CUANDO ES PÚBLICA CDI</t>
  </si>
  <si>
    <t>MODALIDAD FAMILIAR</t>
  </si>
  <si>
    <t>COORDINADOR (MODALIDAD INSTITUCIONAL)</t>
  </si>
  <si>
    <t>1/200</t>
  </si>
  <si>
    <t>TRABAJADORA SOCIAL</t>
  </si>
  <si>
    <t>PSICOLOGA</t>
  </si>
  <si>
    <t>SANDY MILEIDY GONZALEZ CABALLERO</t>
  </si>
  <si>
    <t>PSICOLOGO</t>
  </si>
  <si>
    <t xml:space="preserve">LA UNIVERSIDAD NACIONAL ABIERTA Y A DISTANCIA </t>
  </si>
  <si>
    <t>08/01/2014-31/10/2014</t>
  </si>
  <si>
    <t>08/01/2014-31/10/2014 / 15/01/2013-22/12/2013</t>
  </si>
  <si>
    <t>FUNDACION MUJERES PROCASANARE CONTRATOS 001-004</t>
  </si>
  <si>
    <t>HERSHEY FABIOLA SANDOVAL BAEZ</t>
  </si>
  <si>
    <t>LA UNIVERSIDAD INDUSTRIAL DE SANTANDER</t>
  </si>
  <si>
    <t>PSICOSOCIAL (MODALIDAD INSTITUCIONAL)</t>
  </si>
  <si>
    <t>08/01/2014-31/10/2014 / 15/01/2013 - 22/12/2013</t>
  </si>
  <si>
    <t>FUNDACION MUJERES PROCASANARE CONTRATOS 002 - 003</t>
  </si>
  <si>
    <t>PRESTAR LOS SERVICIOS COMO PROFESIONAL EN COORDINACION PARA EL CDI EL PORVENIR EN LA MODALIDAD INSTITUCIONAL EN EL MUNICIPIO DE AGUAZUL DEPARTAMENTO DE CASANARE</t>
  </si>
  <si>
    <t>PRESTAR LOS SERVICIOS COMO PROFESIONAL EN COORDINACION PARA LOS CDI Y BELLO HORIZONTE DE LA MODALIDAD INSTITUCIONAL EN EL MUNICIPIO DE AGUAZUL DE CASANARE</t>
  </si>
  <si>
    <t>YENNY VIVIANA PLAZAS CASTILLO</t>
  </si>
  <si>
    <t>LA UNIVERSIDAD DE PAMPLONA</t>
  </si>
  <si>
    <t xml:space="preserve">FUNDACION MUJERES PROCASANARE CONTRATO 003 </t>
  </si>
  <si>
    <t>PRESTAR LOS SERVICIO PROFESIONALES COMO PSICOLOGA PARA LOS CDI CASA DEL NIÑO Y BELLO HORIZONTE DE LA MODALIDAD INSTITUCIONAL EN EL MUNICIPIO DE AGUAZUL DEL DEPARTAMENTO DE CASANARE</t>
  </si>
  <si>
    <t>CAROLINA SALAZAR RUIZ</t>
  </si>
  <si>
    <t>UNIVERSIDAD ANTONIO NARIÑO</t>
  </si>
  <si>
    <t>COORDINADOR (MODALIDAD FAMILIAR)</t>
  </si>
  <si>
    <t>FUNDACION MUJERES PROCASANARE CONTRATO 007</t>
  </si>
  <si>
    <t>PRESTAR LOS SERVICIOS PROFESIONALES COMO PSICOLOGA PARA EL CDI UN BUEN COMIENZO DE LA MODALIDAD FAMILIAR E INSTITUCIONAL EN EL MUNICIPIO DE OROCUE</t>
  </si>
  <si>
    <t>15/01/2013-31/12/2013</t>
  </si>
  <si>
    <t>LICETH BERNAL LOPEZ</t>
  </si>
  <si>
    <t>UNIVERSIDAD DE PAMPLONA</t>
  </si>
  <si>
    <t>PSICOSOCIAL (MODALIDAD FAMILIAR)</t>
  </si>
  <si>
    <t>ANGELA YOHANA CARDENAS GUTIERREZ</t>
  </si>
  <si>
    <t>FUNDACION MUJERES PROCASANARE CONTRATO 004 - 018</t>
  </si>
  <si>
    <t>08/01/2014-31/10/2014 / 02/05/2013-22/12/2013</t>
  </si>
  <si>
    <t>PRESTAR LOS SERVICIOS SOCIALES COMO COORDINADORA PARA EL CDI TRAVESURAS INFANTILES DE LA MODALIDAD FAMILIAR EN EL MUNICIPIO DE AGUAZUL DEL DEPARTAMENTO DE CASANARE</t>
  </si>
  <si>
    <t>FUNDACION MUJERES PROCASANARE CONTRATO 018</t>
  </si>
  <si>
    <t>PRESTAR LOS SERVICIOS PROFESIONALES COMO PSICOLOGA PARA EL CDI TRAVESURAS INFANTILES DE LA MODALIDAD FAMILIAR EN EL MUNICIPIO DE AGUAZUL DEL DEPARTAMENTO DE CASANARE</t>
  </si>
  <si>
    <t>ANA LUCIA HOLGUIN ROMERO</t>
  </si>
  <si>
    <t>FUNDEXPO / SIPIC EU</t>
  </si>
  <si>
    <t>01/02/2014-31/07/2014 / 01/01/2013-30/01/2014</t>
  </si>
  <si>
    <t>PRESTAR DE SERVICIOS COMO PSICOLOGA EN EL No 000108 y 000106 EN EL MARCO DE DESARROLLO DEL CONTRATO 114 SUSCRITO ENTRE EL ICBF Y CENTRO ZONAL PAZ DE ARIPORO / PRESTACION DE SERVICIO EN EL CARGO DE PSICOLOGA EN EL MUNICIPIO DE OROCUE</t>
  </si>
  <si>
    <t>1/300</t>
  </si>
  <si>
    <t>1/150</t>
  </si>
  <si>
    <t>WILSON REINALDO VARGAS PARRA</t>
  </si>
  <si>
    <t>JOSE DARIO DURAN AMAYA</t>
  </si>
  <si>
    <t>COORDINADOR ( MODALIDAD INSTITUCIONAL)</t>
  </si>
  <si>
    <t>PRESTAR LOS SERVICIOS PROFESIONALES COMO COORDINADOR -PSICOLOGO PARA EL CDI GAVANCITOS DE LA MODALIDAD FAMILIAR E INSTITUCIONAL EN EL MUNICIPIO DE SAN LUIS DE PALENQUE DEL DEPARTAMENTO DE CASANARE</t>
  </si>
  <si>
    <t>FUNDACION MUJERES PRO CASANARE CONTRATO 005 - 031</t>
  </si>
  <si>
    <t>08/01/2014/31/10/2014 / 16/09/2013/22/12/2013</t>
  </si>
  <si>
    <t>YISEL ANDREA LOPEZ CHAPARRO</t>
  </si>
  <si>
    <t>PRIMER SEMESTRE DE 2014</t>
  </si>
  <si>
    <t>INTITUCION EDUCATIVA LA INMACULADA / FUNDACION MUJERES PROCASANARE CONTRATO 025</t>
  </si>
  <si>
    <t>PRESTAR SERVICIOS COMO PSICOLOGO EN LA PLANEACION E INPLEMENTACION DE PROCESO EDUCATIVOS PARA NIÑOS Y CUIDADORES QUE RESPONDAN A SUS NECESIDADES EN EL CICLO DE VIDA DE LA PRIMERA INFANCIA , APOYAR EN LA FORMACION ORIENTACION Y ACOMPAÑAMIENTO A NIÑO, NIÑAS Y COMUNIDAD GENERAL    /  PRESTAR LOS SERVICIOS COMO PROFESIONALES PSICOLOGO PARA EL CDI UN BUEN COMIENZO DE LA MODALIDAD FAMILIAR E INSTITUCIONAL EN EL MUNICIPIO DE OROCUE DEPARTAMENTO DE CASANARE</t>
  </si>
  <si>
    <t>PSICOSOCIAL ( MODALIDAD FAMILIAR )</t>
  </si>
  <si>
    <t>PSICOSOCIAL ( MODALIDAD INSTITUCIONAL )</t>
  </si>
  <si>
    <t>FUNDACION MUJERES PRO CASANARE CONTRATO 027  / ALCALDIA DEL MUNICIPIO DE NUNCHIA CONTRATO 006/2013</t>
  </si>
  <si>
    <t>01/08/2014-31/10/2014  / 15/01/2013-14/12/2013</t>
  </si>
  <si>
    <t>PRESTAR SERVICIOS PROFESIONALES COMO COORDINADORA PSICOLOGA PARA EL CDI BUEN COMIENZO DE LA MODALIDA FAMILIAR EN EL MUNICIPIO DE OROCUE DEPARTAMENTO DE CASANARE       / PRESTAR SERVICIOS PROFESIONES EN LA COORDINACION COMO ENLACE MUNICIPAL EN EL PROGRAMA PRESIDENCIAL MAS FAMILIAS EN ACCION DEL MUNICIPIO DE NUNCHIA</t>
  </si>
  <si>
    <t>DIANA MARCELA GUARIN DAZA</t>
  </si>
  <si>
    <t>FUNDACION MUJERES PROCASANARE CONTRATO 023  /  INSTITUCION EDUCATIVA LA INMACULADA</t>
  </si>
  <si>
    <t>22/01/2014-31/07/2014 / 04/08/2013-05/12/2013</t>
  </si>
  <si>
    <t>PRESTAR LOS SERVICIOS PROFESIONALES COMO PSICOLOGA PARA EL CDI BUEN COMIENZO DE LA MODALIDA INSTITUCIONAL EN EL MUNICIPIO DE OROCUE DEL DEPARTAMENTO DE CASANARE    / PRESTAR SERVICIOS COMO PSICOLOGO EN LA PLANEACION E INPLEMENTACION DE PROCESO EDUCATIVOS PARA NIÑOS Y CUIDADORES QUE RESPONDAN A SUS NECESIDADES EN EL CICLO DE VIDA DE LA PRIMERA INFANCIA , APOYAR EN LA FORMACION ORIENTACION Y ACOMPAÑAMIENTO A NIÑO, NIÑAS Y COMUNIDAD GENERAL</t>
  </si>
  <si>
    <t>PSICOSOCIAL ( MODALIDA FAMILIAR )</t>
  </si>
  <si>
    <t>FABIAN ANDRES GUTIERREZ PEREZ</t>
  </si>
  <si>
    <t>UNIVERSIDAD DE LOS ANDES</t>
  </si>
  <si>
    <t>11/02/2008-31/06/2013</t>
  </si>
  <si>
    <t>PRESTAR LOS SERVICIOS PROFESIONALES COMO PSICOLOGO DE LOS PROCESOS SOCIALES Y EDUCATIVOS</t>
  </si>
  <si>
    <t>FUNDACION MUJERES PROCASANARE</t>
  </si>
  <si>
    <t xml:space="preserve">MARIA DEL PILAR ARAQUE CRISTANCHO </t>
  </si>
  <si>
    <t>LICENCIATURA EN PEDAGOGIA INFANTIL</t>
  </si>
  <si>
    <t>LA UNIVERSIDAD DE LOS LLANOS</t>
  </si>
  <si>
    <t>1/180</t>
  </si>
  <si>
    <t>ANABEL ABRIL LOPEZ</t>
  </si>
  <si>
    <t>FUNDACION MUJERES PROCASANARE CONTRATO 019</t>
  </si>
  <si>
    <t xml:space="preserve">PRESTAR LOS SERVICIOS COMO COORDINADORA PARA EL CDI SAN JUAN BOSCO DE LA MODALIDAD FAMILIAR E INSTITUCIONAL EN EL MUNICIPIO DE NUNCHIA </t>
  </si>
  <si>
    <t>FUNDACION MUJERES PROCASANARE CONTRATO 005  / FUNDACION AMANECER</t>
  </si>
  <si>
    <t>01/10/2013-31/12/2013  / 03/02/2010-31/12/2010</t>
  </si>
  <si>
    <t>PRESTAR LOS SERVICIOS PROFESIONALES COMO PSICOLOGA PARA EL CDI CASA DEL NIÑO DE LA MODALIDAD INSTITUCIONAL EN EL MUNICIPIO DE AGUAZUL DEL DEPARTAMENTO DE CASANARE         / DESEMPEÑO EL CARGO DE COGESTOR SOCIAL URBANO PARA LA ESTRATEGIA JUNTOS EN EL MARCO DEL CONTRATO M0215/10 SUSCRITO ENTRE LA FIDUCIARIA BOGOTA Y LA FUNDACION AMANECER: DESARROLLANDO FUNCIONES COMO REALIZAR VISITAS DOMICIALIARIAS DE EVALUACION DE RIESGO A LAS FAMILIAS ASIGNADAS, BRINDAR ORIENTACION A LAS FAMILIAS SOBRE OFERTA INSTITUCIONAL EN EL MUNICIPIO, REALIZAR ARTICULACION INTERSECTORIAL PARA LA GARANTIA DE DERECHOS DE LA POBLACION VULNERABLE</t>
  </si>
  <si>
    <t>COORDINADOR ( INSTITUCIONAL Y FAMILIAR)</t>
  </si>
  <si>
    <t>VIVIANA CAROLINA SIERRA GONZALEZ</t>
  </si>
  <si>
    <t>PSICOSOCIAL ( INSTITUCIONAL Y FAMILIAR)</t>
  </si>
  <si>
    <t>RUDY ALEXIS BOHORQUEZ PACHECO</t>
  </si>
  <si>
    <t>PRESTAR LOS SERVICIOS PROFESIONALES COMO COORDINADORA- PSICOLOGA PARA EL CDI MIS PRIMERAS HUELLAS DE LA MODALIDAD FAMILIAR E INSTITUCIONAL EN EL MUNICIPIO DE CHAMEZA DEPARTAMENTO DE CASANARE</t>
  </si>
  <si>
    <t>FUNDACION MUJERES PROCASANARE CONTRATO 016 - 017</t>
  </si>
  <si>
    <t>08/01/2014-31/10/2014  / 02/05/2013-22/12/2013</t>
  </si>
  <si>
    <t>ALCALDIA MAYOR DE TUNAJA- SECRETARIA DE GOBIERNO MUNICIPAL- COMISARIA DE FAMILIA</t>
  </si>
  <si>
    <t>LABORO COMO PSICOLOGO DE APOYO EN LA COMISARIA PRIMERA DE FAMILIA DE TUNJA</t>
  </si>
  <si>
    <t>01/06/2010-31/12/2011</t>
  </si>
  <si>
    <t>COORDINADORA ( MODALIDAD INSTITUCIONAL)</t>
  </si>
  <si>
    <t>1/100</t>
  </si>
  <si>
    <t>MARCELA VIVIANA HERNANDEZ CALIXTO</t>
  </si>
  <si>
    <t>PRESTAR SERVICIOS PROFESIONALES COMO COORDINADORA PARA EL CDI MIS JUGANDO Y APRENDIENDO DE LA MODALIDAD INSTITUCIONAL DEL MUNICIPIO DE MANI DEL DEPARTAMENTO DE CASANARE</t>
  </si>
  <si>
    <t>FUNDACION MUJERES PROCASANARE CONTRATO 013 -006</t>
  </si>
  <si>
    <t>COORDINADORA ( MODALIDAD FAMILIAR)</t>
  </si>
  <si>
    <t>DIANA PATRICIA PADILLA CARREÑO</t>
  </si>
  <si>
    <t>AMELIA BONILLA NIÑO</t>
  </si>
  <si>
    <t>PRESTAR LOS SERVICIOS PROFESIONALES COMO COORDINADORA PSICOLOGA PARA EL CDI MIS JUGANDO Y APRENDIENDO DE LA MODALIDAD FAMILIAR EN EL MUNICIPIO DE MANI DEL DEPARTAMENTO DE CASANARE</t>
  </si>
  <si>
    <t>FUNDACION MUJERES PROCASANARE CONTRATO 014 - 017</t>
  </si>
  <si>
    <t>PRESTAR LOS SERVICIOS COMO PROFESIONAL EN PSICOLOGIA PARA LA PROMOCION DE LA INTEGRACION FAMILIAR Y LA PREVENCION DE MALTRATO ABUSO Y ABANDONO DE LOS NIÑOS Y ADOLESCENTES EN EL MUNICIPIO DE MANI</t>
  </si>
  <si>
    <t>ALCALDIA MUNICIPAL DE MANI CONTRATO 119 / 0023</t>
  </si>
  <si>
    <t>16/05/2011- 30/11/2011 / 14/01/2013-14/07/2013</t>
  </si>
  <si>
    <t>ANGIE VIVIANA NIETO COCUÑAME</t>
  </si>
  <si>
    <t>UNIVERSIDAD SANTIAGO DE CALI</t>
  </si>
  <si>
    <t>GLADYS PATRICIA DURAN BAUTISTA</t>
  </si>
  <si>
    <t>DEIBY VIVIANA BERNAL BARRERA</t>
  </si>
  <si>
    <t>CONTADOR PUBLICO</t>
  </si>
  <si>
    <t>BERZABE RODRIGUEZ MARTINEZ</t>
  </si>
  <si>
    <t>SECRETARIA DE DESARROLLO SOCIAL DE LA ALCALDIA MUNICIPAL DE NUNCHIA</t>
  </si>
  <si>
    <t>526 al 533</t>
  </si>
  <si>
    <t>INSTITUTO COLOMBIANO DE BIENESTAR FAMILIAR REGIONAL CASANARE</t>
  </si>
  <si>
    <t>N/4</t>
  </si>
  <si>
    <t>CRA 7 No. 2-166 Corregimiento la Yopalosa</t>
  </si>
  <si>
    <t>NO LA PRESENTÓ</t>
  </si>
  <si>
    <t>CRA 5 No. 5-21 Barrio Libertador</t>
  </si>
  <si>
    <t>NO PRESENTA LA PROMESA DE ARRENDAMIENTO O CARTA DE INTENCIÓN. EL SUPERVISOR DEL CONTRATO DEBE VERIFCAR LAS CONDICIONES HABILITANTES DE LA ESTRUCTURA REFERIDA</t>
  </si>
  <si>
    <t>COMFACASANARE</t>
  </si>
  <si>
    <t>537 al 543</t>
  </si>
  <si>
    <t>DEPARTAMENTO DEL CASANARE ALCADIA DE AGUAZUL SECRETARIA DE DESARROLLO SOCIAL</t>
  </si>
  <si>
    <t>544 al 553</t>
  </si>
  <si>
    <t>SISTEMA DE CONTROL INTERNO MECI - PROCESO DE GESTION DOCUMENTAL</t>
  </si>
  <si>
    <t>008</t>
  </si>
  <si>
    <t>554 al 562</t>
  </si>
  <si>
    <t>NO CUMPLE CON EL OBJETO</t>
  </si>
  <si>
    <t>INSTITUTO COLOMBIANO DE BIENESTAR FAMILIAR</t>
  </si>
  <si>
    <t>096</t>
  </si>
  <si>
    <t>DEPARTAMENTO DE CASANARE MUNICIPIO CHAMEZA</t>
  </si>
  <si>
    <t xml:space="preserve">CRA 7 No 7-59 SAN CARLOS
</t>
  </si>
  <si>
    <t>CENTRO POBLADO PUEBLO NUEVO</t>
  </si>
  <si>
    <t>SENA - REGIONAL CASANARE</t>
  </si>
  <si>
    <t>515 AL 521</t>
  </si>
  <si>
    <t>01/1000.</t>
  </si>
  <si>
    <t>08-01-2012 A 31-10-2012; 17-05-2013 A 22-12-2013; 08-01-2104 A 15-12-2014</t>
  </si>
  <si>
    <t>EJERCER FUNCIONES COMO  COORDINADORA</t>
  </si>
  <si>
    <t>JOHANA ANDREA GONZALEZ RODRIGUEZ</t>
  </si>
  <si>
    <t>LICENCIADA EN EDUCACION PREESCOLAR</t>
  </si>
  <si>
    <t>FUNDACION UNIVERSITARIA PANAMERICANA</t>
  </si>
  <si>
    <t>01-09-2013 A 22-12-2013; 8-01-2014 A 31-10-2014, 28-01-2010 A 13-11-2012</t>
  </si>
  <si>
    <t>EJERCER FUNCIONES COMO  AOYO PEGAGOGICO</t>
  </si>
  <si>
    <t>01/5000.</t>
  </si>
  <si>
    <t>COORPORACION UNIVERSITARIA REMINGTON</t>
  </si>
  <si>
    <t>15-07-2013 A 01-12-2014; 20-09-2012 1 31-12-2012- 2-01-2013 A 22-12-2013</t>
  </si>
  <si>
    <t>EJERCE FUNCIONES DE COORDINACION</t>
  </si>
  <si>
    <t>UNIVERSIDAD UPTC</t>
  </si>
  <si>
    <t>01-02-2014 A 31-10-2014; 17-06-2011 A 9-02-2012; 17-01-2010 A 15-12-2010</t>
  </si>
  <si>
    <t>FUNDACION MUJERES PRO CASANARE</t>
  </si>
  <si>
    <t>SUBSANAR</t>
  </si>
  <si>
    <t>FUNDACIONES MUJERES PRO CASANARE</t>
  </si>
  <si>
    <t>ICBF REGIONAL CASANARE CENTRO ZONAL YOPAL</t>
  </si>
  <si>
    <t>0.11</t>
  </si>
  <si>
    <t>DE ACUERDO A LA NOTA 3 DEL NUMERAL 3.19 NO SE TIENE EN CUENTA LOS CUPOS EN RAZON A QUE EL PROPONENTE PRESENTO LA MISMA CERTIFICACION PARA EL GRUPO 1. Y DE ACUERDO A LA NOTA 1 DEL LITERAL A DEL NUMERAL 3.19 NO SE TIENE EN CUENTA LA CERTIFICACION EN RAZON A QUE SE PRESENTO PARA EL GRUPO 1</t>
  </si>
  <si>
    <t>INSTITUCIONAL</t>
  </si>
  <si>
    <t>CALLE 20 Nro 18.11 BARRIO CARLOS PIZARRO DE AGUAZUL</t>
  </si>
  <si>
    <t>CALLE 19 No 8-03 BELLO HORIZONTE</t>
  </si>
  <si>
    <t>CALL 4 NrO 4-73 POORVENIR AGUZUAL</t>
  </si>
  <si>
    <t>MODALIDA FAMILIAR</t>
  </si>
  <si>
    <t>FAMILIAR</t>
  </si>
  <si>
    <t>EL PROPONENTE PRESENTA PROPUESTA CON LOS 5 COMPONENTES MEDIANTE LOS CUALES PRECISA  LAS ACCIONES  A REALIZAR PARA BRINDAR UN SERVICIO CON CALIDAD</t>
  </si>
  <si>
    <t>FUNDACION NOMADAS INFANCIA, JUVENTUD Y ADULTO MAYOR</t>
  </si>
  <si>
    <t>FUNDACION SERVIMOS</t>
  </si>
  <si>
    <t>FUNDACION EMPRENDEDORES SOCIALES</t>
  </si>
  <si>
    <t>ALCALDIA DE MANI</t>
  </si>
  <si>
    <t>CARRERA 9 CALLE 11 ESQUINA DE MANI</t>
  </si>
  <si>
    <t>NA</t>
  </si>
  <si>
    <t>SENA</t>
  </si>
  <si>
    <t>117</t>
  </si>
  <si>
    <t>ICBF REGIONAL CASNARE CENTRO ZONAL YOPAL</t>
  </si>
  <si>
    <t>5.20</t>
  </si>
  <si>
    <t>CALLE 13 No19-31 BARRIO BELLO HORIZONTE OROCUE</t>
  </si>
  <si>
    <t>PRESIO DE LA ALCALDIA EN EL BARRIO DE LA CANDELARIA DE OROCUE</t>
  </si>
  <si>
    <t>CALLE 6 NO. 5-52 barrio el centrro del municipio  de Orocue</t>
  </si>
  <si>
    <t>HABILITANTE</t>
  </si>
  <si>
    <t>4 FUERA</t>
  </si>
  <si>
    <t>10 FUERA</t>
  </si>
  <si>
    <t>No se evidencio la cantidad de cupos ejecutados a través de esta certificación. (folios del 526 a 533)</t>
  </si>
  <si>
    <t>EN LA CARTA DE COMPROMISO DE GESTION DE USO NO SE IDETIFICA LA DIRECCION NI LA MODALIDAD (Folio 563). EL SUPERVISOR DEL CONTRATO DEBE VERIFCAR LAS CONDICIONES HABILITANTES DE LA ESTRUCTURA REFERIDA</t>
  </si>
  <si>
    <t>ICBF Regional Casanare</t>
  </si>
  <si>
    <t>CONFACASANARE</t>
  </si>
  <si>
    <t>Esta certificacion es extemporanea a la fecha establecida en el pliego, no aplica</t>
  </si>
  <si>
    <t>MUNICIPIO DE PORE</t>
  </si>
  <si>
    <t>CALLE 3 No19-31 BARRIO BELLO HORIZONTE OROCUE</t>
  </si>
  <si>
    <t>FINCA GANADERA DEL RESGUARDO SAN JUANITO</t>
  </si>
  <si>
    <t>BARRIO LA CANDELARIA DE OROCUE</t>
  </si>
  <si>
    <t>ESCUELA VEREDA LAS CALLES DE SAN LUIS DE PALENQUE</t>
  </si>
  <si>
    <t>ESCUELA VEREDA EL SOCORRO DE SAN LUIS DE PALENQUE</t>
  </si>
  <si>
    <t>INSPECCION DE POLICIA CORREGIMIENTO ALGARROBO DE OROCUE</t>
  </si>
  <si>
    <t>SUBSANAR PARA ACLARAR LA DIRECCION DE INMUEBLE Y MODALIDAD</t>
  </si>
  <si>
    <t>900186195-0</t>
  </si>
  <si>
    <t xml:space="preserve">CUMPLE </t>
  </si>
  <si>
    <t>NO CUMPLE</t>
  </si>
  <si>
    <t>EL PROPONENTE CUMPLE ______ NO CUMPLE    X</t>
  </si>
  <si>
    <t>CONVOCATORIA PÚBLICA DE APORTE No 02 DE 2014</t>
  </si>
  <si>
    <r>
      <t xml:space="preserve">En Yopal, al  </t>
    </r>
    <r>
      <rPr>
        <b/>
        <sz val="11"/>
        <color theme="1"/>
        <rFont val="Arial Narrow"/>
        <family val="2"/>
      </rPr>
      <t xml:space="preserve">1er dia de Diciembre </t>
    </r>
    <r>
      <rPr>
        <sz val="11"/>
        <color theme="1"/>
        <rFont val="Arial Narrow"/>
        <family val="2"/>
      </rPr>
      <t xml:space="preserve">de 2014, en las instalaciones del Instituto Colombiano de Bienestar Familiar –ICBF- de la Regional </t>
    </r>
    <r>
      <rPr>
        <b/>
        <sz val="11"/>
        <color theme="1"/>
        <rFont val="Arial Narrow"/>
        <family val="2"/>
      </rPr>
      <t xml:space="preserve">Casanare </t>
    </r>
    <r>
      <rPr>
        <sz val="11"/>
        <color theme="1"/>
        <rFont val="Arial Narrow"/>
        <family val="2"/>
      </rPr>
      <t>se reunieron los integrantes del Comité Evaluador, a saber: Estudio Técnico</t>
    </r>
    <r>
      <rPr>
        <b/>
        <sz val="11"/>
        <color theme="1"/>
        <rFont val="Arial Narrow"/>
        <family val="2"/>
      </rPr>
      <t xml:space="preserve">: Jorge Murcia Sandoval,Adriana Sofia Triana Silva, Juliet Paola Archila Pérez;  </t>
    </r>
    <r>
      <rPr>
        <sz val="11"/>
        <color theme="1"/>
        <rFont val="Arial Narrow"/>
        <family val="2"/>
      </rPr>
      <t>Estudio Financiero</t>
    </r>
    <r>
      <rPr>
        <b/>
        <sz val="11"/>
        <color theme="1"/>
        <rFont val="Arial Narrow"/>
        <family val="2"/>
      </rPr>
      <t>:</t>
    </r>
    <r>
      <rPr>
        <sz val="11"/>
        <color theme="1"/>
        <rFont val="Arial Narrow"/>
        <family val="2"/>
      </rPr>
      <t xml:space="preserve"> Zoraida Estepa Mendivelso, Washington Tenorio Arizala; y Estudio Jurídico</t>
    </r>
    <r>
      <rPr>
        <b/>
        <sz val="11"/>
        <color theme="1"/>
        <rFont val="Arial Narrow"/>
        <family val="2"/>
      </rPr>
      <t>:</t>
    </r>
    <r>
      <rPr>
        <sz val="11"/>
        <color theme="1"/>
        <rFont val="Arial Narrow"/>
        <family val="2"/>
      </rPr>
      <t xml:space="preserve"> Ingrid Tatiana Mendoza y Dorys Gutiérrez, con el fin de estudiar y evaluar las propuestas presentadas con ocasión de la Convocatoria Pública de aporte No. 002 de 2014, cuyo </t>
    </r>
    <r>
      <rPr>
        <sz val="11"/>
        <rFont val="Arial Narrow"/>
        <family val="2"/>
      </rPr>
      <t>objeto</t>
    </r>
    <r>
      <rPr>
        <sz val="11"/>
        <color theme="1"/>
        <rFont val="Arial Narrow"/>
        <family val="2"/>
      </rPr>
      <t xml:space="preserve"> consiste en</t>
    </r>
    <r>
      <rPr>
        <b/>
        <sz val="11"/>
        <color theme="1"/>
        <rFont val="Arial Narrow"/>
        <family val="2"/>
      </rPr>
      <t>: Atender a niños y niñas menores de 5 años, o hasta su ingreso al grado de transición en los servicios de educación inicial y cuidado, en las modalidades Centros de Desarrollo Infantil y Desarrollo Infantil en medio familiar, con el fin de promover el desarrollo integral de la primera infancia con calidad, de conformidad con los lineamientos, estándares de calidad y las directrices, y parámetros establecidos por el ICBF”.</t>
    </r>
  </si>
  <si>
    <t>FUNDACION SANTA ENGRACIA</t>
  </si>
  <si>
    <t>FUNDACION PARA COOPERACION Y EL DESARROLLO SOSTENIBLE DE LA ORINOQUIA</t>
  </si>
  <si>
    <t>FUNDACION NACIONAL PARA EL DESARROLLO DE LA PROSPERIDAD - FUNDEXPO</t>
  </si>
  <si>
    <t>968 al 969</t>
  </si>
  <si>
    <t>CERTIFICADO DE CUMPLIMIENTO DE PAGO DE APORTES DE SEGURIDAD SOCIAL Y PARAFISCALES. FORMATO 2</t>
  </si>
  <si>
    <t>12 AL 14</t>
  </si>
  <si>
    <t>GARANTÍA DE SERIEDAD CORRESPONDIENTE AL GRUPO 4</t>
  </si>
  <si>
    <t>GARANTÍA DE SERIEDAD CORRESPONDIENTE AL GRUPO 5</t>
  </si>
  <si>
    <t>GARANTÍA DE SERIEDAD CORRESPONDIENTE AL GRUPO 10</t>
  </si>
  <si>
    <t>GARANTÍA DE SERIEDAD CORRESPONDIENTE AL GRUPO 1</t>
  </si>
  <si>
    <t>GARANTÍA DE SERIEDAD CORRESPONDIENTE AL GRUPO 6</t>
  </si>
  <si>
    <t>2 al 4</t>
  </si>
  <si>
    <t>20 al 23</t>
  </si>
  <si>
    <t>SEGÚN EL CERTIFICADO DE EXISTENCIA Y REPRESENTACIÓN LEGAL LA FACULTAD DEL REPRESENTANTE LEGAL PARA CONTRATAR ES ILIMITADA</t>
  </si>
  <si>
    <t>8 al 9</t>
  </si>
  <si>
    <t>6 al 7</t>
  </si>
  <si>
    <t>16 al 17</t>
  </si>
  <si>
    <t>Resolución número 3741 de 2014, expedida por la Regional Casanare</t>
  </si>
  <si>
    <t>18 al 19</t>
  </si>
  <si>
    <t xml:space="preserve">SI </t>
  </si>
  <si>
    <t xml:space="preserve">PROPONENTE No. 2. FUNDACIÓN MUJERES PRO CASANARE </t>
  </si>
  <si>
    <t>FUNDACION MUEJRES PRO CANASARE</t>
  </si>
  <si>
    <t xml:space="preserve">Aclarar si el contrato 137 de 2012 es el mismo certificado en el grupo 1
Con fecha 5 de diciembre de 2014 presenta subsanacion y se acepta. </t>
  </si>
  <si>
    <t xml:space="preserve">Folio 28 al 75. La certificacion no cumple, esta repetida en orto grupo
Con fecha 5 de diciembre de 2014 presenta subsanacion y se acepta. </t>
  </si>
  <si>
    <t xml:space="preserve">EN LA CARTA DE COMPROMISO DE GESTION DE USO NO SE IDETIFICA LA DIRECCION NI LA MODALIDAD (Folio 563). EL SUPERVISOR DEL CONTRATO DEBE VERIFCAR LAS CONDICIONES HABILITANTES DE LA ESTRUCTURA REFERIDA.
CON FECHA 5 DE DICIEMBRE DE  2014 PRESENTA SUBSANACION Y SE ACEPTA. </t>
  </si>
  <si>
    <t xml:space="preserve">EN LA CARTA DE COMPROMISO DE GESTION DE USO NO SE IDETIFICA LA DIRECCION NI LA MODALIDAD (Folio 563). EL SUPERVISOR DEL CONTRATO DEBE VERIFCAR LAS CONDICIONES HABILITANTES DE LA ESTRUCTURA REFERIDA
CON FECHA 5 DE DICIEMBRE DE  2014 PRESENTA SUBSANACION Y SE ACEPTA. </t>
  </si>
  <si>
    <t xml:space="preserve">EN LA CARTA DE COMPROMISO DE GESTION DE USO NO SE IDETIFICA LA DIRECCION NI LA MODALIDAD (Folio 563). EL SUPERVISOR DEL CONTRATO DEBE VERIFCAR LAS CONDICIONES HABILITANTES DE LA ESTRUCTURA REFERIDA.
CON FECHA 5 DE DICIEMBRE DE  2014 PRESENTA SUBSANACION Y SE ACEPTA. </t>
  </si>
  <si>
    <t xml:space="preserve">SUBSANAR, NO ANEXA TARJETA PROFESIONAL.
PRESENTO TARJETA PROFESIONAL DE ACUERDO A LA SUBSANACION SOLICITADA.
</t>
  </si>
  <si>
    <t>FUNDACION Y SERVICIOS S&amp;S</t>
  </si>
  <si>
    <t>075</t>
  </si>
  <si>
    <t>RED SALUD CASANARE</t>
  </si>
  <si>
    <t xml:space="preserve">EN LA CARTA DE COMPROMISO DE GESTION DE USO NO SE IDETIFICA LA DIRECCION NI LA MODALIDAD (Folio 335). EL SUPERVISOR DEL CONTRATO DEBE VERIFCAR LAS CONDICIONES HABILITANTES DE LA ESTRUCTURA REFERIDA.
CON FECHA 5 DE DICIEMBRE DE  2014 PRESENTA SUBSANACION Y SE ACEPTA. </t>
  </si>
  <si>
    <t>XIMENA LIZBETH BARRERA VELANDIA</t>
  </si>
  <si>
    <t>FUNDEXPO</t>
  </si>
  <si>
    <t>DEL 16 DE ENERO DE 2014 AL 30 DE JULIO DE 2014</t>
  </si>
  <si>
    <t xml:space="preserve">PRESTO SERVICIOS COMO PSICOLOGA </t>
  </si>
  <si>
    <t>DE ACUERDO A LO SOLICITADO PRESENTA SUBSANACION CAMBIANDO LA HOJA DE VIDA.</t>
  </si>
  <si>
    <t xml:space="preserve">NO PRESENTA LA CARTA DE COPROMISO DE GESTIONAR EL USO. EL SUPERVISOR DEL CONTRATO DEBE VERIFCAR LAS CONDICIONES HABILITANTES DE LA ESTRUCTURA REFERIDA.
CON FECHA 5 DE DICIEMBRE DE  2014 PRESENTA SUBSANACION Y SE ACEPTA. </t>
  </si>
  <si>
    <t xml:space="preserve">EN LA CARTA DE COMPROMISO DE GESTION DE USO NO SE IDENTIFICA LA DIRECCION NI LA MODALIDAD (Folio 465). EL SUPERVISOR DEL CONTRATO DEBE VERIFCAR LAS CONDICIONES HABILITANTES DE LA ESTRUCTURA REFERIDA.
CON FECHA 5 DE DICIEMBRE DE  2014 PRESENTA SUBSANACION Y SE ACEPTA. </t>
  </si>
  <si>
    <t xml:space="preserve">SUBSNSAR INFORMACION DEL FORMATO 11 FOLIO 464 REFERENTE AL NUMERO DE CUPOS.
CON FECHA 5 DE DICIEMBRE DE  2014 PRESENTA SUBSANACION Y SE ACEPTA. </t>
  </si>
  <si>
    <t xml:space="preserve">SUBSANAR EL FORMATO 7 EQUIPO HABLITANTE RESPECTO A LA CANTIDAD DE CUPOS PRECISA POR MODALIDAD. FOLIO 467.
CON FECHA 5 DE DICIEMBRE DE  2014 PRESENTA SUBSANACION Y SE ACEPTA. </t>
  </si>
  <si>
    <t>CTA COLABORANDO COOPERATIVA DE TRABAJO ASOCIADO</t>
  </si>
  <si>
    <t>CERTIFICACION DE EXPERIENCIA CON MAS DE CINCO AÑOS, QUE DE ACUERDO AL NUMERAL "3.19 EXPERIENCIA ESPECIFICA" NO CUMPLE CON LAS CONDICIONES DEL PLIEGO</t>
  </si>
  <si>
    <t>MUNICIPIO DE AGUA AZUL</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</si>
</sst>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43" formatCode="_-* #,##0.00_-;\-* #,##0.00_-;_-* &quot;-&quot;??_-;_-@_-"/>
    <numFmt numFmtId="164" formatCode="&quot;$&quot;\ #,##0_);[Red]\(&quot;$&quot;\ #,##0\)"/>
    <numFmt numFmtId="165" formatCode="[$$-240A]\ #,##0"/>
    <numFmt numFmtId="166" formatCode="[$$-2C0A]\ #,##0"/>
    <numFmt numFmtId="167" formatCode="[$$-240A]\ #,##0.00"/>
    <numFmt numFmtId="168" formatCode="_-* #,##0\ _€_-;\-* #,##0\ _€_-;_-* &quot;-&quot;??\ _€_-;_-@_-"/>
    <numFmt numFmtId="169" formatCode="[$$-2C0A]\ #,##0.00"/>
    <numFmt numFmtId="170" formatCode="_-* #,##0.0_-;\-* #,##0.0_-;_-* &quot;-&quot;??_-;_-@_-"/>
    <numFmt numFmtId="171" formatCode="_-* #,##0_-;\-* #,##0_-;_-* &quot;-&quot;??_-;_-@_-"/>
    <numFmt numFmtId="172" formatCode="&quot;$&quot;#,##0"/>
  </numFmts>
  <fonts count="40"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sz val="12"/>
      <color rgb="FF7030A0"/>
      <name val="Arial"/>
      <family val="2"/>
    </font>
    <font>
      <b/>
      <sz val="12"/>
      <name val="Arial"/>
      <family val="2"/>
    </font>
    <font>
      <sz val="12"/>
      <name val="Arial"/>
      <family val="2"/>
    </font>
    <font>
      <b/>
      <sz val="14"/>
      <name val="Calibri"/>
      <family val="2"/>
    </font>
    <font>
      <sz val="8"/>
      <color theme="1"/>
      <name val="Calibri"/>
      <family val="2"/>
      <scheme val="minor"/>
    </font>
    <font>
      <sz val="8"/>
      <name val="Calibri"/>
      <family val="2"/>
      <scheme val="minor"/>
    </font>
    <font>
      <sz val="11"/>
      <name val="Arial Narrow"/>
      <family val="2"/>
    </font>
  </fonts>
  <fills count="12">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rgb="FF92D050"/>
        <bgColor indexed="64"/>
      </patternFill>
    </fill>
    <fill>
      <patternFill patternType="solid">
        <fgColor theme="5"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313">
    <xf numFmtId="0" fontId="0" fillId="0" borderId="0" xfId="0"/>
    <xf numFmtId="0" fontId="0" fillId="0" borderId="1" xfId="0" applyBorder="1"/>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4" fontId="0" fillId="0" borderId="0" xfId="0" applyNumberFormat="1" applyAlignment="1">
      <alignment horizontal="center" vertical="center"/>
    </xf>
    <xf numFmtId="166" fontId="0" fillId="0" borderId="0" xfId="0" applyNumberFormat="1" applyFill="1" applyBorder="1" applyAlignment="1">
      <alignment horizontal="center" vertical="center"/>
    </xf>
    <xf numFmtId="165" fontId="0" fillId="0" borderId="0" xfId="0" applyNumberFormat="1" applyBorder="1" applyAlignment="1">
      <alignment vertical="center"/>
    </xf>
    <xf numFmtId="168" fontId="13" fillId="0" borderId="1" xfId="1" applyNumberFormat="1" applyFont="1" applyFill="1" applyBorder="1" applyAlignment="1">
      <alignment horizontal="righ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left" vertical="center" wrapText="1"/>
      <protection locked="0"/>
    </xf>
    <xf numFmtId="0" fontId="0" fillId="2"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169" fontId="1" fillId="0" borderId="1" xfId="0" applyNumberFormat="1" applyFont="1" applyFill="1" applyBorder="1" applyAlignment="1">
      <alignment horizontal="center" vertical="center"/>
    </xf>
    <xf numFmtId="166"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20"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31" fillId="0" borderId="0" xfId="0" applyFont="1" applyAlignment="1">
      <alignment horizontal="justify" vertical="center"/>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7" borderId="27" xfId="0" applyFont="1" applyFill="1" applyBorder="1" applyAlignment="1">
      <alignment vertical="center"/>
    </xf>
    <xf numFmtId="0" fontId="28" fillId="7"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7" borderId="29" xfId="0" applyFont="1" applyFill="1" applyBorder="1" applyAlignment="1">
      <alignment vertical="center"/>
    </xf>
    <xf numFmtId="0" fontId="29" fillId="7" borderId="28" xfId="0" applyFont="1" applyFill="1" applyBorder="1" applyAlignment="1">
      <alignment vertical="center"/>
    </xf>
    <xf numFmtId="0" fontId="29" fillId="7" borderId="0" xfId="0" applyFont="1" applyFill="1" applyAlignment="1">
      <alignment vertical="center"/>
    </xf>
    <xf numFmtId="0" fontId="29" fillId="7" borderId="29" xfId="0" applyFont="1" applyFill="1" applyBorder="1" applyAlignment="1">
      <alignment vertical="center"/>
    </xf>
    <xf numFmtId="0" fontId="28" fillId="7" borderId="30" xfId="0" applyFont="1" applyFill="1" applyBorder="1" applyAlignment="1">
      <alignment vertical="center"/>
    </xf>
    <xf numFmtId="0" fontId="28" fillId="7" borderId="0" xfId="0" applyFont="1" applyFill="1" applyAlignment="1">
      <alignment horizontal="center" vertical="center"/>
    </xf>
    <xf numFmtId="0" fontId="28" fillId="7" borderId="29" xfId="0" applyFont="1" applyFill="1" applyBorder="1" applyAlignment="1">
      <alignment horizontal="center" vertical="center"/>
    </xf>
    <xf numFmtId="0" fontId="29" fillId="7" borderId="25" xfId="0" applyFont="1" applyFill="1" applyBorder="1" applyAlignment="1">
      <alignment vertical="center"/>
    </xf>
    <xf numFmtId="0" fontId="29" fillId="7" borderId="33" xfId="0" applyFont="1" applyFill="1" applyBorder="1" applyAlignment="1">
      <alignment vertical="center"/>
    </xf>
    <xf numFmtId="0" fontId="29" fillId="7" borderId="36" xfId="0" applyFont="1" applyFill="1" applyBorder="1" applyAlignment="1">
      <alignment vertical="center"/>
    </xf>
    <xf numFmtId="0" fontId="28" fillId="7" borderId="28" xfId="0" applyFont="1" applyFill="1" applyBorder="1" applyAlignment="1">
      <alignment vertical="center"/>
    </xf>
    <xf numFmtId="0" fontId="28" fillId="7" borderId="36" xfId="0" applyFont="1" applyFill="1" applyBorder="1" applyAlignment="1">
      <alignment horizontal="center" vertical="center"/>
    </xf>
    <xf numFmtId="0" fontId="28" fillId="7" borderId="0" xfId="0" applyFont="1" applyFill="1" applyAlignment="1">
      <alignment horizontal="right" vertical="center"/>
    </xf>
    <xf numFmtId="0" fontId="28" fillId="7" borderId="0" xfId="0" applyFont="1" applyFill="1" applyAlignment="1">
      <alignment vertical="center"/>
    </xf>
    <xf numFmtId="0" fontId="29" fillId="0" borderId="29" xfId="0" applyFont="1" applyBorder="1" applyAlignment="1">
      <alignment vertical="center"/>
    </xf>
    <xf numFmtId="0" fontId="29" fillId="7" borderId="35" xfId="0" applyFont="1" applyFill="1" applyBorder="1" applyAlignment="1">
      <alignment vertical="center" wrapText="1"/>
    </xf>
    <xf numFmtId="0" fontId="30" fillId="0" borderId="0" xfId="0" applyFont="1"/>
    <xf numFmtId="0" fontId="33"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4" fillId="7" borderId="33" xfId="0" applyFont="1" applyFill="1" applyBorder="1" applyAlignment="1">
      <alignment vertical="center"/>
    </xf>
    <xf numFmtId="0" fontId="34" fillId="7" borderId="33" xfId="0" applyFont="1" applyFill="1" applyBorder="1" applyAlignment="1">
      <alignment horizontal="center" vertical="center"/>
    </xf>
    <xf numFmtId="0" fontId="34" fillId="7" borderId="33" xfId="0" applyFont="1" applyFill="1" applyBorder="1" applyAlignment="1">
      <alignment vertical="center" wrapText="1"/>
    </xf>
    <xf numFmtId="1" fontId="0" fillId="3" borderId="1" xfId="0" applyNumberFormat="1" applyFill="1" applyBorder="1" applyAlignment="1">
      <alignment horizontal="right" vertical="center"/>
    </xf>
    <xf numFmtId="166" fontId="0" fillId="4" borderId="1" xfId="0" applyNumberFormat="1" applyFill="1" applyBorder="1" applyAlignment="1" applyProtection="1">
      <alignment vertical="center"/>
    </xf>
    <xf numFmtId="1" fontId="13" fillId="0" borderId="1" xfId="0" applyNumberFormat="1" applyFont="1" applyFill="1" applyBorder="1" applyAlignment="1" applyProtection="1">
      <alignment horizontal="center" vertical="center" wrapText="1"/>
      <protection locked="0"/>
    </xf>
    <xf numFmtId="170" fontId="13" fillId="0" borderId="1" xfId="1" applyNumberFormat="1" applyFont="1" applyFill="1" applyBorder="1" applyAlignment="1" applyProtection="1">
      <alignment horizontal="center" vertical="center" wrapText="1"/>
      <protection locked="0"/>
    </xf>
    <xf numFmtId="171" fontId="13" fillId="0" borderId="1" xfId="1" applyNumberFormat="1" applyFont="1" applyFill="1" applyBorder="1" applyAlignment="1" applyProtection="1">
      <alignment horizontal="center" vertical="center" wrapText="1"/>
      <protection locked="0"/>
    </xf>
    <xf numFmtId="0" fontId="0" fillId="0" borderId="1" xfId="0" applyFill="1" applyBorder="1" applyAlignment="1">
      <alignment horizontal="left" vertical="center" wrapText="1"/>
    </xf>
    <xf numFmtId="0" fontId="0" fillId="0" borderId="1" xfId="0" applyFill="1" applyBorder="1" applyAlignment="1">
      <alignment vertical="center" wrapText="1"/>
    </xf>
    <xf numFmtId="14" fontId="0" fillId="0" borderId="1" xfId="0" applyNumberFormat="1" applyBorder="1" applyAlignment="1">
      <alignment vertical="center"/>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2" borderId="5" xfId="0" applyFont="1" applyFill="1" applyBorder="1" applyAlignment="1">
      <alignment horizontal="center" vertical="center" wrapText="1"/>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14" fontId="0" fillId="0" borderId="1" xfId="0" applyNumberFormat="1" applyFill="1" applyBorder="1" applyAlignment="1">
      <alignment vertical="center" wrapText="1"/>
    </xf>
    <xf numFmtId="17" fontId="14" fillId="0" borderId="1" xfId="0" applyNumberFormat="1" applyFont="1" applyBorder="1" applyAlignment="1">
      <alignment horizontal="center" vertical="center" wrapText="1"/>
    </xf>
    <xf numFmtId="17"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172" fontId="13" fillId="0" borderId="1" xfId="1" applyNumberFormat="1" applyFont="1" applyFill="1" applyBorder="1" applyAlignment="1">
      <alignment horizontal="right" vertical="center" wrapText="1"/>
    </xf>
    <xf numFmtId="0" fontId="0" fillId="4" borderId="1" xfId="0" applyFill="1" applyBorder="1" applyAlignment="1">
      <alignment horizontal="center" vertical="center"/>
    </xf>
    <xf numFmtId="0" fontId="13" fillId="0" borderId="1" xfId="0" applyNumberFormat="1" applyFont="1" applyFill="1" applyBorder="1" applyAlignment="1" applyProtection="1">
      <alignment horizontal="center" vertical="center" wrapText="1"/>
      <protection locked="0"/>
    </xf>
    <xf numFmtId="12" fontId="13" fillId="0" borderId="1" xfId="0" applyNumberFormat="1" applyFont="1" applyFill="1" applyBorder="1" applyAlignment="1" applyProtection="1">
      <alignment horizontal="center" vertical="center" wrapText="1"/>
      <protection locked="0"/>
    </xf>
    <xf numFmtId="0" fontId="13" fillId="0" borderId="1" xfId="0" quotePrefix="1" applyNumberFormat="1" applyFont="1" applyFill="1" applyBorder="1" applyAlignment="1" applyProtection="1">
      <alignment horizontal="center" vertical="center" wrapText="1"/>
      <protection locked="0"/>
    </xf>
    <xf numFmtId="0" fontId="13" fillId="0" borderId="1" xfId="0" quotePrefix="1" applyFont="1" applyFill="1" applyBorder="1" applyAlignment="1" applyProtection="1">
      <alignment horizontal="center" vertical="center" wrapText="1"/>
      <protection locked="0"/>
    </xf>
    <xf numFmtId="2" fontId="18" fillId="2" borderId="1" xfId="0" applyNumberFormat="1" applyFont="1" applyFill="1" applyBorder="1" applyAlignment="1" applyProtection="1">
      <alignment horizontal="center" vertical="center" wrapText="1"/>
      <protection locked="0"/>
    </xf>
    <xf numFmtId="1" fontId="13" fillId="0" borderId="1" xfId="0" quotePrefix="1" applyNumberFormat="1" applyFont="1" applyFill="1" applyBorder="1" applyAlignment="1" applyProtection="1">
      <alignment horizontal="center" vertical="center" wrapText="1"/>
      <protection locked="0"/>
    </xf>
    <xf numFmtId="0" fontId="0" fillId="0" borderId="0" xfId="0" applyAlignment="1">
      <alignment vertical="center" wrapText="1"/>
    </xf>
    <xf numFmtId="0" fontId="1" fillId="2" borderId="5" xfId="0" applyFont="1" applyFill="1" applyBorder="1" applyAlignment="1">
      <alignment horizontal="center" vertical="center" wrapText="1"/>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Border="1" applyAlignment="1">
      <alignment horizontal="center" vertical="center" wrapText="1"/>
    </xf>
    <xf numFmtId="17" fontId="0" fillId="0" borderId="1" xfId="0" applyNumberFormat="1" applyBorder="1" applyAlignment="1">
      <alignment vertical="center" wrapText="1"/>
    </xf>
    <xf numFmtId="17" fontId="0" fillId="0" borderId="1" xfId="0" applyNumberFormat="1" applyBorder="1" applyAlignment="1">
      <alignment horizontal="left" vertical="center" wrapText="1"/>
    </xf>
    <xf numFmtId="43" fontId="0" fillId="0" borderId="1" xfId="1" applyFont="1" applyBorder="1" applyAlignment="1">
      <alignment vertical="center"/>
    </xf>
    <xf numFmtId="0" fontId="0" fillId="0" borderId="1" xfId="0" applyBorder="1" applyAlignment="1">
      <alignment horizontal="left" vertical="center" wrapText="1"/>
    </xf>
    <xf numFmtId="14" fontId="0" fillId="0" borderId="1" xfId="0" applyNumberFormat="1" applyBorder="1" applyAlignment="1">
      <alignment horizontal="center" vertical="center" wrapText="1"/>
    </xf>
    <xf numFmtId="43" fontId="0" fillId="0" borderId="1" xfId="1" applyFont="1" applyBorder="1" applyAlignment="1">
      <alignment vertical="center" wrapText="1"/>
    </xf>
    <xf numFmtId="0" fontId="0" fillId="0" borderId="1" xfId="0" applyFill="1" applyBorder="1" applyAlignment="1">
      <alignment horizontal="center" vertical="center" wrapText="1"/>
    </xf>
    <xf numFmtId="0" fontId="11" fillId="4" borderId="1" xfId="0" applyFont="1" applyFill="1" applyBorder="1" applyAlignment="1">
      <alignment horizontal="left" vertical="center" wrapText="1"/>
    </xf>
    <xf numFmtId="1" fontId="13" fillId="4" borderId="1" xfId="0"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justify" vertical="center" wrapText="1"/>
      <protection locked="0"/>
    </xf>
    <xf numFmtId="0" fontId="37" fillId="0" borderId="0" xfId="0" applyFont="1"/>
    <xf numFmtId="0" fontId="38" fillId="0" borderId="1" xfId="0" applyFont="1" applyFill="1" applyBorder="1" applyAlignment="1" applyProtection="1">
      <alignment horizontal="center" vertical="center" wrapText="1"/>
      <protection locked="0"/>
    </xf>
    <xf numFmtId="49" fontId="38" fillId="0" borderId="1" xfId="0" applyNumberFormat="1" applyFont="1" applyFill="1" applyBorder="1" applyAlignment="1" applyProtection="1">
      <alignment horizontal="center" vertical="center" wrapText="1"/>
      <protection locked="0"/>
    </xf>
    <xf numFmtId="49" fontId="38" fillId="0" borderId="1" xfId="0" applyNumberFormat="1" applyFont="1" applyFill="1" applyBorder="1" applyAlignment="1" applyProtection="1">
      <alignment horizontal="justify" vertical="center" wrapText="1"/>
      <protection locked="0"/>
    </xf>
    <xf numFmtId="49" fontId="38" fillId="0" borderId="0" xfId="0" applyNumberFormat="1" applyFont="1" applyFill="1" applyBorder="1" applyAlignment="1" applyProtection="1">
      <alignment horizontal="center" vertical="center" wrapText="1"/>
      <protection locked="0"/>
    </xf>
    <xf numFmtId="1" fontId="13" fillId="0" borderId="0" xfId="0" applyNumberFormat="1" applyFont="1" applyFill="1" applyBorder="1" applyAlignment="1" applyProtection="1">
      <alignment horizontal="center" vertical="center" wrapText="1"/>
      <protection locked="0"/>
    </xf>
    <xf numFmtId="1" fontId="13" fillId="10" borderId="1" xfId="0" applyNumberFormat="1" applyFont="1" applyFill="1" applyBorder="1" applyAlignment="1" applyProtection="1">
      <alignment horizontal="center" vertical="center" wrapText="1"/>
      <protection locked="0"/>
    </xf>
    <xf numFmtId="1" fontId="13" fillId="11" borderId="1" xfId="0" applyNumberFormat="1" applyFont="1" applyFill="1" applyBorder="1" applyAlignment="1" applyProtection="1">
      <alignment horizontal="center" vertical="center" wrapText="1"/>
      <protection locked="0"/>
    </xf>
    <xf numFmtId="1" fontId="13" fillId="10" borderId="1" xfId="0" quotePrefix="1" applyNumberFormat="1" applyFont="1" applyFill="1" applyBorder="1" applyAlignment="1" applyProtection="1">
      <alignment horizontal="center" vertical="center" wrapText="1"/>
      <protection locked="0"/>
    </xf>
    <xf numFmtId="1" fontId="13" fillId="3"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xf>
    <xf numFmtId="43" fontId="13" fillId="0" borderId="1" xfId="1" applyNumberFormat="1" applyFont="1" applyFill="1" applyBorder="1" applyAlignment="1" applyProtection="1">
      <alignment horizontal="center" vertical="center" wrapText="1"/>
      <protection locked="0"/>
    </xf>
    <xf numFmtId="2" fontId="0" fillId="2" borderId="1" xfId="0" applyNumberFormat="1" applyFill="1" applyBorder="1" applyAlignment="1">
      <alignment horizontal="center" vertical="center"/>
    </xf>
    <xf numFmtId="9" fontId="13" fillId="0" borderId="1" xfId="0" quotePrefix="1" applyNumberFormat="1" applyFont="1" applyFill="1" applyBorder="1" applyAlignment="1" applyProtection="1">
      <alignment horizontal="center" vertical="center" wrapText="1"/>
      <protection locked="0"/>
    </xf>
    <xf numFmtId="0" fontId="23" fillId="0" borderId="0" xfId="0" applyFont="1" applyAlignment="1">
      <alignment horizontal="center" vertical="center"/>
    </xf>
    <xf numFmtId="0" fontId="25" fillId="6"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8" fillId="7" borderId="33" xfId="0" applyFont="1" applyFill="1" applyBorder="1" applyAlignment="1">
      <alignment vertical="center"/>
    </xf>
    <xf numFmtId="49" fontId="38" fillId="0" borderId="13" xfId="0" applyNumberFormat="1" applyFont="1" applyFill="1" applyBorder="1" applyAlignment="1" applyProtection="1">
      <alignment horizontal="center" vertical="center" wrapText="1"/>
      <protection locked="0"/>
    </xf>
    <xf numFmtId="0" fontId="0" fillId="0" borderId="0" xfId="0" applyFill="1" applyBorder="1"/>
    <xf numFmtId="0" fontId="0" fillId="0" borderId="4" xfId="0"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3" fontId="11" fillId="0" borderId="1" xfId="0" applyNumberFormat="1" applyFont="1" applyFill="1" applyBorder="1" applyAlignment="1">
      <alignment horizontal="right" vertical="center" wrapText="1"/>
    </xf>
    <xf numFmtId="166" fontId="0" fillId="0" borderId="1" xfId="0" applyNumberFormat="1" applyFill="1" applyBorder="1" applyAlignment="1" applyProtection="1">
      <alignment vertical="center"/>
    </xf>
    <xf numFmtId="171" fontId="0" fillId="0" borderId="1" xfId="1" applyNumberFormat="1" applyFont="1" applyFill="1" applyBorder="1" applyAlignment="1" applyProtection="1">
      <alignment vertical="center"/>
    </xf>
    <xf numFmtId="0" fontId="0" fillId="0" borderId="0" xfId="0" applyFill="1" applyBorder="1" applyAlignment="1">
      <alignment horizontal="right" vertical="center" wrapText="1"/>
    </xf>
    <xf numFmtId="166" fontId="0" fillId="0" borderId="1" xfId="0" applyNumberFormat="1" applyFill="1" applyBorder="1" applyAlignment="1" applyProtection="1">
      <alignment horizontal="right" vertical="center"/>
    </xf>
    <xf numFmtId="166" fontId="0" fillId="3" borderId="1" xfId="0" applyNumberFormat="1" applyFill="1" applyBorder="1" applyAlignment="1">
      <alignment vertical="center"/>
    </xf>
    <xf numFmtId="1" fontId="0" fillId="3" borderId="1" xfId="0" applyNumberFormat="1" applyFill="1" applyBorder="1" applyAlignment="1">
      <alignment vertical="center"/>
    </xf>
    <xf numFmtId="0" fontId="0" fillId="3" borderId="1" xfId="0" applyFill="1" applyBorder="1" applyAlignment="1">
      <alignment horizontal="right" vertical="center"/>
    </xf>
    <xf numFmtId="43" fontId="29" fillId="8" borderId="26" xfId="1" applyFont="1" applyFill="1" applyBorder="1" applyAlignment="1">
      <alignment vertical="center"/>
    </xf>
    <xf numFmtId="2" fontId="29" fillId="7" borderId="27" xfId="0" applyNumberFormat="1" applyFont="1" applyFill="1" applyBorder="1" applyAlignment="1">
      <alignment vertical="center"/>
    </xf>
    <xf numFmtId="43" fontId="29" fillId="8" borderId="0" xfId="1" applyFont="1" applyFill="1" applyAlignment="1">
      <alignment vertical="center"/>
    </xf>
    <xf numFmtId="9" fontId="0" fillId="0" borderId="0" xfId="4" applyFont="1"/>
    <xf numFmtId="2" fontId="29" fillId="7" borderId="29" xfId="0" applyNumberFormat="1" applyFont="1" applyFill="1" applyBorder="1" applyAlignment="1">
      <alignment vertical="center"/>
    </xf>
    <xf numFmtId="43" fontId="29" fillId="8" borderId="35" xfId="1" applyFont="1" applyFill="1" applyBorder="1" applyAlignment="1">
      <alignment vertical="center"/>
    </xf>
    <xf numFmtId="2" fontId="29" fillId="8" borderId="0" xfId="0" applyNumberFormat="1" applyFont="1" applyFill="1" applyAlignment="1">
      <alignment horizontal="center" vertical="center"/>
    </xf>
    <xf numFmtId="2" fontId="29" fillId="8" borderId="35" xfId="0" applyNumberFormat="1" applyFont="1" applyFill="1" applyBorder="1" applyAlignment="1">
      <alignment horizontal="center" vertical="center"/>
    </xf>
    <xf numFmtId="0" fontId="26" fillId="0" borderId="22"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xf numFmtId="0" fontId="26" fillId="7" borderId="22" xfId="0" applyFont="1" applyFill="1" applyBorder="1" applyAlignment="1">
      <alignment horizontal="justify" vertical="justify" wrapText="1"/>
    </xf>
    <xf numFmtId="0" fontId="26" fillId="7" borderId="23" xfId="0" applyFont="1" applyFill="1" applyBorder="1" applyAlignment="1">
      <alignment horizontal="justify" vertical="justify" wrapText="1"/>
    </xf>
    <xf numFmtId="0" fontId="26" fillId="7" borderId="24" xfId="0" applyFont="1" applyFill="1" applyBorder="1" applyAlignment="1">
      <alignment horizontal="justify" vertical="justify" wrapText="1"/>
    </xf>
    <xf numFmtId="0" fontId="0" fillId="0" borderId="1" xfId="0" applyBorder="1" applyAlignment="1">
      <alignment horizontal="center"/>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26" fillId="0" borderId="22" xfId="0" applyFont="1" applyBorder="1" applyAlignment="1">
      <alignment horizontal="justify" vertical="justify" wrapText="1"/>
    </xf>
    <xf numFmtId="0" fontId="26" fillId="0" borderId="23" xfId="0" applyFont="1" applyBorder="1" applyAlignment="1">
      <alignment horizontal="justify" vertical="justify" wrapText="1"/>
    </xf>
    <xf numFmtId="0" fontId="26" fillId="0" borderId="24" xfId="0" applyFont="1" applyBorder="1" applyAlignment="1">
      <alignment horizontal="justify" vertical="justify" wrapText="1"/>
    </xf>
    <xf numFmtId="0" fontId="0" fillId="0" borderId="1" xfId="0" applyBorder="1" applyAlignment="1">
      <alignment horizontal="center" wrapText="1"/>
    </xf>
    <xf numFmtId="0" fontId="0" fillId="0" borderId="5" xfId="0" applyFill="1" applyBorder="1" applyAlignment="1">
      <alignment horizontal="center"/>
    </xf>
    <xf numFmtId="0" fontId="0" fillId="0" borderId="40" xfId="0" applyFill="1" applyBorder="1" applyAlignment="1">
      <alignment horizontal="center"/>
    </xf>
    <xf numFmtId="0" fontId="0" fillId="0" borderId="14" xfId="0" applyFill="1" applyBorder="1" applyAlignment="1">
      <alignment horizontal="center"/>
    </xf>
    <xf numFmtId="0" fontId="26" fillId="7" borderId="19" xfId="0" applyFont="1" applyFill="1" applyBorder="1" applyAlignment="1">
      <alignment horizontal="justify" vertical="justify" wrapText="1"/>
    </xf>
    <xf numFmtId="0" fontId="26" fillId="7" borderId="20" xfId="0" applyFont="1" applyFill="1" applyBorder="1" applyAlignment="1">
      <alignment horizontal="justify" vertical="justify" wrapText="1"/>
    </xf>
    <xf numFmtId="0" fontId="26" fillId="7" borderId="21" xfId="0" applyFont="1" applyFill="1" applyBorder="1" applyAlignment="1">
      <alignment horizontal="justify" vertical="justify" wrapText="1"/>
    </xf>
    <xf numFmtId="0" fontId="25" fillId="0" borderId="1" xfId="0" applyFont="1" applyBorder="1" applyAlignment="1">
      <alignment horizontal="center" vertical="center" wrapText="1"/>
    </xf>
    <xf numFmtId="0" fontId="32" fillId="0" borderId="0" xfId="0" applyFont="1" applyAlignment="1">
      <alignment horizontal="center" vertical="center"/>
    </xf>
    <xf numFmtId="0" fontId="25" fillId="6" borderId="1"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0" fillId="0" borderId="13" xfId="0" applyBorder="1" applyAlignment="1">
      <alignment horizontal="center" vertical="center"/>
    </xf>
    <xf numFmtId="0" fontId="0" fillId="0" borderId="4" xfId="0" applyBorder="1" applyAlignment="1">
      <alignment horizontal="center" vertical="center"/>
    </xf>
    <xf numFmtId="0" fontId="1" fillId="2" borderId="5"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justify" vertical="center" wrapText="1"/>
    </xf>
    <xf numFmtId="0" fontId="0" fillId="0" borderId="14" xfId="0" applyBorder="1" applyAlignment="1">
      <alignment horizontal="justify" vertical="center" wrapText="1"/>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justify" vertical="center"/>
    </xf>
    <xf numFmtId="0" fontId="14" fillId="0" borderId="5"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7" fillId="0" borderId="0" xfId="0" applyFont="1" applyFill="1" applyAlignment="1">
      <alignment horizontal="left" vertical="center" wrapText="1"/>
    </xf>
    <xf numFmtId="0" fontId="7" fillId="2" borderId="6" xfId="0" applyFont="1" applyFill="1" applyBorder="1" applyAlignment="1">
      <alignment horizontal="center" vertical="center"/>
    </xf>
    <xf numFmtId="0" fontId="14" fillId="4" borderId="5" xfId="0" applyFont="1" applyFill="1" applyBorder="1" applyAlignment="1">
      <alignment horizontal="justify" vertical="center" wrapText="1"/>
    </xf>
    <xf numFmtId="0" fontId="14" fillId="4" borderId="14" xfId="0" applyFont="1" applyFill="1" applyBorder="1" applyAlignment="1">
      <alignment horizontal="justify"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14" fillId="0" borderId="5" xfId="0" applyFont="1" applyFill="1" applyBorder="1" applyAlignment="1">
      <alignment horizontal="justify" vertical="center" wrapText="1"/>
    </xf>
    <xf numFmtId="0" fontId="14" fillId="0" borderId="14" xfId="0" applyFont="1" applyFill="1" applyBorder="1" applyAlignment="1">
      <alignment horizontal="justify"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justify" vertical="center" wrapText="1"/>
    </xf>
    <xf numFmtId="0" fontId="0" fillId="0" borderId="5"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5" xfId="0" applyFill="1" applyBorder="1" applyAlignment="1">
      <alignment horizontal="center" vertical="center"/>
    </xf>
    <xf numFmtId="0" fontId="0" fillId="0" borderId="14" xfId="0" applyFill="1" applyBorder="1" applyAlignment="1">
      <alignment horizontal="center" vertical="center"/>
    </xf>
    <xf numFmtId="0" fontId="28" fillId="7" borderId="26" xfId="0" applyFont="1" applyFill="1" applyBorder="1" applyAlignment="1">
      <alignment vertical="center" wrapText="1"/>
    </xf>
    <xf numFmtId="0" fontId="28" fillId="7" borderId="37" xfId="0" applyFont="1" applyFill="1" applyBorder="1" applyAlignment="1">
      <alignment vertical="center" wrapText="1"/>
    </xf>
    <xf numFmtId="0" fontId="28" fillId="9" borderId="30" xfId="0" applyFont="1" applyFill="1" applyBorder="1" applyAlignment="1">
      <alignment horizontal="center" vertical="center"/>
    </xf>
    <xf numFmtId="0" fontId="28" fillId="9" borderId="32" xfId="0" applyFont="1" applyFill="1" applyBorder="1" applyAlignment="1">
      <alignment horizontal="center" vertical="center"/>
    </xf>
    <xf numFmtId="0" fontId="28" fillId="9" borderId="31" xfId="0" applyFont="1" applyFill="1" applyBorder="1" applyAlignment="1">
      <alignment horizontal="center" vertical="center"/>
    </xf>
    <xf numFmtId="0" fontId="29" fillId="7" borderId="38" xfId="0" applyFont="1" applyFill="1" applyBorder="1" applyAlignment="1">
      <alignment vertical="center"/>
    </xf>
    <xf numFmtId="0" fontId="28" fillId="7" borderId="25" xfId="0" applyFont="1" applyFill="1" applyBorder="1" applyAlignment="1">
      <alignment vertical="center"/>
    </xf>
    <xf numFmtId="0" fontId="28" fillId="7" borderId="33" xfId="0" applyFont="1" applyFill="1" applyBorder="1" applyAlignment="1">
      <alignment vertical="center"/>
    </xf>
    <xf numFmtId="0" fontId="29" fillId="7" borderId="39" xfId="0" applyFont="1" applyFill="1" applyBorder="1" applyAlignment="1">
      <alignment vertical="center"/>
    </xf>
    <xf numFmtId="0" fontId="0" fillId="0" borderId="28" xfId="0" applyBorder="1"/>
    <xf numFmtId="0" fontId="28" fillId="7" borderId="35" xfId="0" applyFont="1" applyFill="1" applyBorder="1" applyAlignment="1">
      <alignment vertical="center" wrapText="1"/>
    </xf>
    <xf numFmtId="0" fontId="28" fillId="7" borderId="34" xfId="0" applyFont="1" applyFill="1" applyBorder="1" applyAlignment="1">
      <alignment vertical="center" wrapText="1"/>
    </xf>
    <xf numFmtId="0" fontId="28" fillId="7" borderId="25"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0" xfId="0" applyFont="1" applyFill="1" applyAlignment="1">
      <alignment horizontal="center" vertical="center" wrapText="1"/>
    </xf>
    <xf numFmtId="0" fontId="29" fillId="7" borderId="32" xfId="0" applyFont="1" applyFill="1" applyBorder="1" applyAlignment="1">
      <alignment horizontal="center" vertical="center" wrapText="1"/>
    </xf>
    <xf numFmtId="0" fontId="29" fillId="7" borderId="31" xfId="0" applyFont="1" applyFill="1" applyBorder="1" applyAlignment="1">
      <alignment horizontal="center" vertical="center" wrapText="1"/>
    </xf>
    <xf numFmtId="0" fontId="35" fillId="7" borderId="32" xfId="0" applyFont="1" applyFill="1" applyBorder="1" applyAlignment="1">
      <alignment horizontal="center" vertical="center" wrapText="1"/>
    </xf>
    <xf numFmtId="0" fontId="35" fillId="7" borderId="31" xfId="0" applyFont="1" applyFill="1" applyBorder="1" applyAlignment="1">
      <alignment horizontal="center" vertical="center" wrapText="1"/>
    </xf>
    <xf numFmtId="44" fontId="35" fillId="7" borderId="32" xfId="3" applyFont="1" applyFill="1" applyBorder="1" applyAlignment="1">
      <alignment horizontal="center" vertical="center" wrapText="1"/>
    </xf>
    <xf numFmtId="44" fontId="35" fillId="7" borderId="31" xfId="3" applyFont="1" applyFill="1" applyBorder="1" applyAlignment="1">
      <alignment horizontal="center" vertical="center" wrapText="1"/>
    </xf>
    <xf numFmtId="0" fontId="34" fillId="7" borderId="32" xfId="0" applyFont="1" applyFill="1" applyBorder="1" applyAlignment="1">
      <alignment horizontal="center" vertical="center" wrapText="1"/>
    </xf>
    <xf numFmtId="0" fontId="34" fillId="7" borderId="3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36" fillId="0" borderId="0" xfId="0" applyFont="1" applyFill="1" applyBorder="1" applyAlignment="1">
      <alignment horizontal="left" vertical="center"/>
    </xf>
    <xf numFmtId="0" fontId="1" fillId="2" borderId="41" xfId="0" applyFont="1" applyFill="1" applyBorder="1" applyAlignment="1">
      <alignment horizontal="center" vertical="center"/>
    </xf>
    <xf numFmtId="2" fontId="1" fillId="2" borderId="1" xfId="0" applyNumberFormat="1" applyFont="1" applyFill="1" applyBorder="1" applyAlignment="1">
      <alignment horizontal="center" vertical="center" wrapText="1"/>
    </xf>
    <xf numFmtId="43" fontId="13" fillId="0" borderId="1" xfId="1" applyFont="1" applyFill="1" applyBorder="1" applyAlignment="1" applyProtection="1">
      <alignment horizontal="center" vertical="center" wrapText="1"/>
      <protection locked="0"/>
    </xf>
    <xf numFmtId="2" fontId="0" fillId="0" borderId="1" xfId="0" applyNumberFormat="1" applyFill="1" applyBorder="1" applyAlignment="1">
      <alignment horizontal="center" vertical="center"/>
    </xf>
    <xf numFmtId="0" fontId="0" fillId="0" borderId="1" xfId="0" applyFill="1" applyBorder="1" applyAlignment="1">
      <alignment horizontal="justify" vertical="center" wrapText="1"/>
    </xf>
    <xf numFmtId="0" fontId="0" fillId="0" borderId="1" xfId="0" applyFill="1" applyBorder="1" applyAlignment="1">
      <alignment horizontal="justify" vertical="center"/>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40"/>
  <sheetViews>
    <sheetView topLeftCell="A36" zoomScaleNormal="100" workbookViewId="0">
      <selection activeCell="D45" sqref="D45"/>
    </sheetView>
  </sheetViews>
  <sheetFormatPr baseColWidth="10" defaultRowHeight="15" x14ac:dyDescent="0.25"/>
  <cols>
    <col min="1" max="1" width="11.42578125" style="70"/>
    <col min="2" max="2" width="13.85546875" style="70" customWidth="1"/>
    <col min="3" max="3" width="13.7109375" style="70" customWidth="1"/>
    <col min="4" max="4" width="21.85546875" style="70" customWidth="1"/>
    <col min="5" max="5" width="11.42578125" style="70"/>
    <col min="6" max="6" width="9.85546875" style="70" customWidth="1"/>
    <col min="7" max="7" width="10.85546875" style="70" customWidth="1"/>
    <col min="8" max="11" width="11.42578125" style="70"/>
    <col min="12" max="12" width="20.28515625" style="70" customWidth="1"/>
    <col min="13" max="16384" width="11.42578125" style="70"/>
  </cols>
  <sheetData>
    <row r="3" spans="1:12" ht="16.5" x14ac:dyDescent="0.25">
      <c r="A3" s="229" t="s">
        <v>63</v>
      </c>
      <c r="B3" s="229"/>
      <c r="C3" s="229"/>
      <c r="D3" s="229"/>
      <c r="E3" s="229"/>
      <c r="F3" s="229"/>
      <c r="G3" s="229"/>
      <c r="H3" s="229"/>
      <c r="I3" s="229"/>
      <c r="J3" s="229"/>
      <c r="K3" s="229"/>
      <c r="L3" s="229"/>
    </row>
    <row r="4" spans="1:12" ht="16.5" x14ac:dyDescent="0.25">
      <c r="A4" s="179"/>
    </row>
    <row r="5" spans="1:12" ht="16.5" x14ac:dyDescent="0.25">
      <c r="A5" s="229" t="s">
        <v>347</v>
      </c>
      <c r="B5" s="229"/>
      <c r="C5" s="229"/>
      <c r="D5" s="229"/>
      <c r="E5" s="229"/>
      <c r="F5" s="229"/>
      <c r="G5" s="229"/>
      <c r="H5" s="229"/>
      <c r="I5" s="229"/>
      <c r="J5" s="229"/>
      <c r="K5" s="229"/>
      <c r="L5" s="229"/>
    </row>
    <row r="6" spans="1:12" ht="16.5" x14ac:dyDescent="0.25">
      <c r="A6" s="51"/>
    </row>
    <row r="7" spans="1:12" ht="109.5" customHeight="1" x14ac:dyDescent="0.25">
      <c r="A7" s="230" t="s">
        <v>348</v>
      </c>
      <c r="B7" s="230"/>
      <c r="C7" s="230"/>
      <c r="D7" s="230"/>
      <c r="E7" s="230"/>
      <c r="F7" s="230"/>
      <c r="G7" s="230"/>
      <c r="H7" s="230"/>
      <c r="I7" s="230"/>
      <c r="J7" s="230"/>
      <c r="K7" s="230"/>
      <c r="L7" s="230"/>
    </row>
    <row r="8" spans="1:12" ht="45.75" customHeight="1" x14ac:dyDescent="0.25">
      <c r="A8" s="230"/>
      <c r="B8" s="230"/>
      <c r="C8" s="230"/>
      <c r="D8" s="230"/>
      <c r="E8" s="230"/>
      <c r="F8" s="230"/>
      <c r="G8" s="230"/>
      <c r="H8" s="230"/>
      <c r="I8" s="230"/>
      <c r="J8" s="230"/>
      <c r="K8" s="230"/>
      <c r="L8" s="230"/>
    </row>
    <row r="9" spans="1:12" ht="28.5" customHeight="1" x14ac:dyDescent="0.25">
      <c r="A9" s="230" t="s">
        <v>89</v>
      </c>
      <c r="B9" s="230"/>
      <c r="C9" s="230"/>
      <c r="D9" s="230"/>
      <c r="E9" s="230"/>
      <c r="F9" s="230"/>
      <c r="G9" s="230"/>
      <c r="H9" s="230"/>
      <c r="I9" s="230"/>
      <c r="J9" s="230"/>
      <c r="K9" s="230"/>
      <c r="L9" s="230"/>
    </row>
    <row r="10" spans="1:12" ht="28.5" customHeight="1" x14ac:dyDescent="0.25">
      <c r="A10" s="230"/>
      <c r="B10" s="230"/>
      <c r="C10" s="230"/>
      <c r="D10" s="230"/>
      <c r="E10" s="230"/>
      <c r="F10" s="230"/>
      <c r="G10" s="230"/>
      <c r="H10" s="230"/>
      <c r="I10" s="230"/>
      <c r="J10" s="230"/>
      <c r="K10" s="230"/>
      <c r="L10" s="230"/>
    </row>
    <row r="11" spans="1:12" ht="15.75" thickBot="1" x14ac:dyDescent="0.3"/>
    <row r="12" spans="1:12" ht="15.75" thickBot="1" x14ac:dyDescent="0.3">
      <c r="A12" s="52" t="s">
        <v>64</v>
      </c>
      <c r="B12" s="231" t="s">
        <v>86</v>
      </c>
      <c r="C12" s="232"/>
      <c r="D12" s="232"/>
      <c r="E12" s="232"/>
      <c r="F12" s="232"/>
      <c r="G12" s="232"/>
      <c r="H12" s="232"/>
      <c r="I12" s="232"/>
      <c r="J12" s="232"/>
      <c r="K12" s="232"/>
      <c r="L12" s="232"/>
    </row>
    <row r="13" spans="1:12" ht="15.75" thickBot="1" x14ac:dyDescent="0.3">
      <c r="A13" s="53">
        <v>1</v>
      </c>
      <c r="B13" s="226" t="s">
        <v>349</v>
      </c>
      <c r="C13" s="226"/>
      <c r="D13" s="226"/>
      <c r="E13" s="226"/>
      <c r="F13" s="226"/>
      <c r="G13" s="226"/>
      <c r="H13" s="226"/>
      <c r="I13" s="226"/>
      <c r="J13" s="226"/>
      <c r="K13" s="226"/>
      <c r="L13" s="226"/>
    </row>
    <row r="14" spans="1:12" ht="15.75" thickBot="1" x14ac:dyDescent="0.3">
      <c r="A14" s="53">
        <v>2</v>
      </c>
      <c r="B14" s="226" t="s">
        <v>370</v>
      </c>
      <c r="C14" s="226"/>
      <c r="D14" s="226"/>
      <c r="E14" s="226"/>
      <c r="F14" s="226"/>
      <c r="G14" s="226"/>
      <c r="H14" s="226"/>
      <c r="I14" s="226"/>
      <c r="J14" s="226"/>
      <c r="K14" s="226"/>
      <c r="L14" s="226"/>
    </row>
    <row r="15" spans="1:12" ht="15.75" thickBot="1" x14ac:dyDescent="0.3">
      <c r="A15" s="53">
        <v>3</v>
      </c>
      <c r="B15" s="226" t="s">
        <v>350</v>
      </c>
      <c r="C15" s="226"/>
      <c r="D15" s="226"/>
      <c r="E15" s="226"/>
      <c r="F15" s="226"/>
      <c r="G15" s="226"/>
      <c r="H15" s="226"/>
      <c r="I15" s="226"/>
      <c r="J15" s="226"/>
      <c r="K15" s="226"/>
      <c r="L15" s="226"/>
    </row>
    <row r="16" spans="1:12" ht="15.75" thickBot="1" x14ac:dyDescent="0.3">
      <c r="A16" s="53">
        <v>4</v>
      </c>
      <c r="B16" s="226" t="s">
        <v>351</v>
      </c>
      <c r="C16" s="226"/>
      <c r="D16" s="226"/>
      <c r="E16" s="226"/>
      <c r="F16" s="226"/>
      <c r="G16" s="226"/>
      <c r="H16" s="226"/>
      <c r="I16" s="226"/>
      <c r="J16" s="226"/>
      <c r="K16" s="226"/>
      <c r="L16" s="226"/>
    </row>
    <row r="17" spans="1:12" x14ac:dyDescent="0.25">
      <c r="A17" s="59"/>
      <c r="B17" s="59"/>
      <c r="C17" s="59"/>
      <c r="D17" s="59"/>
      <c r="E17" s="59"/>
      <c r="F17" s="59"/>
      <c r="G17" s="59"/>
      <c r="H17" s="59"/>
      <c r="I17" s="59"/>
      <c r="J17" s="59"/>
      <c r="K17" s="59"/>
      <c r="L17" s="59"/>
    </row>
    <row r="18" spans="1:12" x14ac:dyDescent="0.25">
      <c r="A18" s="60"/>
      <c r="B18" s="59"/>
      <c r="C18" s="59"/>
      <c r="D18" s="59"/>
      <c r="E18" s="59"/>
      <c r="F18" s="59"/>
      <c r="G18" s="59"/>
      <c r="H18" s="59"/>
      <c r="I18" s="59"/>
      <c r="J18" s="59"/>
      <c r="K18" s="59"/>
      <c r="L18" s="59"/>
    </row>
    <row r="19" spans="1:12" x14ac:dyDescent="0.25">
      <c r="A19" s="227" t="s">
        <v>369</v>
      </c>
      <c r="B19" s="227"/>
      <c r="C19" s="227"/>
      <c r="D19" s="227"/>
      <c r="E19" s="227"/>
      <c r="F19" s="227"/>
      <c r="G19" s="227"/>
      <c r="H19" s="227"/>
      <c r="I19" s="227"/>
      <c r="J19" s="227"/>
      <c r="K19" s="227"/>
      <c r="L19" s="227"/>
    </row>
    <row r="21" spans="1:12" ht="15" customHeight="1" x14ac:dyDescent="0.25">
      <c r="A21" s="228" t="s">
        <v>65</v>
      </c>
      <c r="B21" s="228"/>
      <c r="C21" s="228"/>
      <c r="D21" s="228"/>
      <c r="E21" s="54" t="s">
        <v>66</v>
      </c>
      <c r="F21" s="180" t="s">
        <v>67</v>
      </c>
      <c r="G21" s="180" t="s">
        <v>68</v>
      </c>
      <c r="H21" s="228" t="s">
        <v>3</v>
      </c>
      <c r="I21" s="228"/>
      <c r="J21" s="228"/>
      <c r="K21" s="228"/>
      <c r="L21" s="228"/>
    </row>
    <row r="22" spans="1:12" ht="30" customHeight="1" x14ac:dyDescent="0.25">
      <c r="A22" s="223" t="s">
        <v>92</v>
      </c>
      <c r="B22" s="224"/>
      <c r="C22" s="224"/>
      <c r="D22" s="225"/>
      <c r="E22" s="55" t="s">
        <v>352</v>
      </c>
      <c r="F22" s="182" t="s">
        <v>129</v>
      </c>
      <c r="G22" s="1"/>
      <c r="H22" s="212"/>
      <c r="I22" s="212"/>
      <c r="J22" s="212"/>
      <c r="K22" s="212"/>
      <c r="L22" s="212"/>
    </row>
    <row r="23" spans="1:12" ht="15" customHeight="1" x14ac:dyDescent="0.25">
      <c r="A23" s="209" t="s">
        <v>353</v>
      </c>
      <c r="B23" s="210"/>
      <c r="C23" s="210"/>
      <c r="D23" s="211"/>
      <c r="E23" s="56" t="s">
        <v>354</v>
      </c>
      <c r="F23" s="181" t="s">
        <v>129</v>
      </c>
      <c r="G23" s="1"/>
      <c r="H23" s="212"/>
      <c r="I23" s="212"/>
      <c r="J23" s="212"/>
      <c r="K23" s="212"/>
      <c r="L23" s="212"/>
    </row>
    <row r="24" spans="1:12" ht="15" customHeight="1" x14ac:dyDescent="0.25">
      <c r="A24" s="209" t="s">
        <v>126</v>
      </c>
      <c r="B24" s="210"/>
      <c r="C24" s="210"/>
      <c r="D24" s="211"/>
      <c r="E24" s="56">
        <v>25</v>
      </c>
      <c r="F24" s="181" t="s">
        <v>129</v>
      </c>
      <c r="G24" s="1"/>
      <c r="H24" s="212" t="s">
        <v>355</v>
      </c>
      <c r="I24" s="212"/>
      <c r="J24" s="212"/>
      <c r="K24" s="212"/>
      <c r="L24" s="212"/>
    </row>
    <row r="25" spans="1:12" ht="15" customHeight="1" x14ac:dyDescent="0.25">
      <c r="A25" s="209" t="s">
        <v>126</v>
      </c>
      <c r="B25" s="210"/>
      <c r="C25" s="210"/>
      <c r="D25" s="211"/>
      <c r="E25" s="56">
        <v>289</v>
      </c>
      <c r="F25" s="181" t="s">
        <v>129</v>
      </c>
      <c r="G25" s="1"/>
      <c r="H25" s="212" t="s">
        <v>356</v>
      </c>
      <c r="I25" s="212"/>
      <c r="J25" s="212"/>
      <c r="K25" s="212"/>
      <c r="L25" s="212"/>
    </row>
    <row r="26" spans="1:12" ht="15" customHeight="1" x14ac:dyDescent="0.25">
      <c r="A26" s="209" t="s">
        <v>126</v>
      </c>
      <c r="B26" s="210"/>
      <c r="C26" s="210"/>
      <c r="D26" s="211"/>
      <c r="E26" s="56">
        <v>646</v>
      </c>
      <c r="F26" s="181" t="s">
        <v>129</v>
      </c>
      <c r="G26" s="1"/>
      <c r="H26" s="212" t="s">
        <v>357</v>
      </c>
      <c r="I26" s="212"/>
      <c r="J26" s="212"/>
      <c r="K26" s="212"/>
      <c r="L26" s="212"/>
    </row>
    <row r="27" spans="1:12" ht="15" customHeight="1" x14ac:dyDescent="0.25">
      <c r="A27" s="209" t="s">
        <v>126</v>
      </c>
      <c r="B27" s="210"/>
      <c r="C27" s="210"/>
      <c r="D27" s="211"/>
      <c r="E27" s="56">
        <v>523</v>
      </c>
      <c r="F27" s="181" t="s">
        <v>129</v>
      </c>
      <c r="G27" s="1"/>
      <c r="H27" s="212" t="s">
        <v>358</v>
      </c>
      <c r="I27" s="212"/>
      <c r="J27" s="212"/>
      <c r="K27" s="212"/>
      <c r="L27" s="212"/>
    </row>
    <row r="28" spans="1:12" ht="15" customHeight="1" x14ac:dyDescent="0.25">
      <c r="A28" s="209" t="s">
        <v>126</v>
      </c>
      <c r="B28" s="210"/>
      <c r="C28" s="210"/>
      <c r="D28" s="211"/>
      <c r="E28" s="56">
        <v>436</v>
      </c>
      <c r="F28" s="181" t="s">
        <v>129</v>
      </c>
      <c r="G28" s="1"/>
      <c r="H28" s="212" t="s">
        <v>359</v>
      </c>
      <c r="I28" s="212"/>
      <c r="J28" s="212"/>
      <c r="K28" s="212"/>
      <c r="L28" s="212"/>
    </row>
    <row r="29" spans="1:12" ht="15" customHeight="1" x14ac:dyDescent="0.25">
      <c r="A29" s="216" t="s">
        <v>69</v>
      </c>
      <c r="B29" s="217"/>
      <c r="C29" s="217"/>
      <c r="D29" s="218"/>
      <c r="E29" s="57" t="s">
        <v>360</v>
      </c>
      <c r="F29" s="181" t="s">
        <v>129</v>
      </c>
      <c r="G29" s="1"/>
      <c r="H29" s="212"/>
      <c r="I29" s="212"/>
      <c r="J29" s="212"/>
      <c r="K29" s="212"/>
      <c r="L29" s="212"/>
    </row>
    <row r="30" spans="1:12" ht="15" customHeight="1" x14ac:dyDescent="0.25">
      <c r="A30" s="216" t="s">
        <v>88</v>
      </c>
      <c r="B30" s="217"/>
      <c r="C30" s="217"/>
      <c r="D30" s="218"/>
      <c r="E30" s="206" t="s">
        <v>361</v>
      </c>
      <c r="F30" s="207" t="s">
        <v>129</v>
      </c>
      <c r="G30" s="208"/>
      <c r="H30" s="220"/>
      <c r="I30" s="221"/>
      <c r="J30" s="221"/>
      <c r="K30" s="221"/>
      <c r="L30" s="222"/>
    </row>
    <row r="31" spans="1:12" ht="37.5" customHeight="1" x14ac:dyDescent="0.25">
      <c r="A31" s="216" t="s">
        <v>127</v>
      </c>
      <c r="B31" s="217"/>
      <c r="C31" s="217"/>
      <c r="D31" s="218"/>
      <c r="E31" s="57" t="s">
        <v>151</v>
      </c>
      <c r="F31" s="181" t="s">
        <v>151</v>
      </c>
      <c r="G31" s="1"/>
      <c r="H31" s="219" t="s">
        <v>362</v>
      </c>
      <c r="I31" s="219"/>
      <c r="J31" s="219"/>
      <c r="K31" s="219"/>
      <c r="L31" s="219"/>
    </row>
    <row r="32" spans="1:12" ht="26.25" customHeight="1" x14ac:dyDescent="0.25">
      <c r="A32" s="216" t="s">
        <v>91</v>
      </c>
      <c r="B32" s="217"/>
      <c r="C32" s="217"/>
      <c r="D32" s="218"/>
      <c r="E32" s="57" t="s">
        <v>151</v>
      </c>
      <c r="F32" s="181" t="s">
        <v>151</v>
      </c>
      <c r="G32" s="1"/>
      <c r="H32" s="213"/>
      <c r="I32" s="214"/>
      <c r="J32" s="214"/>
      <c r="K32" s="214"/>
      <c r="L32" s="215"/>
    </row>
    <row r="33" spans="1:12" ht="15" customHeight="1" x14ac:dyDescent="0.25">
      <c r="A33" s="209" t="s">
        <v>70</v>
      </c>
      <c r="B33" s="210"/>
      <c r="C33" s="210"/>
      <c r="D33" s="211"/>
      <c r="E33" s="56">
        <v>5</v>
      </c>
      <c r="F33" s="181" t="s">
        <v>129</v>
      </c>
      <c r="G33" s="1"/>
      <c r="H33" s="212"/>
      <c r="I33" s="212"/>
      <c r="J33" s="212"/>
      <c r="K33" s="212"/>
      <c r="L33" s="212"/>
    </row>
    <row r="34" spans="1:12" ht="15" customHeight="1" x14ac:dyDescent="0.25">
      <c r="A34" s="209" t="s">
        <v>71</v>
      </c>
      <c r="B34" s="210"/>
      <c r="C34" s="210"/>
      <c r="D34" s="211"/>
      <c r="E34" s="56">
        <v>15</v>
      </c>
      <c r="F34" s="181" t="s">
        <v>129</v>
      </c>
      <c r="G34" s="1"/>
      <c r="H34" s="212"/>
      <c r="I34" s="212"/>
      <c r="J34" s="212"/>
      <c r="K34" s="212"/>
      <c r="L34" s="212"/>
    </row>
    <row r="35" spans="1:12" ht="35.25" customHeight="1" x14ac:dyDescent="0.25">
      <c r="A35" s="209" t="s">
        <v>72</v>
      </c>
      <c r="B35" s="210"/>
      <c r="C35" s="210"/>
      <c r="D35" s="211"/>
      <c r="E35" s="56">
        <v>10</v>
      </c>
      <c r="F35" s="181" t="s">
        <v>129</v>
      </c>
      <c r="G35" s="1"/>
      <c r="H35" s="212"/>
      <c r="I35" s="212"/>
      <c r="J35" s="212"/>
      <c r="K35" s="212"/>
      <c r="L35" s="212"/>
    </row>
    <row r="36" spans="1:12" ht="57" customHeight="1" x14ac:dyDescent="0.25">
      <c r="A36" s="209" t="s">
        <v>73</v>
      </c>
      <c r="B36" s="210"/>
      <c r="C36" s="210"/>
      <c r="D36" s="211"/>
      <c r="E36" s="56" t="s">
        <v>363</v>
      </c>
      <c r="F36" s="181" t="s">
        <v>129</v>
      </c>
      <c r="G36" s="1"/>
      <c r="H36" s="212"/>
      <c r="I36" s="212"/>
      <c r="J36" s="212"/>
      <c r="K36" s="212"/>
      <c r="L36" s="212"/>
    </row>
    <row r="37" spans="1:12" ht="27.75" customHeight="1" x14ac:dyDescent="0.25">
      <c r="A37" s="209" t="s">
        <v>74</v>
      </c>
      <c r="B37" s="210"/>
      <c r="C37" s="210"/>
      <c r="D37" s="211"/>
      <c r="E37" s="56" t="s">
        <v>364</v>
      </c>
      <c r="F37" s="181" t="s">
        <v>129</v>
      </c>
      <c r="G37" s="1"/>
      <c r="H37" s="212"/>
      <c r="I37" s="212"/>
      <c r="J37" s="212"/>
      <c r="K37" s="212"/>
      <c r="L37" s="212"/>
    </row>
    <row r="38" spans="1:12" ht="30.75" customHeight="1" x14ac:dyDescent="0.25">
      <c r="A38" s="209" t="s">
        <v>90</v>
      </c>
      <c r="B38" s="210"/>
      <c r="C38" s="210"/>
      <c r="D38" s="211"/>
      <c r="E38" s="56" t="s">
        <v>365</v>
      </c>
      <c r="F38" s="181" t="s">
        <v>129</v>
      </c>
      <c r="G38" s="1"/>
      <c r="H38" s="213" t="s">
        <v>366</v>
      </c>
      <c r="I38" s="214"/>
      <c r="J38" s="214"/>
      <c r="K38" s="214"/>
      <c r="L38" s="215"/>
    </row>
    <row r="39" spans="1:12" ht="27.75" customHeight="1" x14ac:dyDescent="0.25">
      <c r="A39" s="209" t="s">
        <v>93</v>
      </c>
      <c r="B39" s="210"/>
      <c r="C39" s="210"/>
      <c r="D39" s="211"/>
      <c r="E39" s="56" t="s">
        <v>367</v>
      </c>
      <c r="F39" s="181" t="s">
        <v>368</v>
      </c>
      <c r="G39" s="1"/>
      <c r="H39" s="213"/>
      <c r="I39" s="214"/>
      <c r="J39" s="214"/>
      <c r="K39" s="214"/>
      <c r="L39" s="215"/>
    </row>
    <row r="40" spans="1:12" ht="26.25" customHeight="1" x14ac:dyDescent="0.25">
      <c r="A40" s="209" t="s">
        <v>94</v>
      </c>
      <c r="B40" s="210"/>
      <c r="C40" s="210"/>
      <c r="D40" s="211"/>
      <c r="E40" s="58" t="s">
        <v>151</v>
      </c>
      <c r="F40" s="181" t="s">
        <v>151</v>
      </c>
      <c r="G40" s="1"/>
      <c r="H40" s="212"/>
      <c r="I40" s="212"/>
      <c r="J40" s="212"/>
      <c r="K40" s="212"/>
      <c r="L40" s="212"/>
    </row>
  </sheetData>
  <mergeCells count="50">
    <mergeCell ref="B13:L13"/>
    <mergeCell ref="A3:L3"/>
    <mergeCell ref="A5:L5"/>
    <mergeCell ref="A7:L8"/>
    <mergeCell ref="A9:L10"/>
    <mergeCell ref="B12:L12"/>
    <mergeCell ref="B14:L14"/>
    <mergeCell ref="B15:L15"/>
    <mergeCell ref="B16:L16"/>
    <mergeCell ref="A19:L19"/>
    <mergeCell ref="A21:D21"/>
    <mergeCell ref="H21:L21"/>
    <mergeCell ref="A22:D22"/>
    <mergeCell ref="H22:L22"/>
    <mergeCell ref="A23:D23"/>
    <mergeCell ref="H23:L23"/>
    <mergeCell ref="A24:D24"/>
    <mergeCell ref="H24:L24"/>
    <mergeCell ref="A25:D25"/>
    <mergeCell ref="H25:L25"/>
    <mergeCell ref="A26:D26"/>
    <mergeCell ref="H26:L26"/>
    <mergeCell ref="A27:D27"/>
    <mergeCell ref="H27:L27"/>
    <mergeCell ref="A28:D28"/>
    <mergeCell ref="H28:L28"/>
    <mergeCell ref="A29:D29"/>
    <mergeCell ref="H29:L29"/>
    <mergeCell ref="A30:D30"/>
    <mergeCell ref="H30:L30"/>
    <mergeCell ref="A31:D31"/>
    <mergeCell ref="H31:L31"/>
    <mergeCell ref="A32:D32"/>
    <mergeCell ref="H32:L32"/>
    <mergeCell ref="A33:D33"/>
    <mergeCell ref="H33:L33"/>
    <mergeCell ref="A34:D34"/>
    <mergeCell ref="H34:L34"/>
    <mergeCell ref="A35:D35"/>
    <mergeCell ref="H35:L35"/>
    <mergeCell ref="A36:D36"/>
    <mergeCell ref="H36:L36"/>
    <mergeCell ref="A40:D40"/>
    <mergeCell ref="H40:L40"/>
    <mergeCell ref="A37:D37"/>
    <mergeCell ref="H37:L37"/>
    <mergeCell ref="A38:D38"/>
    <mergeCell ref="H38:L38"/>
    <mergeCell ref="A39:D39"/>
    <mergeCell ref="H39:L39"/>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Z142"/>
  <sheetViews>
    <sheetView topLeftCell="B12" zoomScale="87" zoomScaleNormal="87" workbookViewId="0">
      <selection activeCell="B14" sqref="B14:C21"/>
    </sheetView>
  </sheetViews>
  <sheetFormatPr baseColWidth="10" defaultRowHeight="15" x14ac:dyDescent="0.25"/>
  <cols>
    <col min="1" max="1" width="3.140625" style="2" bestFit="1" customWidth="1"/>
    <col min="2" max="2" width="102.7109375" style="2" bestFit="1" customWidth="1"/>
    <col min="3" max="3" width="31.140625" style="2" customWidth="1"/>
    <col min="4" max="4" width="26.7109375" style="2" customWidth="1"/>
    <col min="5" max="5" width="25" style="2" customWidth="1"/>
    <col min="6" max="7" width="29.7109375" style="2" customWidth="1"/>
    <col min="8" max="8" width="24.5703125" style="2" customWidth="1"/>
    <col min="9" max="9" width="24" style="2" customWidth="1"/>
    <col min="10" max="10" width="25.42578125" style="2" customWidth="1"/>
    <col min="11" max="11" width="19" style="2" customWidth="1"/>
    <col min="12" max="13" width="18.7109375" style="2" customWidth="1"/>
    <col min="14" max="14" width="22.140625" style="2" customWidth="1"/>
    <col min="15" max="15" width="26.140625" style="2" customWidth="1"/>
    <col min="16" max="16" width="19.5703125" style="2" bestFit="1" customWidth="1"/>
    <col min="17" max="17" width="43" style="2" customWidth="1"/>
    <col min="18" max="22" width="6.42578125" style="2" customWidth="1"/>
    <col min="23" max="251" width="11.42578125" style="2"/>
    <col min="252" max="252" width="1" style="2" customWidth="1"/>
    <col min="253" max="253" width="4.28515625" style="2" customWidth="1"/>
    <col min="254" max="254" width="34.7109375" style="2" customWidth="1"/>
    <col min="255" max="255" width="0" style="2" hidden="1" customWidth="1"/>
    <col min="256" max="256" width="20" style="2" customWidth="1"/>
    <col min="257" max="257" width="20.85546875" style="2" customWidth="1"/>
    <col min="258" max="258" width="25" style="2" customWidth="1"/>
    <col min="259" max="259" width="18.7109375" style="2" customWidth="1"/>
    <col min="260" max="260" width="29.7109375" style="2" customWidth="1"/>
    <col min="261" max="261" width="13.42578125" style="2" customWidth="1"/>
    <col min="262" max="262" width="13.85546875" style="2" customWidth="1"/>
    <col min="263" max="267" width="16.5703125" style="2" customWidth="1"/>
    <col min="268" max="268" width="20.5703125" style="2" customWidth="1"/>
    <col min="269" max="269" width="21.140625" style="2" customWidth="1"/>
    <col min="270" max="270" width="9.5703125" style="2" customWidth="1"/>
    <col min="271" max="271" width="0.42578125" style="2" customWidth="1"/>
    <col min="272" max="278" width="6.42578125" style="2" customWidth="1"/>
    <col min="279" max="507" width="11.42578125" style="2"/>
    <col min="508" max="508" width="1" style="2" customWidth="1"/>
    <col min="509" max="509" width="4.28515625" style="2" customWidth="1"/>
    <col min="510" max="510" width="34.7109375" style="2" customWidth="1"/>
    <col min="511" max="511" width="0" style="2" hidden="1" customWidth="1"/>
    <col min="512" max="512" width="20" style="2" customWidth="1"/>
    <col min="513" max="513" width="20.85546875" style="2" customWidth="1"/>
    <col min="514" max="514" width="25" style="2" customWidth="1"/>
    <col min="515" max="515" width="18.7109375" style="2" customWidth="1"/>
    <col min="516" max="516" width="29.7109375" style="2" customWidth="1"/>
    <col min="517" max="517" width="13.42578125" style="2" customWidth="1"/>
    <col min="518" max="518" width="13.85546875" style="2" customWidth="1"/>
    <col min="519" max="523" width="16.5703125" style="2" customWidth="1"/>
    <col min="524" max="524" width="20.5703125" style="2" customWidth="1"/>
    <col min="525" max="525" width="21.140625" style="2" customWidth="1"/>
    <col min="526" max="526" width="9.5703125" style="2" customWidth="1"/>
    <col min="527" max="527" width="0.42578125" style="2" customWidth="1"/>
    <col min="528" max="534" width="6.42578125" style="2" customWidth="1"/>
    <col min="535" max="763" width="11.42578125" style="2"/>
    <col min="764" max="764" width="1" style="2" customWidth="1"/>
    <col min="765" max="765" width="4.28515625" style="2" customWidth="1"/>
    <col min="766" max="766" width="34.7109375" style="2" customWidth="1"/>
    <col min="767" max="767" width="0" style="2" hidden="1" customWidth="1"/>
    <col min="768" max="768" width="20" style="2" customWidth="1"/>
    <col min="769" max="769" width="20.85546875" style="2" customWidth="1"/>
    <col min="770" max="770" width="25" style="2" customWidth="1"/>
    <col min="771" max="771" width="18.7109375" style="2" customWidth="1"/>
    <col min="772" max="772" width="29.7109375" style="2" customWidth="1"/>
    <col min="773" max="773" width="13.42578125" style="2" customWidth="1"/>
    <col min="774" max="774" width="13.85546875" style="2" customWidth="1"/>
    <col min="775" max="779" width="16.5703125" style="2" customWidth="1"/>
    <col min="780" max="780" width="20.5703125" style="2" customWidth="1"/>
    <col min="781" max="781" width="21.140625" style="2" customWidth="1"/>
    <col min="782" max="782" width="9.5703125" style="2" customWidth="1"/>
    <col min="783" max="783" width="0.42578125" style="2" customWidth="1"/>
    <col min="784" max="790" width="6.42578125" style="2" customWidth="1"/>
    <col min="791" max="1019" width="11.42578125" style="2"/>
    <col min="1020" max="1020" width="1" style="2" customWidth="1"/>
    <col min="1021" max="1021" width="4.28515625" style="2" customWidth="1"/>
    <col min="1022" max="1022" width="34.7109375" style="2" customWidth="1"/>
    <col min="1023" max="1023" width="0" style="2" hidden="1" customWidth="1"/>
    <col min="1024" max="1024" width="20" style="2" customWidth="1"/>
    <col min="1025" max="1025" width="20.85546875" style="2" customWidth="1"/>
    <col min="1026" max="1026" width="25" style="2" customWidth="1"/>
    <col min="1027" max="1027" width="18.7109375" style="2" customWidth="1"/>
    <col min="1028" max="1028" width="29.7109375" style="2" customWidth="1"/>
    <col min="1029" max="1029" width="13.42578125" style="2" customWidth="1"/>
    <col min="1030" max="1030" width="13.85546875" style="2" customWidth="1"/>
    <col min="1031" max="1035" width="16.5703125" style="2" customWidth="1"/>
    <col min="1036" max="1036" width="20.5703125" style="2" customWidth="1"/>
    <col min="1037" max="1037" width="21.140625" style="2" customWidth="1"/>
    <col min="1038" max="1038" width="9.5703125" style="2" customWidth="1"/>
    <col min="1039" max="1039" width="0.42578125" style="2" customWidth="1"/>
    <col min="1040" max="1046" width="6.42578125" style="2" customWidth="1"/>
    <col min="1047" max="1275" width="11.42578125" style="2"/>
    <col min="1276" max="1276" width="1" style="2" customWidth="1"/>
    <col min="1277" max="1277" width="4.28515625" style="2" customWidth="1"/>
    <col min="1278" max="1278" width="34.7109375" style="2" customWidth="1"/>
    <col min="1279" max="1279" width="0" style="2" hidden="1" customWidth="1"/>
    <col min="1280" max="1280" width="20" style="2" customWidth="1"/>
    <col min="1281" max="1281" width="20.85546875" style="2" customWidth="1"/>
    <col min="1282" max="1282" width="25" style="2" customWidth="1"/>
    <col min="1283" max="1283" width="18.7109375" style="2" customWidth="1"/>
    <col min="1284" max="1284" width="29.7109375" style="2" customWidth="1"/>
    <col min="1285" max="1285" width="13.42578125" style="2" customWidth="1"/>
    <col min="1286" max="1286" width="13.85546875" style="2" customWidth="1"/>
    <col min="1287" max="1291" width="16.5703125" style="2" customWidth="1"/>
    <col min="1292" max="1292" width="20.5703125" style="2" customWidth="1"/>
    <col min="1293" max="1293" width="21.140625" style="2" customWidth="1"/>
    <col min="1294" max="1294" width="9.5703125" style="2" customWidth="1"/>
    <col min="1295" max="1295" width="0.42578125" style="2" customWidth="1"/>
    <col min="1296" max="1302" width="6.42578125" style="2" customWidth="1"/>
    <col min="1303" max="1531" width="11.42578125" style="2"/>
    <col min="1532" max="1532" width="1" style="2" customWidth="1"/>
    <col min="1533" max="1533" width="4.28515625" style="2" customWidth="1"/>
    <col min="1534" max="1534" width="34.7109375" style="2" customWidth="1"/>
    <col min="1535" max="1535" width="0" style="2" hidden="1" customWidth="1"/>
    <col min="1536" max="1536" width="20" style="2" customWidth="1"/>
    <col min="1537" max="1537" width="20.85546875" style="2" customWidth="1"/>
    <col min="1538" max="1538" width="25" style="2" customWidth="1"/>
    <col min="1539" max="1539" width="18.7109375" style="2" customWidth="1"/>
    <col min="1540" max="1540" width="29.7109375" style="2" customWidth="1"/>
    <col min="1541" max="1541" width="13.42578125" style="2" customWidth="1"/>
    <col min="1542" max="1542" width="13.85546875" style="2" customWidth="1"/>
    <col min="1543" max="1547" width="16.5703125" style="2" customWidth="1"/>
    <col min="1548" max="1548" width="20.5703125" style="2" customWidth="1"/>
    <col min="1549" max="1549" width="21.140625" style="2" customWidth="1"/>
    <col min="1550" max="1550" width="9.5703125" style="2" customWidth="1"/>
    <col min="1551" max="1551" width="0.42578125" style="2" customWidth="1"/>
    <col min="1552" max="1558" width="6.42578125" style="2" customWidth="1"/>
    <col min="1559" max="1787" width="11.42578125" style="2"/>
    <col min="1788" max="1788" width="1" style="2" customWidth="1"/>
    <col min="1789" max="1789" width="4.28515625" style="2" customWidth="1"/>
    <col min="1790" max="1790" width="34.7109375" style="2" customWidth="1"/>
    <col min="1791" max="1791" width="0" style="2" hidden="1" customWidth="1"/>
    <col min="1792" max="1792" width="20" style="2" customWidth="1"/>
    <col min="1793" max="1793" width="20.85546875" style="2" customWidth="1"/>
    <col min="1794" max="1794" width="25" style="2" customWidth="1"/>
    <col min="1795" max="1795" width="18.7109375" style="2" customWidth="1"/>
    <col min="1796" max="1796" width="29.7109375" style="2" customWidth="1"/>
    <col min="1797" max="1797" width="13.42578125" style="2" customWidth="1"/>
    <col min="1798" max="1798" width="13.85546875" style="2" customWidth="1"/>
    <col min="1799" max="1803" width="16.5703125" style="2" customWidth="1"/>
    <col min="1804" max="1804" width="20.5703125" style="2" customWidth="1"/>
    <col min="1805" max="1805" width="21.140625" style="2" customWidth="1"/>
    <col min="1806" max="1806" width="9.5703125" style="2" customWidth="1"/>
    <col min="1807" max="1807" width="0.42578125" style="2" customWidth="1"/>
    <col min="1808" max="1814" width="6.42578125" style="2" customWidth="1"/>
    <col min="1815" max="2043" width="11.42578125" style="2"/>
    <col min="2044" max="2044" width="1" style="2" customWidth="1"/>
    <col min="2045" max="2045" width="4.28515625" style="2" customWidth="1"/>
    <col min="2046" max="2046" width="34.7109375" style="2" customWidth="1"/>
    <col min="2047" max="2047" width="0" style="2" hidden="1" customWidth="1"/>
    <col min="2048" max="2048" width="20" style="2" customWidth="1"/>
    <col min="2049" max="2049" width="20.85546875" style="2" customWidth="1"/>
    <col min="2050" max="2050" width="25" style="2" customWidth="1"/>
    <col min="2051" max="2051" width="18.7109375" style="2" customWidth="1"/>
    <col min="2052" max="2052" width="29.7109375" style="2" customWidth="1"/>
    <col min="2053" max="2053" width="13.42578125" style="2" customWidth="1"/>
    <col min="2054" max="2054" width="13.85546875" style="2" customWidth="1"/>
    <col min="2055" max="2059" width="16.5703125" style="2" customWidth="1"/>
    <col min="2060" max="2060" width="20.5703125" style="2" customWidth="1"/>
    <col min="2061" max="2061" width="21.140625" style="2" customWidth="1"/>
    <col min="2062" max="2062" width="9.5703125" style="2" customWidth="1"/>
    <col min="2063" max="2063" width="0.42578125" style="2" customWidth="1"/>
    <col min="2064" max="2070" width="6.42578125" style="2" customWidth="1"/>
    <col min="2071" max="2299" width="11.42578125" style="2"/>
    <col min="2300" max="2300" width="1" style="2" customWidth="1"/>
    <col min="2301" max="2301" width="4.28515625" style="2" customWidth="1"/>
    <col min="2302" max="2302" width="34.7109375" style="2" customWidth="1"/>
    <col min="2303" max="2303" width="0" style="2" hidden="1" customWidth="1"/>
    <col min="2304" max="2304" width="20" style="2" customWidth="1"/>
    <col min="2305" max="2305" width="20.85546875" style="2" customWidth="1"/>
    <col min="2306" max="2306" width="25" style="2" customWidth="1"/>
    <col min="2307" max="2307" width="18.7109375" style="2" customWidth="1"/>
    <col min="2308" max="2308" width="29.7109375" style="2" customWidth="1"/>
    <col min="2309" max="2309" width="13.42578125" style="2" customWidth="1"/>
    <col min="2310" max="2310" width="13.85546875" style="2" customWidth="1"/>
    <col min="2311" max="2315" width="16.5703125" style="2" customWidth="1"/>
    <col min="2316" max="2316" width="20.5703125" style="2" customWidth="1"/>
    <col min="2317" max="2317" width="21.140625" style="2" customWidth="1"/>
    <col min="2318" max="2318" width="9.5703125" style="2" customWidth="1"/>
    <col min="2319" max="2319" width="0.42578125" style="2" customWidth="1"/>
    <col min="2320" max="2326" width="6.42578125" style="2" customWidth="1"/>
    <col min="2327" max="2555" width="11.42578125" style="2"/>
    <col min="2556" max="2556" width="1" style="2" customWidth="1"/>
    <col min="2557" max="2557" width="4.28515625" style="2" customWidth="1"/>
    <col min="2558" max="2558" width="34.7109375" style="2" customWidth="1"/>
    <col min="2559" max="2559" width="0" style="2" hidden="1" customWidth="1"/>
    <col min="2560" max="2560" width="20" style="2" customWidth="1"/>
    <col min="2561" max="2561" width="20.85546875" style="2" customWidth="1"/>
    <col min="2562" max="2562" width="25" style="2" customWidth="1"/>
    <col min="2563" max="2563" width="18.7109375" style="2" customWidth="1"/>
    <col min="2564" max="2564" width="29.7109375" style="2" customWidth="1"/>
    <col min="2565" max="2565" width="13.42578125" style="2" customWidth="1"/>
    <col min="2566" max="2566" width="13.85546875" style="2" customWidth="1"/>
    <col min="2567" max="2571" width="16.5703125" style="2" customWidth="1"/>
    <col min="2572" max="2572" width="20.5703125" style="2" customWidth="1"/>
    <col min="2573" max="2573" width="21.140625" style="2" customWidth="1"/>
    <col min="2574" max="2574" width="9.5703125" style="2" customWidth="1"/>
    <col min="2575" max="2575" width="0.42578125" style="2" customWidth="1"/>
    <col min="2576" max="2582" width="6.42578125" style="2" customWidth="1"/>
    <col min="2583" max="2811" width="11.42578125" style="2"/>
    <col min="2812" max="2812" width="1" style="2" customWidth="1"/>
    <col min="2813" max="2813" width="4.28515625" style="2" customWidth="1"/>
    <col min="2814" max="2814" width="34.7109375" style="2" customWidth="1"/>
    <col min="2815" max="2815" width="0" style="2" hidden="1" customWidth="1"/>
    <col min="2816" max="2816" width="20" style="2" customWidth="1"/>
    <col min="2817" max="2817" width="20.85546875" style="2" customWidth="1"/>
    <col min="2818" max="2818" width="25" style="2" customWidth="1"/>
    <col min="2819" max="2819" width="18.7109375" style="2" customWidth="1"/>
    <col min="2820" max="2820" width="29.7109375" style="2" customWidth="1"/>
    <col min="2821" max="2821" width="13.42578125" style="2" customWidth="1"/>
    <col min="2822" max="2822" width="13.85546875" style="2" customWidth="1"/>
    <col min="2823" max="2827" width="16.5703125" style="2" customWidth="1"/>
    <col min="2828" max="2828" width="20.5703125" style="2" customWidth="1"/>
    <col min="2829" max="2829" width="21.140625" style="2" customWidth="1"/>
    <col min="2830" max="2830" width="9.5703125" style="2" customWidth="1"/>
    <col min="2831" max="2831" width="0.42578125" style="2" customWidth="1"/>
    <col min="2832" max="2838" width="6.42578125" style="2" customWidth="1"/>
    <col min="2839" max="3067" width="11.42578125" style="2"/>
    <col min="3068" max="3068" width="1" style="2" customWidth="1"/>
    <col min="3069" max="3069" width="4.28515625" style="2" customWidth="1"/>
    <col min="3070" max="3070" width="34.7109375" style="2" customWidth="1"/>
    <col min="3071" max="3071" width="0" style="2" hidden="1" customWidth="1"/>
    <col min="3072" max="3072" width="20" style="2" customWidth="1"/>
    <col min="3073" max="3073" width="20.85546875" style="2" customWidth="1"/>
    <col min="3074" max="3074" width="25" style="2" customWidth="1"/>
    <col min="3075" max="3075" width="18.7109375" style="2" customWidth="1"/>
    <col min="3076" max="3076" width="29.7109375" style="2" customWidth="1"/>
    <col min="3077" max="3077" width="13.42578125" style="2" customWidth="1"/>
    <col min="3078" max="3078" width="13.85546875" style="2" customWidth="1"/>
    <col min="3079" max="3083" width="16.5703125" style="2" customWidth="1"/>
    <col min="3084" max="3084" width="20.5703125" style="2" customWidth="1"/>
    <col min="3085" max="3085" width="21.140625" style="2" customWidth="1"/>
    <col min="3086" max="3086" width="9.5703125" style="2" customWidth="1"/>
    <col min="3087" max="3087" width="0.42578125" style="2" customWidth="1"/>
    <col min="3088" max="3094" width="6.42578125" style="2" customWidth="1"/>
    <col min="3095" max="3323" width="11.42578125" style="2"/>
    <col min="3324" max="3324" width="1" style="2" customWidth="1"/>
    <col min="3325" max="3325" width="4.28515625" style="2" customWidth="1"/>
    <col min="3326" max="3326" width="34.7109375" style="2" customWidth="1"/>
    <col min="3327" max="3327" width="0" style="2" hidden="1" customWidth="1"/>
    <col min="3328" max="3328" width="20" style="2" customWidth="1"/>
    <col min="3329" max="3329" width="20.85546875" style="2" customWidth="1"/>
    <col min="3330" max="3330" width="25" style="2" customWidth="1"/>
    <col min="3331" max="3331" width="18.7109375" style="2" customWidth="1"/>
    <col min="3332" max="3332" width="29.7109375" style="2" customWidth="1"/>
    <col min="3333" max="3333" width="13.42578125" style="2" customWidth="1"/>
    <col min="3334" max="3334" width="13.85546875" style="2" customWidth="1"/>
    <col min="3335" max="3339" width="16.5703125" style="2" customWidth="1"/>
    <col min="3340" max="3340" width="20.5703125" style="2" customWidth="1"/>
    <col min="3341" max="3341" width="21.140625" style="2" customWidth="1"/>
    <col min="3342" max="3342" width="9.5703125" style="2" customWidth="1"/>
    <col min="3343" max="3343" width="0.42578125" style="2" customWidth="1"/>
    <col min="3344" max="3350" width="6.42578125" style="2" customWidth="1"/>
    <col min="3351" max="3579" width="11.42578125" style="2"/>
    <col min="3580" max="3580" width="1" style="2" customWidth="1"/>
    <col min="3581" max="3581" width="4.28515625" style="2" customWidth="1"/>
    <col min="3582" max="3582" width="34.7109375" style="2" customWidth="1"/>
    <col min="3583" max="3583" width="0" style="2" hidden="1" customWidth="1"/>
    <col min="3584" max="3584" width="20" style="2" customWidth="1"/>
    <col min="3585" max="3585" width="20.85546875" style="2" customWidth="1"/>
    <col min="3586" max="3586" width="25" style="2" customWidth="1"/>
    <col min="3587" max="3587" width="18.7109375" style="2" customWidth="1"/>
    <col min="3588" max="3588" width="29.7109375" style="2" customWidth="1"/>
    <col min="3589" max="3589" width="13.42578125" style="2" customWidth="1"/>
    <col min="3590" max="3590" width="13.85546875" style="2" customWidth="1"/>
    <col min="3591" max="3595" width="16.5703125" style="2" customWidth="1"/>
    <col min="3596" max="3596" width="20.5703125" style="2" customWidth="1"/>
    <col min="3597" max="3597" width="21.140625" style="2" customWidth="1"/>
    <col min="3598" max="3598" width="9.5703125" style="2" customWidth="1"/>
    <col min="3599" max="3599" width="0.42578125" style="2" customWidth="1"/>
    <col min="3600" max="3606" width="6.42578125" style="2" customWidth="1"/>
    <col min="3607" max="3835" width="11.42578125" style="2"/>
    <col min="3836" max="3836" width="1" style="2" customWidth="1"/>
    <col min="3837" max="3837" width="4.28515625" style="2" customWidth="1"/>
    <col min="3838" max="3838" width="34.7109375" style="2" customWidth="1"/>
    <col min="3839" max="3839" width="0" style="2" hidden="1" customWidth="1"/>
    <col min="3840" max="3840" width="20" style="2" customWidth="1"/>
    <col min="3841" max="3841" width="20.85546875" style="2" customWidth="1"/>
    <col min="3842" max="3842" width="25" style="2" customWidth="1"/>
    <col min="3843" max="3843" width="18.7109375" style="2" customWidth="1"/>
    <col min="3844" max="3844" width="29.7109375" style="2" customWidth="1"/>
    <col min="3845" max="3845" width="13.42578125" style="2" customWidth="1"/>
    <col min="3846" max="3846" width="13.85546875" style="2" customWidth="1"/>
    <col min="3847" max="3851" width="16.5703125" style="2" customWidth="1"/>
    <col min="3852" max="3852" width="20.5703125" style="2" customWidth="1"/>
    <col min="3853" max="3853" width="21.140625" style="2" customWidth="1"/>
    <col min="3854" max="3854" width="9.5703125" style="2" customWidth="1"/>
    <col min="3855" max="3855" width="0.42578125" style="2" customWidth="1"/>
    <col min="3856" max="3862" width="6.42578125" style="2" customWidth="1"/>
    <col min="3863" max="4091" width="11.42578125" style="2"/>
    <col min="4092" max="4092" width="1" style="2" customWidth="1"/>
    <col min="4093" max="4093" width="4.28515625" style="2" customWidth="1"/>
    <col min="4094" max="4094" width="34.7109375" style="2" customWidth="1"/>
    <col min="4095" max="4095" width="0" style="2" hidden="1" customWidth="1"/>
    <col min="4096" max="4096" width="20" style="2" customWidth="1"/>
    <col min="4097" max="4097" width="20.85546875" style="2" customWidth="1"/>
    <col min="4098" max="4098" width="25" style="2" customWidth="1"/>
    <col min="4099" max="4099" width="18.7109375" style="2" customWidth="1"/>
    <col min="4100" max="4100" width="29.7109375" style="2" customWidth="1"/>
    <col min="4101" max="4101" width="13.42578125" style="2" customWidth="1"/>
    <col min="4102" max="4102" width="13.85546875" style="2" customWidth="1"/>
    <col min="4103" max="4107" width="16.5703125" style="2" customWidth="1"/>
    <col min="4108" max="4108" width="20.5703125" style="2" customWidth="1"/>
    <col min="4109" max="4109" width="21.140625" style="2" customWidth="1"/>
    <col min="4110" max="4110" width="9.5703125" style="2" customWidth="1"/>
    <col min="4111" max="4111" width="0.42578125" style="2" customWidth="1"/>
    <col min="4112" max="4118" width="6.42578125" style="2" customWidth="1"/>
    <col min="4119" max="4347" width="11.42578125" style="2"/>
    <col min="4348" max="4348" width="1" style="2" customWidth="1"/>
    <col min="4349" max="4349" width="4.28515625" style="2" customWidth="1"/>
    <col min="4350" max="4350" width="34.7109375" style="2" customWidth="1"/>
    <col min="4351" max="4351" width="0" style="2" hidden="1" customWidth="1"/>
    <col min="4352" max="4352" width="20" style="2" customWidth="1"/>
    <col min="4353" max="4353" width="20.85546875" style="2" customWidth="1"/>
    <col min="4354" max="4354" width="25" style="2" customWidth="1"/>
    <col min="4355" max="4355" width="18.7109375" style="2" customWidth="1"/>
    <col min="4356" max="4356" width="29.7109375" style="2" customWidth="1"/>
    <col min="4357" max="4357" width="13.42578125" style="2" customWidth="1"/>
    <col min="4358" max="4358" width="13.85546875" style="2" customWidth="1"/>
    <col min="4359" max="4363" width="16.5703125" style="2" customWidth="1"/>
    <col min="4364" max="4364" width="20.5703125" style="2" customWidth="1"/>
    <col min="4365" max="4365" width="21.140625" style="2" customWidth="1"/>
    <col min="4366" max="4366" width="9.5703125" style="2" customWidth="1"/>
    <col min="4367" max="4367" width="0.42578125" style="2" customWidth="1"/>
    <col min="4368" max="4374" width="6.42578125" style="2" customWidth="1"/>
    <col min="4375" max="4603" width="11.42578125" style="2"/>
    <col min="4604" max="4604" width="1" style="2" customWidth="1"/>
    <col min="4605" max="4605" width="4.28515625" style="2" customWidth="1"/>
    <col min="4606" max="4606" width="34.7109375" style="2" customWidth="1"/>
    <col min="4607" max="4607" width="0" style="2" hidden="1" customWidth="1"/>
    <col min="4608" max="4608" width="20" style="2" customWidth="1"/>
    <col min="4609" max="4609" width="20.85546875" style="2" customWidth="1"/>
    <col min="4610" max="4610" width="25" style="2" customWidth="1"/>
    <col min="4611" max="4611" width="18.7109375" style="2" customWidth="1"/>
    <col min="4612" max="4612" width="29.7109375" style="2" customWidth="1"/>
    <col min="4613" max="4613" width="13.42578125" style="2" customWidth="1"/>
    <col min="4614" max="4614" width="13.85546875" style="2" customWidth="1"/>
    <col min="4615" max="4619" width="16.5703125" style="2" customWidth="1"/>
    <col min="4620" max="4620" width="20.5703125" style="2" customWidth="1"/>
    <col min="4621" max="4621" width="21.140625" style="2" customWidth="1"/>
    <col min="4622" max="4622" width="9.5703125" style="2" customWidth="1"/>
    <col min="4623" max="4623" width="0.42578125" style="2" customWidth="1"/>
    <col min="4624" max="4630" width="6.42578125" style="2" customWidth="1"/>
    <col min="4631" max="4859" width="11.42578125" style="2"/>
    <col min="4860" max="4860" width="1" style="2" customWidth="1"/>
    <col min="4861" max="4861" width="4.28515625" style="2" customWidth="1"/>
    <col min="4862" max="4862" width="34.7109375" style="2" customWidth="1"/>
    <col min="4863" max="4863" width="0" style="2" hidden="1" customWidth="1"/>
    <col min="4864" max="4864" width="20" style="2" customWidth="1"/>
    <col min="4865" max="4865" width="20.85546875" style="2" customWidth="1"/>
    <col min="4866" max="4866" width="25" style="2" customWidth="1"/>
    <col min="4867" max="4867" width="18.7109375" style="2" customWidth="1"/>
    <col min="4868" max="4868" width="29.7109375" style="2" customWidth="1"/>
    <col min="4869" max="4869" width="13.42578125" style="2" customWidth="1"/>
    <col min="4870" max="4870" width="13.85546875" style="2" customWidth="1"/>
    <col min="4871" max="4875" width="16.5703125" style="2" customWidth="1"/>
    <col min="4876" max="4876" width="20.5703125" style="2" customWidth="1"/>
    <col min="4877" max="4877" width="21.140625" style="2" customWidth="1"/>
    <col min="4878" max="4878" width="9.5703125" style="2" customWidth="1"/>
    <col min="4879" max="4879" width="0.42578125" style="2" customWidth="1"/>
    <col min="4880" max="4886" width="6.42578125" style="2" customWidth="1"/>
    <col min="4887" max="5115" width="11.42578125" style="2"/>
    <col min="5116" max="5116" width="1" style="2" customWidth="1"/>
    <col min="5117" max="5117" width="4.28515625" style="2" customWidth="1"/>
    <col min="5118" max="5118" width="34.7109375" style="2" customWidth="1"/>
    <col min="5119" max="5119" width="0" style="2" hidden="1" customWidth="1"/>
    <col min="5120" max="5120" width="20" style="2" customWidth="1"/>
    <col min="5121" max="5121" width="20.85546875" style="2" customWidth="1"/>
    <col min="5122" max="5122" width="25" style="2" customWidth="1"/>
    <col min="5123" max="5123" width="18.7109375" style="2" customWidth="1"/>
    <col min="5124" max="5124" width="29.7109375" style="2" customWidth="1"/>
    <col min="5125" max="5125" width="13.42578125" style="2" customWidth="1"/>
    <col min="5126" max="5126" width="13.85546875" style="2" customWidth="1"/>
    <col min="5127" max="5131" width="16.5703125" style="2" customWidth="1"/>
    <col min="5132" max="5132" width="20.5703125" style="2" customWidth="1"/>
    <col min="5133" max="5133" width="21.140625" style="2" customWidth="1"/>
    <col min="5134" max="5134" width="9.5703125" style="2" customWidth="1"/>
    <col min="5135" max="5135" width="0.42578125" style="2" customWidth="1"/>
    <col min="5136" max="5142" width="6.42578125" style="2" customWidth="1"/>
    <col min="5143" max="5371" width="11.42578125" style="2"/>
    <col min="5372" max="5372" width="1" style="2" customWidth="1"/>
    <col min="5373" max="5373" width="4.28515625" style="2" customWidth="1"/>
    <col min="5374" max="5374" width="34.7109375" style="2" customWidth="1"/>
    <col min="5375" max="5375" width="0" style="2" hidden="1" customWidth="1"/>
    <col min="5376" max="5376" width="20" style="2" customWidth="1"/>
    <col min="5377" max="5377" width="20.85546875" style="2" customWidth="1"/>
    <col min="5378" max="5378" width="25" style="2" customWidth="1"/>
    <col min="5379" max="5379" width="18.7109375" style="2" customWidth="1"/>
    <col min="5380" max="5380" width="29.7109375" style="2" customWidth="1"/>
    <col min="5381" max="5381" width="13.42578125" style="2" customWidth="1"/>
    <col min="5382" max="5382" width="13.85546875" style="2" customWidth="1"/>
    <col min="5383" max="5387" width="16.5703125" style="2" customWidth="1"/>
    <col min="5388" max="5388" width="20.5703125" style="2" customWidth="1"/>
    <col min="5389" max="5389" width="21.140625" style="2" customWidth="1"/>
    <col min="5390" max="5390" width="9.5703125" style="2" customWidth="1"/>
    <col min="5391" max="5391" width="0.42578125" style="2" customWidth="1"/>
    <col min="5392" max="5398" width="6.42578125" style="2" customWidth="1"/>
    <col min="5399" max="5627" width="11.42578125" style="2"/>
    <col min="5628" max="5628" width="1" style="2" customWidth="1"/>
    <col min="5629" max="5629" width="4.28515625" style="2" customWidth="1"/>
    <col min="5630" max="5630" width="34.7109375" style="2" customWidth="1"/>
    <col min="5631" max="5631" width="0" style="2" hidden="1" customWidth="1"/>
    <col min="5632" max="5632" width="20" style="2" customWidth="1"/>
    <col min="5633" max="5633" width="20.85546875" style="2" customWidth="1"/>
    <col min="5634" max="5634" width="25" style="2" customWidth="1"/>
    <col min="5635" max="5635" width="18.7109375" style="2" customWidth="1"/>
    <col min="5636" max="5636" width="29.7109375" style="2" customWidth="1"/>
    <col min="5637" max="5637" width="13.42578125" style="2" customWidth="1"/>
    <col min="5638" max="5638" width="13.85546875" style="2" customWidth="1"/>
    <col min="5639" max="5643" width="16.5703125" style="2" customWidth="1"/>
    <col min="5644" max="5644" width="20.5703125" style="2" customWidth="1"/>
    <col min="5645" max="5645" width="21.140625" style="2" customWidth="1"/>
    <col min="5646" max="5646" width="9.5703125" style="2" customWidth="1"/>
    <col min="5647" max="5647" width="0.42578125" style="2" customWidth="1"/>
    <col min="5648" max="5654" width="6.42578125" style="2" customWidth="1"/>
    <col min="5655" max="5883" width="11.42578125" style="2"/>
    <col min="5884" max="5884" width="1" style="2" customWidth="1"/>
    <col min="5885" max="5885" width="4.28515625" style="2" customWidth="1"/>
    <col min="5886" max="5886" width="34.7109375" style="2" customWidth="1"/>
    <col min="5887" max="5887" width="0" style="2" hidden="1" customWidth="1"/>
    <col min="5888" max="5888" width="20" style="2" customWidth="1"/>
    <col min="5889" max="5889" width="20.85546875" style="2" customWidth="1"/>
    <col min="5890" max="5890" width="25" style="2" customWidth="1"/>
    <col min="5891" max="5891" width="18.7109375" style="2" customWidth="1"/>
    <col min="5892" max="5892" width="29.7109375" style="2" customWidth="1"/>
    <col min="5893" max="5893" width="13.42578125" style="2" customWidth="1"/>
    <col min="5894" max="5894" width="13.85546875" style="2" customWidth="1"/>
    <col min="5895" max="5899" width="16.5703125" style="2" customWidth="1"/>
    <col min="5900" max="5900" width="20.5703125" style="2" customWidth="1"/>
    <col min="5901" max="5901" width="21.140625" style="2" customWidth="1"/>
    <col min="5902" max="5902" width="9.5703125" style="2" customWidth="1"/>
    <col min="5903" max="5903" width="0.42578125" style="2" customWidth="1"/>
    <col min="5904" max="5910" width="6.42578125" style="2" customWidth="1"/>
    <col min="5911" max="6139" width="11.42578125" style="2"/>
    <col min="6140" max="6140" width="1" style="2" customWidth="1"/>
    <col min="6141" max="6141" width="4.28515625" style="2" customWidth="1"/>
    <col min="6142" max="6142" width="34.7109375" style="2" customWidth="1"/>
    <col min="6143" max="6143" width="0" style="2" hidden="1" customWidth="1"/>
    <col min="6144" max="6144" width="20" style="2" customWidth="1"/>
    <col min="6145" max="6145" width="20.85546875" style="2" customWidth="1"/>
    <col min="6146" max="6146" width="25" style="2" customWidth="1"/>
    <col min="6147" max="6147" width="18.7109375" style="2" customWidth="1"/>
    <col min="6148" max="6148" width="29.7109375" style="2" customWidth="1"/>
    <col min="6149" max="6149" width="13.42578125" style="2" customWidth="1"/>
    <col min="6150" max="6150" width="13.85546875" style="2" customWidth="1"/>
    <col min="6151" max="6155" width="16.5703125" style="2" customWidth="1"/>
    <col min="6156" max="6156" width="20.5703125" style="2" customWidth="1"/>
    <col min="6157" max="6157" width="21.140625" style="2" customWidth="1"/>
    <col min="6158" max="6158" width="9.5703125" style="2" customWidth="1"/>
    <col min="6159" max="6159" width="0.42578125" style="2" customWidth="1"/>
    <col min="6160" max="6166" width="6.42578125" style="2" customWidth="1"/>
    <col min="6167" max="6395" width="11.42578125" style="2"/>
    <col min="6396" max="6396" width="1" style="2" customWidth="1"/>
    <col min="6397" max="6397" width="4.28515625" style="2" customWidth="1"/>
    <col min="6398" max="6398" width="34.7109375" style="2" customWidth="1"/>
    <col min="6399" max="6399" width="0" style="2" hidden="1" customWidth="1"/>
    <col min="6400" max="6400" width="20" style="2" customWidth="1"/>
    <col min="6401" max="6401" width="20.85546875" style="2" customWidth="1"/>
    <col min="6402" max="6402" width="25" style="2" customWidth="1"/>
    <col min="6403" max="6403" width="18.7109375" style="2" customWidth="1"/>
    <col min="6404" max="6404" width="29.7109375" style="2" customWidth="1"/>
    <col min="6405" max="6405" width="13.42578125" style="2" customWidth="1"/>
    <col min="6406" max="6406" width="13.85546875" style="2" customWidth="1"/>
    <col min="6407" max="6411" width="16.5703125" style="2" customWidth="1"/>
    <col min="6412" max="6412" width="20.5703125" style="2" customWidth="1"/>
    <col min="6413" max="6413" width="21.140625" style="2" customWidth="1"/>
    <col min="6414" max="6414" width="9.5703125" style="2" customWidth="1"/>
    <col min="6415" max="6415" width="0.42578125" style="2" customWidth="1"/>
    <col min="6416" max="6422" width="6.42578125" style="2" customWidth="1"/>
    <col min="6423" max="6651" width="11.42578125" style="2"/>
    <col min="6652" max="6652" width="1" style="2" customWidth="1"/>
    <col min="6653" max="6653" width="4.28515625" style="2" customWidth="1"/>
    <col min="6654" max="6654" width="34.7109375" style="2" customWidth="1"/>
    <col min="6655" max="6655" width="0" style="2" hidden="1" customWidth="1"/>
    <col min="6656" max="6656" width="20" style="2" customWidth="1"/>
    <col min="6657" max="6657" width="20.85546875" style="2" customWidth="1"/>
    <col min="6658" max="6658" width="25" style="2" customWidth="1"/>
    <col min="6659" max="6659" width="18.7109375" style="2" customWidth="1"/>
    <col min="6660" max="6660" width="29.7109375" style="2" customWidth="1"/>
    <col min="6661" max="6661" width="13.42578125" style="2" customWidth="1"/>
    <col min="6662" max="6662" width="13.85546875" style="2" customWidth="1"/>
    <col min="6663" max="6667" width="16.5703125" style="2" customWidth="1"/>
    <col min="6668" max="6668" width="20.5703125" style="2" customWidth="1"/>
    <col min="6669" max="6669" width="21.140625" style="2" customWidth="1"/>
    <col min="6670" max="6670" width="9.5703125" style="2" customWidth="1"/>
    <col min="6671" max="6671" width="0.42578125" style="2" customWidth="1"/>
    <col min="6672" max="6678" width="6.42578125" style="2" customWidth="1"/>
    <col min="6679" max="6907" width="11.42578125" style="2"/>
    <col min="6908" max="6908" width="1" style="2" customWidth="1"/>
    <col min="6909" max="6909" width="4.28515625" style="2" customWidth="1"/>
    <col min="6910" max="6910" width="34.7109375" style="2" customWidth="1"/>
    <col min="6911" max="6911" width="0" style="2" hidden="1" customWidth="1"/>
    <col min="6912" max="6912" width="20" style="2" customWidth="1"/>
    <col min="6913" max="6913" width="20.85546875" style="2" customWidth="1"/>
    <col min="6914" max="6914" width="25" style="2" customWidth="1"/>
    <col min="6915" max="6915" width="18.7109375" style="2" customWidth="1"/>
    <col min="6916" max="6916" width="29.7109375" style="2" customWidth="1"/>
    <col min="6917" max="6917" width="13.42578125" style="2" customWidth="1"/>
    <col min="6918" max="6918" width="13.85546875" style="2" customWidth="1"/>
    <col min="6919" max="6923" width="16.5703125" style="2" customWidth="1"/>
    <col min="6924" max="6924" width="20.5703125" style="2" customWidth="1"/>
    <col min="6925" max="6925" width="21.140625" style="2" customWidth="1"/>
    <col min="6926" max="6926" width="9.5703125" style="2" customWidth="1"/>
    <col min="6927" max="6927" width="0.42578125" style="2" customWidth="1"/>
    <col min="6928" max="6934" width="6.42578125" style="2" customWidth="1"/>
    <col min="6935" max="7163" width="11.42578125" style="2"/>
    <col min="7164" max="7164" width="1" style="2" customWidth="1"/>
    <col min="7165" max="7165" width="4.28515625" style="2" customWidth="1"/>
    <col min="7166" max="7166" width="34.7109375" style="2" customWidth="1"/>
    <col min="7167" max="7167" width="0" style="2" hidden="1" customWidth="1"/>
    <col min="7168" max="7168" width="20" style="2" customWidth="1"/>
    <col min="7169" max="7169" width="20.85546875" style="2" customWidth="1"/>
    <col min="7170" max="7170" width="25" style="2" customWidth="1"/>
    <col min="7171" max="7171" width="18.7109375" style="2" customWidth="1"/>
    <col min="7172" max="7172" width="29.7109375" style="2" customWidth="1"/>
    <col min="7173" max="7173" width="13.42578125" style="2" customWidth="1"/>
    <col min="7174" max="7174" width="13.85546875" style="2" customWidth="1"/>
    <col min="7175" max="7179" width="16.5703125" style="2" customWidth="1"/>
    <col min="7180" max="7180" width="20.5703125" style="2" customWidth="1"/>
    <col min="7181" max="7181" width="21.140625" style="2" customWidth="1"/>
    <col min="7182" max="7182" width="9.5703125" style="2" customWidth="1"/>
    <col min="7183" max="7183" width="0.42578125" style="2" customWidth="1"/>
    <col min="7184" max="7190" width="6.42578125" style="2" customWidth="1"/>
    <col min="7191" max="7419" width="11.42578125" style="2"/>
    <col min="7420" max="7420" width="1" style="2" customWidth="1"/>
    <col min="7421" max="7421" width="4.28515625" style="2" customWidth="1"/>
    <col min="7422" max="7422" width="34.7109375" style="2" customWidth="1"/>
    <col min="7423" max="7423" width="0" style="2" hidden="1" customWidth="1"/>
    <col min="7424" max="7424" width="20" style="2" customWidth="1"/>
    <col min="7425" max="7425" width="20.85546875" style="2" customWidth="1"/>
    <col min="7426" max="7426" width="25" style="2" customWidth="1"/>
    <col min="7427" max="7427" width="18.7109375" style="2" customWidth="1"/>
    <col min="7428" max="7428" width="29.7109375" style="2" customWidth="1"/>
    <col min="7429" max="7429" width="13.42578125" style="2" customWidth="1"/>
    <col min="7430" max="7430" width="13.85546875" style="2" customWidth="1"/>
    <col min="7431" max="7435" width="16.5703125" style="2" customWidth="1"/>
    <col min="7436" max="7436" width="20.5703125" style="2" customWidth="1"/>
    <col min="7437" max="7437" width="21.140625" style="2" customWidth="1"/>
    <col min="7438" max="7438" width="9.5703125" style="2" customWidth="1"/>
    <col min="7439" max="7439" width="0.42578125" style="2" customWidth="1"/>
    <col min="7440" max="7446" width="6.42578125" style="2" customWidth="1"/>
    <col min="7447" max="7675" width="11.42578125" style="2"/>
    <col min="7676" max="7676" width="1" style="2" customWidth="1"/>
    <col min="7677" max="7677" width="4.28515625" style="2" customWidth="1"/>
    <col min="7678" max="7678" width="34.7109375" style="2" customWidth="1"/>
    <col min="7679" max="7679" width="0" style="2" hidden="1" customWidth="1"/>
    <col min="7680" max="7680" width="20" style="2" customWidth="1"/>
    <col min="7681" max="7681" width="20.85546875" style="2" customWidth="1"/>
    <col min="7682" max="7682" width="25" style="2" customWidth="1"/>
    <col min="7683" max="7683" width="18.7109375" style="2" customWidth="1"/>
    <col min="7684" max="7684" width="29.7109375" style="2" customWidth="1"/>
    <col min="7685" max="7685" width="13.42578125" style="2" customWidth="1"/>
    <col min="7686" max="7686" width="13.85546875" style="2" customWidth="1"/>
    <col min="7687" max="7691" width="16.5703125" style="2" customWidth="1"/>
    <col min="7692" max="7692" width="20.5703125" style="2" customWidth="1"/>
    <col min="7693" max="7693" width="21.140625" style="2" customWidth="1"/>
    <col min="7694" max="7694" width="9.5703125" style="2" customWidth="1"/>
    <col min="7695" max="7695" width="0.42578125" style="2" customWidth="1"/>
    <col min="7696" max="7702" width="6.42578125" style="2" customWidth="1"/>
    <col min="7703" max="7931" width="11.42578125" style="2"/>
    <col min="7932" max="7932" width="1" style="2" customWidth="1"/>
    <col min="7933" max="7933" width="4.28515625" style="2" customWidth="1"/>
    <col min="7934" max="7934" width="34.7109375" style="2" customWidth="1"/>
    <col min="7935" max="7935" width="0" style="2" hidden="1" customWidth="1"/>
    <col min="7936" max="7936" width="20" style="2" customWidth="1"/>
    <col min="7937" max="7937" width="20.85546875" style="2" customWidth="1"/>
    <col min="7938" max="7938" width="25" style="2" customWidth="1"/>
    <col min="7939" max="7939" width="18.7109375" style="2" customWidth="1"/>
    <col min="7940" max="7940" width="29.7109375" style="2" customWidth="1"/>
    <col min="7941" max="7941" width="13.42578125" style="2" customWidth="1"/>
    <col min="7942" max="7942" width="13.85546875" style="2" customWidth="1"/>
    <col min="7943" max="7947" width="16.5703125" style="2" customWidth="1"/>
    <col min="7948" max="7948" width="20.5703125" style="2" customWidth="1"/>
    <col min="7949" max="7949" width="21.140625" style="2" customWidth="1"/>
    <col min="7950" max="7950" width="9.5703125" style="2" customWidth="1"/>
    <col min="7951" max="7951" width="0.42578125" style="2" customWidth="1"/>
    <col min="7952" max="7958" width="6.42578125" style="2" customWidth="1"/>
    <col min="7959" max="8187" width="11.42578125" style="2"/>
    <col min="8188" max="8188" width="1" style="2" customWidth="1"/>
    <col min="8189" max="8189" width="4.28515625" style="2" customWidth="1"/>
    <col min="8190" max="8190" width="34.7109375" style="2" customWidth="1"/>
    <col min="8191" max="8191" width="0" style="2" hidden="1" customWidth="1"/>
    <col min="8192" max="8192" width="20" style="2" customWidth="1"/>
    <col min="8193" max="8193" width="20.85546875" style="2" customWidth="1"/>
    <col min="8194" max="8194" width="25" style="2" customWidth="1"/>
    <col min="8195" max="8195" width="18.7109375" style="2" customWidth="1"/>
    <col min="8196" max="8196" width="29.7109375" style="2" customWidth="1"/>
    <col min="8197" max="8197" width="13.42578125" style="2" customWidth="1"/>
    <col min="8198" max="8198" width="13.85546875" style="2" customWidth="1"/>
    <col min="8199" max="8203" width="16.5703125" style="2" customWidth="1"/>
    <col min="8204" max="8204" width="20.5703125" style="2" customWidth="1"/>
    <col min="8205" max="8205" width="21.140625" style="2" customWidth="1"/>
    <col min="8206" max="8206" width="9.5703125" style="2" customWidth="1"/>
    <col min="8207" max="8207" width="0.42578125" style="2" customWidth="1"/>
    <col min="8208" max="8214" width="6.42578125" style="2" customWidth="1"/>
    <col min="8215" max="8443" width="11.42578125" style="2"/>
    <col min="8444" max="8444" width="1" style="2" customWidth="1"/>
    <col min="8445" max="8445" width="4.28515625" style="2" customWidth="1"/>
    <col min="8446" max="8446" width="34.7109375" style="2" customWidth="1"/>
    <col min="8447" max="8447" width="0" style="2" hidden="1" customWidth="1"/>
    <col min="8448" max="8448" width="20" style="2" customWidth="1"/>
    <col min="8449" max="8449" width="20.85546875" style="2" customWidth="1"/>
    <col min="8450" max="8450" width="25" style="2" customWidth="1"/>
    <col min="8451" max="8451" width="18.7109375" style="2" customWidth="1"/>
    <col min="8452" max="8452" width="29.7109375" style="2" customWidth="1"/>
    <col min="8453" max="8453" width="13.42578125" style="2" customWidth="1"/>
    <col min="8454" max="8454" width="13.85546875" style="2" customWidth="1"/>
    <col min="8455" max="8459" width="16.5703125" style="2" customWidth="1"/>
    <col min="8460" max="8460" width="20.5703125" style="2" customWidth="1"/>
    <col min="8461" max="8461" width="21.140625" style="2" customWidth="1"/>
    <col min="8462" max="8462" width="9.5703125" style="2" customWidth="1"/>
    <col min="8463" max="8463" width="0.42578125" style="2" customWidth="1"/>
    <col min="8464" max="8470" width="6.42578125" style="2" customWidth="1"/>
    <col min="8471" max="8699" width="11.42578125" style="2"/>
    <col min="8700" max="8700" width="1" style="2" customWidth="1"/>
    <col min="8701" max="8701" width="4.28515625" style="2" customWidth="1"/>
    <col min="8702" max="8702" width="34.7109375" style="2" customWidth="1"/>
    <col min="8703" max="8703" width="0" style="2" hidden="1" customWidth="1"/>
    <col min="8704" max="8704" width="20" style="2" customWidth="1"/>
    <col min="8705" max="8705" width="20.85546875" style="2" customWidth="1"/>
    <col min="8706" max="8706" width="25" style="2" customWidth="1"/>
    <col min="8707" max="8707" width="18.7109375" style="2" customWidth="1"/>
    <col min="8708" max="8708" width="29.7109375" style="2" customWidth="1"/>
    <col min="8709" max="8709" width="13.42578125" style="2" customWidth="1"/>
    <col min="8710" max="8710" width="13.85546875" style="2" customWidth="1"/>
    <col min="8711" max="8715" width="16.5703125" style="2" customWidth="1"/>
    <col min="8716" max="8716" width="20.5703125" style="2" customWidth="1"/>
    <col min="8717" max="8717" width="21.140625" style="2" customWidth="1"/>
    <col min="8718" max="8718" width="9.5703125" style="2" customWidth="1"/>
    <col min="8719" max="8719" width="0.42578125" style="2" customWidth="1"/>
    <col min="8720" max="8726" width="6.42578125" style="2" customWidth="1"/>
    <col min="8727" max="8955" width="11.42578125" style="2"/>
    <col min="8956" max="8956" width="1" style="2" customWidth="1"/>
    <col min="8957" max="8957" width="4.28515625" style="2" customWidth="1"/>
    <col min="8958" max="8958" width="34.7109375" style="2" customWidth="1"/>
    <col min="8959" max="8959" width="0" style="2" hidden="1" customWidth="1"/>
    <col min="8960" max="8960" width="20" style="2" customWidth="1"/>
    <col min="8961" max="8961" width="20.85546875" style="2" customWidth="1"/>
    <col min="8962" max="8962" width="25" style="2" customWidth="1"/>
    <col min="8963" max="8963" width="18.7109375" style="2" customWidth="1"/>
    <col min="8964" max="8964" width="29.7109375" style="2" customWidth="1"/>
    <col min="8965" max="8965" width="13.42578125" style="2" customWidth="1"/>
    <col min="8966" max="8966" width="13.85546875" style="2" customWidth="1"/>
    <col min="8967" max="8971" width="16.5703125" style="2" customWidth="1"/>
    <col min="8972" max="8972" width="20.5703125" style="2" customWidth="1"/>
    <col min="8973" max="8973" width="21.140625" style="2" customWidth="1"/>
    <col min="8974" max="8974" width="9.5703125" style="2" customWidth="1"/>
    <col min="8975" max="8975" width="0.42578125" style="2" customWidth="1"/>
    <col min="8976" max="8982" width="6.42578125" style="2" customWidth="1"/>
    <col min="8983" max="9211" width="11.42578125" style="2"/>
    <col min="9212" max="9212" width="1" style="2" customWidth="1"/>
    <col min="9213" max="9213" width="4.28515625" style="2" customWidth="1"/>
    <col min="9214" max="9214" width="34.7109375" style="2" customWidth="1"/>
    <col min="9215" max="9215" width="0" style="2" hidden="1" customWidth="1"/>
    <col min="9216" max="9216" width="20" style="2" customWidth="1"/>
    <col min="9217" max="9217" width="20.85546875" style="2" customWidth="1"/>
    <col min="9218" max="9218" width="25" style="2" customWidth="1"/>
    <col min="9219" max="9219" width="18.7109375" style="2" customWidth="1"/>
    <col min="9220" max="9220" width="29.7109375" style="2" customWidth="1"/>
    <col min="9221" max="9221" width="13.42578125" style="2" customWidth="1"/>
    <col min="9222" max="9222" width="13.85546875" style="2" customWidth="1"/>
    <col min="9223" max="9227" width="16.5703125" style="2" customWidth="1"/>
    <col min="9228" max="9228" width="20.5703125" style="2" customWidth="1"/>
    <col min="9229" max="9229" width="21.140625" style="2" customWidth="1"/>
    <col min="9230" max="9230" width="9.5703125" style="2" customWidth="1"/>
    <col min="9231" max="9231" width="0.42578125" style="2" customWidth="1"/>
    <col min="9232" max="9238" width="6.42578125" style="2" customWidth="1"/>
    <col min="9239" max="9467" width="11.42578125" style="2"/>
    <col min="9468" max="9468" width="1" style="2" customWidth="1"/>
    <col min="9469" max="9469" width="4.28515625" style="2" customWidth="1"/>
    <col min="9470" max="9470" width="34.7109375" style="2" customWidth="1"/>
    <col min="9471" max="9471" width="0" style="2" hidden="1" customWidth="1"/>
    <col min="9472" max="9472" width="20" style="2" customWidth="1"/>
    <col min="9473" max="9473" width="20.85546875" style="2" customWidth="1"/>
    <col min="9474" max="9474" width="25" style="2" customWidth="1"/>
    <col min="9475" max="9475" width="18.7109375" style="2" customWidth="1"/>
    <col min="9476" max="9476" width="29.7109375" style="2" customWidth="1"/>
    <col min="9477" max="9477" width="13.42578125" style="2" customWidth="1"/>
    <col min="9478" max="9478" width="13.85546875" style="2" customWidth="1"/>
    <col min="9479" max="9483" width="16.5703125" style="2" customWidth="1"/>
    <col min="9484" max="9484" width="20.5703125" style="2" customWidth="1"/>
    <col min="9485" max="9485" width="21.140625" style="2" customWidth="1"/>
    <col min="9486" max="9486" width="9.5703125" style="2" customWidth="1"/>
    <col min="9487" max="9487" width="0.42578125" style="2" customWidth="1"/>
    <col min="9488" max="9494" width="6.42578125" style="2" customWidth="1"/>
    <col min="9495" max="9723" width="11.42578125" style="2"/>
    <col min="9724" max="9724" width="1" style="2" customWidth="1"/>
    <col min="9725" max="9725" width="4.28515625" style="2" customWidth="1"/>
    <col min="9726" max="9726" width="34.7109375" style="2" customWidth="1"/>
    <col min="9727" max="9727" width="0" style="2" hidden="1" customWidth="1"/>
    <col min="9728" max="9728" width="20" style="2" customWidth="1"/>
    <col min="9729" max="9729" width="20.85546875" style="2" customWidth="1"/>
    <col min="9730" max="9730" width="25" style="2" customWidth="1"/>
    <col min="9731" max="9731" width="18.7109375" style="2" customWidth="1"/>
    <col min="9732" max="9732" width="29.7109375" style="2" customWidth="1"/>
    <col min="9733" max="9733" width="13.42578125" style="2" customWidth="1"/>
    <col min="9734" max="9734" width="13.85546875" style="2" customWidth="1"/>
    <col min="9735" max="9739" width="16.5703125" style="2" customWidth="1"/>
    <col min="9740" max="9740" width="20.5703125" style="2" customWidth="1"/>
    <col min="9741" max="9741" width="21.140625" style="2" customWidth="1"/>
    <col min="9742" max="9742" width="9.5703125" style="2" customWidth="1"/>
    <col min="9743" max="9743" width="0.42578125" style="2" customWidth="1"/>
    <col min="9744" max="9750" width="6.42578125" style="2" customWidth="1"/>
    <col min="9751" max="9979" width="11.42578125" style="2"/>
    <col min="9980" max="9980" width="1" style="2" customWidth="1"/>
    <col min="9981" max="9981" width="4.28515625" style="2" customWidth="1"/>
    <col min="9982" max="9982" width="34.7109375" style="2" customWidth="1"/>
    <col min="9983" max="9983" width="0" style="2" hidden="1" customWidth="1"/>
    <col min="9984" max="9984" width="20" style="2" customWidth="1"/>
    <col min="9985" max="9985" width="20.85546875" style="2" customWidth="1"/>
    <col min="9986" max="9986" width="25" style="2" customWidth="1"/>
    <col min="9987" max="9987" width="18.7109375" style="2" customWidth="1"/>
    <col min="9988" max="9988" width="29.7109375" style="2" customWidth="1"/>
    <col min="9989" max="9989" width="13.42578125" style="2" customWidth="1"/>
    <col min="9990" max="9990" width="13.85546875" style="2" customWidth="1"/>
    <col min="9991" max="9995" width="16.5703125" style="2" customWidth="1"/>
    <col min="9996" max="9996" width="20.5703125" style="2" customWidth="1"/>
    <col min="9997" max="9997" width="21.140625" style="2" customWidth="1"/>
    <col min="9998" max="9998" width="9.5703125" style="2" customWidth="1"/>
    <col min="9999" max="9999" width="0.42578125" style="2" customWidth="1"/>
    <col min="10000" max="10006" width="6.42578125" style="2" customWidth="1"/>
    <col min="10007" max="10235" width="11.42578125" style="2"/>
    <col min="10236" max="10236" width="1" style="2" customWidth="1"/>
    <col min="10237" max="10237" width="4.28515625" style="2" customWidth="1"/>
    <col min="10238" max="10238" width="34.7109375" style="2" customWidth="1"/>
    <col min="10239" max="10239" width="0" style="2" hidden="1" customWidth="1"/>
    <col min="10240" max="10240" width="20" style="2" customWidth="1"/>
    <col min="10241" max="10241" width="20.85546875" style="2" customWidth="1"/>
    <col min="10242" max="10242" width="25" style="2" customWidth="1"/>
    <col min="10243" max="10243" width="18.7109375" style="2" customWidth="1"/>
    <col min="10244" max="10244" width="29.7109375" style="2" customWidth="1"/>
    <col min="10245" max="10245" width="13.42578125" style="2" customWidth="1"/>
    <col min="10246" max="10246" width="13.85546875" style="2" customWidth="1"/>
    <col min="10247" max="10251" width="16.5703125" style="2" customWidth="1"/>
    <col min="10252" max="10252" width="20.5703125" style="2" customWidth="1"/>
    <col min="10253" max="10253" width="21.140625" style="2" customWidth="1"/>
    <col min="10254" max="10254" width="9.5703125" style="2" customWidth="1"/>
    <col min="10255" max="10255" width="0.42578125" style="2" customWidth="1"/>
    <col min="10256" max="10262" width="6.42578125" style="2" customWidth="1"/>
    <col min="10263" max="10491" width="11.42578125" style="2"/>
    <col min="10492" max="10492" width="1" style="2" customWidth="1"/>
    <col min="10493" max="10493" width="4.28515625" style="2" customWidth="1"/>
    <col min="10494" max="10494" width="34.7109375" style="2" customWidth="1"/>
    <col min="10495" max="10495" width="0" style="2" hidden="1" customWidth="1"/>
    <col min="10496" max="10496" width="20" style="2" customWidth="1"/>
    <col min="10497" max="10497" width="20.85546875" style="2" customWidth="1"/>
    <col min="10498" max="10498" width="25" style="2" customWidth="1"/>
    <col min="10499" max="10499" width="18.7109375" style="2" customWidth="1"/>
    <col min="10500" max="10500" width="29.7109375" style="2" customWidth="1"/>
    <col min="10501" max="10501" width="13.42578125" style="2" customWidth="1"/>
    <col min="10502" max="10502" width="13.85546875" style="2" customWidth="1"/>
    <col min="10503" max="10507" width="16.5703125" style="2" customWidth="1"/>
    <col min="10508" max="10508" width="20.5703125" style="2" customWidth="1"/>
    <col min="10509" max="10509" width="21.140625" style="2" customWidth="1"/>
    <col min="10510" max="10510" width="9.5703125" style="2" customWidth="1"/>
    <col min="10511" max="10511" width="0.42578125" style="2" customWidth="1"/>
    <col min="10512" max="10518" width="6.42578125" style="2" customWidth="1"/>
    <col min="10519" max="10747" width="11.42578125" style="2"/>
    <col min="10748" max="10748" width="1" style="2" customWidth="1"/>
    <col min="10749" max="10749" width="4.28515625" style="2" customWidth="1"/>
    <col min="10750" max="10750" width="34.7109375" style="2" customWidth="1"/>
    <col min="10751" max="10751" width="0" style="2" hidden="1" customWidth="1"/>
    <col min="10752" max="10752" width="20" style="2" customWidth="1"/>
    <col min="10753" max="10753" width="20.85546875" style="2" customWidth="1"/>
    <col min="10754" max="10754" width="25" style="2" customWidth="1"/>
    <col min="10755" max="10755" width="18.7109375" style="2" customWidth="1"/>
    <col min="10756" max="10756" width="29.7109375" style="2" customWidth="1"/>
    <col min="10757" max="10757" width="13.42578125" style="2" customWidth="1"/>
    <col min="10758" max="10758" width="13.85546875" style="2" customWidth="1"/>
    <col min="10759" max="10763" width="16.5703125" style="2" customWidth="1"/>
    <col min="10764" max="10764" width="20.5703125" style="2" customWidth="1"/>
    <col min="10765" max="10765" width="21.140625" style="2" customWidth="1"/>
    <col min="10766" max="10766" width="9.5703125" style="2" customWidth="1"/>
    <col min="10767" max="10767" width="0.42578125" style="2" customWidth="1"/>
    <col min="10768" max="10774" width="6.42578125" style="2" customWidth="1"/>
    <col min="10775" max="11003" width="11.42578125" style="2"/>
    <col min="11004" max="11004" width="1" style="2" customWidth="1"/>
    <col min="11005" max="11005" width="4.28515625" style="2" customWidth="1"/>
    <col min="11006" max="11006" width="34.7109375" style="2" customWidth="1"/>
    <col min="11007" max="11007" width="0" style="2" hidden="1" customWidth="1"/>
    <col min="11008" max="11008" width="20" style="2" customWidth="1"/>
    <col min="11009" max="11009" width="20.85546875" style="2" customWidth="1"/>
    <col min="11010" max="11010" width="25" style="2" customWidth="1"/>
    <col min="11011" max="11011" width="18.7109375" style="2" customWidth="1"/>
    <col min="11012" max="11012" width="29.7109375" style="2" customWidth="1"/>
    <col min="11013" max="11013" width="13.42578125" style="2" customWidth="1"/>
    <col min="11014" max="11014" width="13.85546875" style="2" customWidth="1"/>
    <col min="11015" max="11019" width="16.5703125" style="2" customWidth="1"/>
    <col min="11020" max="11020" width="20.5703125" style="2" customWidth="1"/>
    <col min="11021" max="11021" width="21.140625" style="2" customWidth="1"/>
    <col min="11022" max="11022" width="9.5703125" style="2" customWidth="1"/>
    <col min="11023" max="11023" width="0.42578125" style="2" customWidth="1"/>
    <col min="11024" max="11030" width="6.42578125" style="2" customWidth="1"/>
    <col min="11031" max="11259" width="11.42578125" style="2"/>
    <col min="11260" max="11260" width="1" style="2" customWidth="1"/>
    <col min="11261" max="11261" width="4.28515625" style="2" customWidth="1"/>
    <col min="11262" max="11262" width="34.7109375" style="2" customWidth="1"/>
    <col min="11263" max="11263" width="0" style="2" hidden="1" customWidth="1"/>
    <col min="11264" max="11264" width="20" style="2" customWidth="1"/>
    <col min="11265" max="11265" width="20.85546875" style="2" customWidth="1"/>
    <col min="11266" max="11266" width="25" style="2" customWidth="1"/>
    <col min="11267" max="11267" width="18.7109375" style="2" customWidth="1"/>
    <col min="11268" max="11268" width="29.7109375" style="2" customWidth="1"/>
    <col min="11269" max="11269" width="13.42578125" style="2" customWidth="1"/>
    <col min="11270" max="11270" width="13.85546875" style="2" customWidth="1"/>
    <col min="11271" max="11275" width="16.5703125" style="2" customWidth="1"/>
    <col min="11276" max="11276" width="20.5703125" style="2" customWidth="1"/>
    <col min="11277" max="11277" width="21.140625" style="2" customWidth="1"/>
    <col min="11278" max="11278" width="9.5703125" style="2" customWidth="1"/>
    <col min="11279" max="11279" width="0.42578125" style="2" customWidth="1"/>
    <col min="11280" max="11286" width="6.42578125" style="2" customWidth="1"/>
    <col min="11287" max="11515" width="11.42578125" style="2"/>
    <col min="11516" max="11516" width="1" style="2" customWidth="1"/>
    <col min="11517" max="11517" width="4.28515625" style="2" customWidth="1"/>
    <col min="11518" max="11518" width="34.7109375" style="2" customWidth="1"/>
    <col min="11519" max="11519" width="0" style="2" hidden="1" customWidth="1"/>
    <col min="11520" max="11520" width="20" style="2" customWidth="1"/>
    <col min="11521" max="11521" width="20.85546875" style="2" customWidth="1"/>
    <col min="11522" max="11522" width="25" style="2" customWidth="1"/>
    <col min="11523" max="11523" width="18.7109375" style="2" customWidth="1"/>
    <col min="11524" max="11524" width="29.7109375" style="2" customWidth="1"/>
    <col min="11525" max="11525" width="13.42578125" style="2" customWidth="1"/>
    <col min="11526" max="11526" width="13.85546875" style="2" customWidth="1"/>
    <col min="11527" max="11531" width="16.5703125" style="2" customWidth="1"/>
    <col min="11532" max="11532" width="20.5703125" style="2" customWidth="1"/>
    <col min="11533" max="11533" width="21.140625" style="2" customWidth="1"/>
    <col min="11534" max="11534" width="9.5703125" style="2" customWidth="1"/>
    <col min="11535" max="11535" width="0.42578125" style="2" customWidth="1"/>
    <col min="11536" max="11542" width="6.42578125" style="2" customWidth="1"/>
    <col min="11543" max="11771" width="11.42578125" style="2"/>
    <col min="11772" max="11772" width="1" style="2" customWidth="1"/>
    <col min="11773" max="11773" width="4.28515625" style="2" customWidth="1"/>
    <col min="11774" max="11774" width="34.7109375" style="2" customWidth="1"/>
    <col min="11775" max="11775" width="0" style="2" hidden="1" customWidth="1"/>
    <col min="11776" max="11776" width="20" style="2" customWidth="1"/>
    <col min="11777" max="11777" width="20.85546875" style="2" customWidth="1"/>
    <col min="11778" max="11778" width="25" style="2" customWidth="1"/>
    <col min="11779" max="11779" width="18.7109375" style="2" customWidth="1"/>
    <col min="11780" max="11780" width="29.7109375" style="2" customWidth="1"/>
    <col min="11781" max="11781" width="13.42578125" style="2" customWidth="1"/>
    <col min="11782" max="11782" width="13.85546875" style="2" customWidth="1"/>
    <col min="11783" max="11787" width="16.5703125" style="2" customWidth="1"/>
    <col min="11788" max="11788" width="20.5703125" style="2" customWidth="1"/>
    <col min="11789" max="11789" width="21.140625" style="2" customWidth="1"/>
    <col min="11790" max="11790" width="9.5703125" style="2" customWidth="1"/>
    <col min="11791" max="11791" width="0.42578125" style="2" customWidth="1"/>
    <col min="11792" max="11798" width="6.42578125" style="2" customWidth="1"/>
    <col min="11799" max="12027" width="11.42578125" style="2"/>
    <col min="12028" max="12028" width="1" style="2" customWidth="1"/>
    <col min="12029" max="12029" width="4.28515625" style="2" customWidth="1"/>
    <col min="12030" max="12030" width="34.7109375" style="2" customWidth="1"/>
    <col min="12031" max="12031" width="0" style="2" hidden="1" customWidth="1"/>
    <col min="12032" max="12032" width="20" style="2" customWidth="1"/>
    <col min="12033" max="12033" width="20.85546875" style="2" customWidth="1"/>
    <col min="12034" max="12034" width="25" style="2" customWidth="1"/>
    <col min="12035" max="12035" width="18.7109375" style="2" customWidth="1"/>
    <col min="12036" max="12036" width="29.7109375" style="2" customWidth="1"/>
    <col min="12037" max="12037" width="13.42578125" style="2" customWidth="1"/>
    <col min="12038" max="12038" width="13.85546875" style="2" customWidth="1"/>
    <col min="12039" max="12043" width="16.5703125" style="2" customWidth="1"/>
    <col min="12044" max="12044" width="20.5703125" style="2" customWidth="1"/>
    <col min="12045" max="12045" width="21.140625" style="2" customWidth="1"/>
    <col min="12046" max="12046" width="9.5703125" style="2" customWidth="1"/>
    <col min="12047" max="12047" width="0.42578125" style="2" customWidth="1"/>
    <col min="12048" max="12054" width="6.42578125" style="2" customWidth="1"/>
    <col min="12055" max="12283" width="11.42578125" style="2"/>
    <col min="12284" max="12284" width="1" style="2" customWidth="1"/>
    <col min="12285" max="12285" width="4.28515625" style="2" customWidth="1"/>
    <col min="12286" max="12286" width="34.7109375" style="2" customWidth="1"/>
    <col min="12287" max="12287" width="0" style="2" hidden="1" customWidth="1"/>
    <col min="12288" max="12288" width="20" style="2" customWidth="1"/>
    <col min="12289" max="12289" width="20.85546875" style="2" customWidth="1"/>
    <col min="12290" max="12290" width="25" style="2" customWidth="1"/>
    <col min="12291" max="12291" width="18.7109375" style="2" customWidth="1"/>
    <col min="12292" max="12292" width="29.7109375" style="2" customWidth="1"/>
    <col min="12293" max="12293" width="13.42578125" style="2" customWidth="1"/>
    <col min="12294" max="12294" width="13.85546875" style="2" customWidth="1"/>
    <col min="12295" max="12299" width="16.5703125" style="2" customWidth="1"/>
    <col min="12300" max="12300" width="20.5703125" style="2" customWidth="1"/>
    <col min="12301" max="12301" width="21.140625" style="2" customWidth="1"/>
    <col min="12302" max="12302" width="9.5703125" style="2" customWidth="1"/>
    <col min="12303" max="12303" width="0.42578125" style="2" customWidth="1"/>
    <col min="12304" max="12310" width="6.42578125" style="2" customWidth="1"/>
    <col min="12311" max="12539" width="11.42578125" style="2"/>
    <col min="12540" max="12540" width="1" style="2" customWidth="1"/>
    <col min="12541" max="12541" width="4.28515625" style="2" customWidth="1"/>
    <col min="12542" max="12542" width="34.7109375" style="2" customWidth="1"/>
    <col min="12543" max="12543" width="0" style="2" hidden="1" customWidth="1"/>
    <col min="12544" max="12544" width="20" style="2" customWidth="1"/>
    <col min="12545" max="12545" width="20.85546875" style="2" customWidth="1"/>
    <col min="12546" max="12546" width="25" style="2" customWidth="1"/>
    <col min="12547" max="12547" width="18.7109375" style="2" customWidth="1"/>
    <col min="12548" max="12548" width="29.7109375" style="2" customWidth="1"/>
    <col min="12549" max="12549" width="13.42578125" style="2" customWidth="1"/>
    <col min="12550" max="12550" width="13.85546875" style="2" customWidth="1"/>
    <col min="12551" max="12555" width="16.5703125" style="2" customWidth="1"/>
    <col min="12556" max="12556" width="20.5703125" style="2" customWidth="1"/>
    <col min="12557" max="12557" width="21.140625" style="2" customWidth="1"/>
    <col min="12558" max="12558" width="9.5703125" style="2" customWidth="1"/>
    <col min="12559" max="12559" width="0.42578125" style="2" customWidth="1"/>
    <col min="12560" max="12566" width="6.42578125" style="2" customWidth="1"/>
    <col min="12567" max="12795" width="11.42578125" style="2"/>
    <col min="12796" max="12796" width="1" style="2" customWidth="1"/>
    <col min="12797" max="12797" width="4.28515625" style="2" customWidth="1"/>
    <col min="12798" max="12798" width="34.7109375" style="2" customWidth="1"/>
    <col min="12799" max="12799" width="0" style="2" hidden="1" customWidth="1"/>
    <col min="12800" max="12800" width="20" style="2" customWidth="1"/>
    <col min="12801" max="12801" width="20.85546875" style="2" customWidth="1"/>
    <col min="12802" max="12802" width="25" style="2" customWidth="1"/>
    <col min="12803" max="12803" width="18.7109375" style="2" customWidth="1"/>
    <col min="12804" max="12804" width="29.7109375" style="2" customWidth="1"/>
    <col min="12805" max="12805" width="13.42578125" style="2" customWidth="1"/>
    <col min="12806" max="12806" width="13.85546875" style="2" customWidth="1"/>
    <col min="12807" max="12811" width="16.5703125" style="2" customWidth="1"/>
    <col min="12812" max="12812" width="20.5703125" style="2" customWidth="1"/>
    <col min="12813" max="12813" width="21.140625" style="2" customWidth="1"/>
    <col min="12814" max="12814" width="9.5703125" style="2" customWidth="1"/>
    <col min="12815" max="12815" width="0.42578125" style="2" customWidth="1"/>
    <col min="12816" max="12822" width="6.42578125" style="2" customWidth="1"/>
    <col min="12823" max="13051" width="11.42578125" style="2"/>
    <col min="13052" max="13052" width="1" style="2" customWidth="1"/>
    <col min="13053" max="13053" width="4.28515625" style="2" customWidth="1"/>
    <col min="13054" max="13054" width="34.7109375" style="2" customWidth="1"/>
    <col min="13055" max="13055" width="0" style="2" hidden="1" customWidth="1"/>
    <col min="13056" max="13056" width="20" style="2" customWidth="1"/>
    <col min="13057" max="13057" width="20.85546875" style="2" customWidth="1"/>
    <col min="13058" max="13058" width="25" style="2" customWidth="1"/>
    <col min="13059" max="13059" width="18.7109375" style="2" customWidth="1"/>
    <col min="13060" max="13060" width="29.7109375" style="2" customWidth="1"/>
    <col min="13061" max="13061" width="13.42578125" style="2" customWidth="1"/>
    <col min="13062" max="13062" width="13.85546875" style="2" customWidth="1"/>
    <col min="13063" max="13067" width="16.5703125" style="2" customWidth="1"/>
    <col min="13068" max="13068" width="20.5703125" style="2" customWidth="1"/>
    <col min="13069" max="13069" width="21.140625" style="2" customWidth="1"/>
    <col min="13070" max="13070" width="9.5703125" style="2" customWidth="1"/>
    <col min="13071" max="13071" width="0.42578125" style="2" customWidth="1"/>
    <col min="13072" max="13078" width="6.42578125" style="2" customWidth="1"/>
    <col min="13079" max="13307" width="11.42578125" style="2"/>
    <col min="13308" max="13308" width="1" style="2" customWidth="1"/>
    <col min="13309" max="13309" width="4.28515625" style="2" customWidth="1"/>
    <col min="13310" max="13310" width="34.7109375" style="2" customWidth="1"/>
    <col min="13311" max="13311" width="0" style="2" hidden="1" customWidth="1"/>
    <col min="13312" max="13312" width="20" style="2" customWidth="1"/>
    <col min="13313" max="13313" width="20.85546875" style="2" customWidth="1"/>
    <col min="13314" max="13314" width="25" style="2" customWidth="1"/>
    <col min="13315" max="13315" width="18.7109375" style="2" customWidth="1"/>
    <col min="13316" max="13316" width="29.7109375" style="2" customWidth="1"/>
    <col min="13317" max="13317" width="13.42578125" style="2" customWidth="1"/>
    <col min="13318" max="13318" width="13.85546875" style="2" customWidth="1"/>
    <col min="13319" max="13323" width="16.5703125" style="2" customWidth="1"/>
    <col min="13324" max="13324" width="20.5703125" style="2" customWidth="1"/>
    <col min="13325" max="13325" width="21.140625" style="2" customWidth="1"/>
    <col min="13326" max="13326" width="9.5703125" style="2" customWidth="1"/>
    <col min="13327" max="13327" width="0.42578125" style="2" customWidth="1"/>
    <col min="13328" max="13334" width="6.42578125" style="2" customWidth="1"/>
    <col min="13335" max="13563" width="11.42578125" style="2"/>
    <col min="13564" max="13564" width="1" style="2" customWidth="1"/>
    <col min="13565" max="13565" width="4.28515625" style="2" customWidth="1"/>
    <col min="13566" max="13566" width="34.7109375" style="2" customWidth="1"/>
    <col min="13567" max="13567" width="0" style="2" hidden="1" customWidth="1"/>
    <col min="13568" max="13568" width="20" style="2" customWidth="1"/>
    <col min="13569" max="13569" width="20.85546875" style="2" customWidth="1"/>
    <col min="13570" max="13570" width="25" style="2" customWidth="1"/>
    <col min="13571" max="13571" width="18.7109375" style="2" customWidth="1"/>
    <col min="13572" max="13572" width="29.7109375" style="2" customWidth="1"/>
    <col min="13573" max="13573" width="13.42578125" style="2" customWidth="1"/>
    <col min="13574" max="13574" width="13.85546875" style="2" customWidth="1"/>
    <col min="13575" max="13579" width="16.5703125" style="2" customWidth="1"/>
    <col min="13580" max="13580" width="20.5703125" style="2" customWidth="1"/>
    <col min="13581" max="13581" width="21.140625" style="2" customWidth="1"/>
    <col min="13582" max="13582" width="9.5703125" style="2" customWidth="1"/>
    <col min="13583" max="13583" width="0.42578125" style="2" customWidth="1"/>
    <col min="13584" max="13590" width="6.42578125" style="2" customWidth="1"/>
    <col min="13591" max="13819" width="11.42578125" style="2"/>
    <col min="13820" max="13820" width="1" style="2" customWidth="1"/>
    <col min="13821" max="13821" width="4.28515625" style="2" customWidth="1"/>
    <col min="13822" max="13822" width="34.7109375" style="2" customWidth="1"/>
    <col min="13823" max="13823" width="0" style="2" hidden="1" customWidth="1"/>
    <col min="13824" max="13824" width="20" style="2" customWidth="1"/>
    <col min="13825" max="13825" width="20.85546875" style="2" customWidth="1"/>
    <col min="13826" max="13826" width="25" style="2" customWidth="1"/>
    <col min="13827" max="13827" width="18.7109375" style="2" customWidth="1"/>
    <col min="13828" max="13828" width="29.7109375" style="2" customWidth="1"/>
    <col min="13829" max="13829" width="13.42578125" style="2" customWidth="1"/>
    <col min="13830" max="13830" width="13.85546875" style="2" customWidth="1"/>
    <col min="13831" max="13835" width="16.5703125" style="2" customWidth="1"/>
    <col min="13836" max="13836" width="20.5703125" style="2" customWidth="1"/>
    <col min="13837" max="13837" width="21.140625" style="2" customWidth="1"/>
    <col min="13838" max="13838" width="9.5703125" style="2" customWidth="1"/>
    <col min="13839" max="13839" width="0.42578125" style="2" customWidth="1"/>
    <col min="13840" max="13846" width="6.42578125" style="2" customWidth="1"/>
    <col min="13847" max="14075" width="11.42578125" style="2"/>
    <col min="14076" max="14076" width="1" style="2" customWidth="1"/>
    <col min="14077" max="14077" width="4.28515625" style="2" customWidth="1"/>
    <col min="14078" max="14078" width="34.7109375" style="2" customWidth="1"/>
    <col min="14079" max="14079" width="0" style="2" hidden="1" customWidth="1"/>
    <col min="14080" max="14080" width="20" style="2" customWidth="1"/>
    <col min="14081" max="14081" width="20.85546875" style="2" customWidth="1"/>
    <col min="14082" max="14082" width="25" style="2" customWidth="1"/>
    <col min="14083" max="14083" width="18.7109375" style="2" customWidth="1"/>
    <col min="14084" max="14084" width="29.7109375" style="2" customWidth="1"/>
    <col min="14085" max="14085" width="13.42578125" style="2" customWidth="1"/>
    <col min="14086" max="14086" width="13.85546875" style="2" customWidth="1"/>
    <col min="14087" max="14091" width="16.5703125" style="2" customWidth="1"/>
    <col min="14092" max="14092" width="20.5703125" style="2" customWidth="1"/>
    <col min="14093" max="14093" width="21.140625" style="2" customWidth="1"/>
    <col min="14094" max="14094" width="9.5703125" style="2" customWidth="1"/>
    <col min="14095" max="14095" width="0.42578125" style="2" customWidth="1"/>
    <col min="14096" max="14102" width="6.42578125" style="2" customWidth="1"/>
    <col min="14103" max="14331" width="11.42578125" style="2"/>
    <col min="14332" max="14332" width="1" style="2" customWidth="1"/>
    <col min="14333" max="14333" width="4.28515625" style="2" customWidth="1"/>
    <col min="14334" max="14334" width="34.7109375" style="2" customWidth="1"/>
    <col min="14335" max="14335" width="0" style="2" hidden="1" customWidth="1"/>
    <col min="14336" max="14336" width="20" style="2" customWidth="1"/>
    <col min="14337" max="14337" width="20.85546875" style="2" customWidth="1"/>
    <col min="14338" max="14338" width="25" style="2" customWidth="1"/>
    <col min="14339" max="14339" width="18.7109375" style="2" customWidth="1"/>
    <col min="14340" max="14340" width="29.7109375" style="2" customWidth="1"/>
    <col min="14341" max="14341" width="13.42578125" style="2" customWidth="1"/>
    <col min="14342" max="14342" width="13.85546875" style="2" customWidth="1"/>
    <col min="14343" max="14347" width="16.5703125" style="2" customWidth="1"/>
    <col min="14348" max="14348" width="20.5703125" style="2" customWidth="1"/>
    <col min="14349" max="14349" width="21.140625" style="2" customWidth="1"/>
    <col min="14350" max="14350" width="9.5703125" style="2" customWidth="1"/>
    <col min="14351" max="14351" width="0.42578125" style="2" customWidth="1"/>
    <col min="14352" max="14358" width="6.42578125" style="2" customWidth="1"/>
    <col min="14359" max="14587" width="11.42578125" style="2"/>
    <col min="14588" max="14588" width="1" style="2" customWidth="1"/>
    <col min="14589" max="14589" width="4.28515625" style="2" customWidth="1"/>
    <col min="14590" max="14590" width="34.7109375" style="2" customWidth="1"/>
    <col min="14591" max="14591" width="0" style="2" hidden="1" customWidth="1"/>
    <col min="14592" max="14592" width="20" style="2" customWidth="1"/>
    <col min="14593" max="14593" width="20.85546875" style="2" customWidth="1"/>
    <col min="14594" max="14594" width="25" style="2" customWidth="1"/>
    <col min="14595" max="14595" width="18.7109375" style="2" customWidth="1"/>
    <col min="14596" max="14596" width="29.7109375" style="2" customWidth="1"/>
    <col min="14597" max="14597" width="13.42578125" style="2" customWidth="1"/>
    <col min="14598" max="14598" width="13.85546875" style="2" customWidth="1"/>
    <col min="14599" max="14603" width="16.5703125" style="2" customWidth="1"/>
    <col min="14604" max="14604" width="20.5703125" style="2" customWidth="1"/>
    <col min="14605" max="14605" width="21.140625" style="2" customWidth="1"/>
    <col min="14606" max="14606" width="9.5703125" style="2" customWidth="1"/>
    <col min="14607" max="14607" width="0.42578125" style="2" customWidth="1"/>
    <col min="14608" max="14614" width="6.42578125" style="2" customWidth="1"/>
    <col min="14615" max="14843" width="11.42578125" style="2"/>
    <col min="14844" max="14844" width="1" style="2" customWidth="1"/>
    <col min="14845" max="14845" width="4.28515625" style="2" customWidth="1"/>
    <col min="14846" max="14846" width="34.7109375" style="2" customWidth="1"/>
    <col min="14847" max="14847" width="0" style="2" hidden="1" customWidth="1"/>
    <col min="14848" max="14848" width="20" style="2" customWidth="1"/>
    <col min="14849" max="14849" width="20.85546875" style="2" customWidth="1"/>
    <col min="14850" max="14850" width="25" style="2" customWidth="1"/>
    <col min="14851" max="14851" width="18.7109375" style="2" customWidth="1"/>
    <col min="14852" max="14852" width="29.7109375" style="2" customWidth="1"/>
    <col min="14853" max="14853" width="13.42578125" style="2" customWidth="1"/>
    <col min="14854" max="14854" width="13.85546875" style="2" customWidth="1"/>
    <col min="14855" max="14859" width="16.5703125" style="2" customWidth="1"/>
    <col min="14860" max="14860" width="20.5703125" style="2" customWidth="1"/>
    <col min="14861" max="14861" width="21.140625" style="2" customWidth="1"/>
    <col min="14862" max="14862" width="9.5703125" style="2" customWidth="1"/>
    <col min="14863" max="14863" width="0.42578125" style="2" customWidth="1"/>
    <col min="14864" max="14870" width="6.42578125" style="2" customWidth="1"/>
    <col min="14871" max="15099" width="11.42578125" style="2"/>
    <col min="15100" max="15100" width="1" style="2" customWidth="1"/>
    <col min="15101" max="15101" width="4.28515625" style="2" customWidth="1"/>
    <col min="15102" max="15102" width="34.7109375" style="2" customWidth="1"/>
    <col min="15103" max="15103" width="0" style="2" hidden="1" customWidth="1"/>
    <col min="15104" max="15104" width="20" style="2" customWidth="1"/>
    <col min="15105" max="15105" width="20.85546875" style="2" customWidth="1"/>
    <col min="15106" max="15106" width="25" style="2" customWidth="1"/>
    <col min="15107" max="15107" width="18.7109375" style="2" customWidth="1"/>
    <col min="15108" max="15108" width="29.7109375" style="2" customWidth="1"/>
    <col min="15109" max="15109" width="13.42578125" style="2" customWidth="1"/>
    <col min="15110" max="15110" width="13.85546875" style="2" customWidth="1"/>
    <col min="15111" max="15115" width="16.5703125" style="2" customWidth="1"/>
    <col min="15116" max="15116" width="20.5703125" style="2" customWidth="1"/>
    <col min="15117" max="15117" width="21.140625" style="2" customWidth="1"/>
    <col min="15118" max="15118" width="9.5703125" style="2" customWidth="1"/>
    <col min="15119" max="15119" width="0.42578125" style="2" customWidth="1"/>
    <col min="15120" max="15126" width="6.42578125" style="2" customWidth="1"/>
    <col min="15127" max="15355" width="11.42578125" style="2"/>
    <col min="15356" max="15356" width="1" style="2" customWidth="1"/>
    <col min="15357" max="15357" width="4.28515625" style="2" customWidth="1"/>
    <col min="15358" max="15358" width="34.7109375" style="2" customWidth="1"/>
    <col min="15359" max="15359" width="0" style="2" hidden="1" customWidth="1"/>
    <col min="15360" max="15360" width="20" style="2" customWidth="1"/>
    <col min="15361" max="15361" width="20.85546875" style="2" customWidth="1"/>
    <col min="15362" max="15362" width="25" style="2" customWidth="1"/>
    <col min="15363" max="15363" width="18.7109375" style="2" customWidth="1"/>
    <col min="15364" max="15364" width="29.7109375" style="2" customWidth="1"/>
    <col min="15365" max="15365" width="13.42578125" style="2" customWidth="1"/>
    <col min="15366" max="15366" width="13.85546875" style="2" customWidth="1"/>
    <col min="15367" max="15371" width="16.5703125" style="2" customWidth="1"/>
    <col min="15372" max="15372" width="20.5703125" style="2" customWidth="1"/>
    <col min="15373" max="15373" width="21.140625" style="2" customWidth="1"/>
    <col min="15374" max="15374" width="9.5703125" style="2" customWidth="1"/>
    <col min="15375" max="15375" width="0.42578125" style="2" customWidth="1"/>
    <col min="15376" max="15382" width="6.42578125" style="2" customWidth="1"/>
    <col min="15383" max="15611" width="11.42578125" style="2"/>
    <col min="15612" max="15612" width="1" style="2" customWidth="1"/>
    <col min="15613" max="15613" width="4.28515625" style="2" customWidth="1"/>
    <col min="15614" max="15614" width="34.7109375" style="2" customWidth="1"/>
    <col min="15615" max="15615" width="0" style="2" hidden="1" customWidth="1"/>
    <col min="15616" max="15616" width="20" style="2" customWidth="1"/>
    <col min="15617" max="15617" width="20.85546875" style="2" customWidth="1"/>
    <col min="15618" max="15618" width="25" style="2" customWidth="1"/>
    <col min="15619" max="15619" width="18.7109375" style="2" customWidth="1"/>
    <col min="15620" max="15620" width="29.7109375" style="2" customWidth="1"/>
    <col min="15621" max="15621" width="13.42578125" style="2" customWidth="1"/>
    <col min="15622" max="15622" width="13.85546875" style="2" customWidth="1"/>
    <col min="15623" max="15627" width="16.5703125" style="2" customWidth="1"/>
    <col min="15628" max="15628" width="20.5703125" style="2" customWidth="1"/>
    <col min="15629" max="15629" width="21.140625" style="2" customWidth="1"/>
    <col min="15630" max="15630" width="9.5703125" style="2" customWidth="1"/>
    <col min="15631" max="15631" width="0.42578125" style="2" customWidth="1"/>
    <col min="15632" max="15638" width="6.42578125" style="2" customWidth="1"/>
    <col min="15639" max="15867" width="11.42578125" style="2"/>
    <col min="15868" max="15868" width="1" style="2" customWidth="1"/>
    <col min="15869" max="15869" width="4.28515625" style="2" customWidth="1"/>
    <col min="15870" max="15870" width="34.7109375" style="2" customWidth="1"/>
    <col min="15871" max="15871" width="0" style="2" hidden="1" customWidth="1"/>
    <col min="15872" max="15872" width="20" style="2" customWidth="1"/>
    <col min="15873" max="15873" width="20.85546875" style="2" customWidth="1"/>
    <col min="15874" max="15874" width="25" style="2" customWidth="1"/>
    <col min="15875" max="15875" width="18.7109375" style="2" customWidth="1"/>
    <col min="15876" max="15876" width="29.7109375" style="2" customWidth="1"/>
    <col min="15877" max="15877" width="13.42578125" style="2" customWidth="1"/>
    <col min="15878" max="15878" width="13.85546875" style="2" customWidth="1"/>
    <col min="15879" max="15883" width="16.5703125" style="2" customWidth="1"/>
    <col min="15884" max="15884" width="20.5703125" style="2" customWidth="1"/>
    <col min="15885" max="15885" width="21.140625" style="2" customWidth="1"/>
    <col min="15886" max="15886" width="9.5703125" style="2" customWidth="1"/>
    <col min="15887" max="15887" width="0.42578125" style="2" customWidth="1"/>
    <col min="15888" max="15894" width="6.42578125" style="2" customWidth="1"/>
    <col min="15895" max="16123" width="11.42578125" style="2"/>
    <col min="16124" max="16124" width="1" style="2" customWidth="1"/>
    <col min="16125" max="16125" width="4.28515625" style="2" customWidth="1"/>
    <col min="16126" max="16126" width="34.7109375" style="2" customWidth="1"/>
    <col min="16127" max="16127" width="0" style="2" hidden="1" customWidth="1"/>
    <col min="16128" max="16128" width="20" style="2" customWidth="1"/>
    <col min="16129" max="16129" width="20.85546875" style="2" customWidth="1"/>
    <col min="16130" max="16130" width="25" style="2" customWidth="1"/>
    <col min="16131" max="16131" width="18.7109375" style="2" customWidth="1"/>
    <col min="16132" max="16132" width="29.7109375" style="2" customWidth="1"/>
    <col min="16133" max="16133" width="13.42578125" style="2" customWidth="1"/>
    <col min="16134" max="16134" width="13.85546875" style="2" customWidth="1"/>
    <col min="16135" max="16139" width="16.5703125" style="2" customWidth="1"/>
    <col min="16140" max="16140" width="20.5703125" style="2" customWidth="1"/>
    <col min="16141" max="16141" width="21.140625" style="2" customWidth="1"/>
    <col min="16142" max="16142" width="9.5703125" style="2" customWidth="1"/>
    <col min="16143" max="16143" width="0.42578125" style="2" customWidth="1"/>
    <col min="16144" max="16150" width="6.42578125" style="2" customWidth="1"/>
    <col min="16151" max="16371" width="11.42578125" style="2"/>
    <col min="16372" max="16384" width="11.42578125" style="2" customWidth="1"/>
  </cols>
  <sheetData>
    <row r="2" spans="2:16" ht="26.25" x14ac:dyDescent="0.25">
      <c r="B2" s="247" t="s">
        <v>61</v>
      </c>
      <c r="C2" s="248"/>
      <c r="D2" s="248"/>
      <c r="E2" s="248"/>
      <c r="F2" s="248"/>
      <c r="G2" s="248"/>
      <c r="H2" s="248"/>
      <c r="I2" s="248"/>
      <c r="J2" s="248"/>
      <c r="K2" s="248"/>
      <c r="L2" s="248"/>
      <c r="M2" s="248"/>
      <c r="N2" s="248"/>
      <c r="O2" s="248"/>
      <c r="P2" s="248"/>
    </row>
    <row r="4" spans="2:16" ht="26.25" x14ac:dyDescent="0.25">
      <c r="B4" s="247" t="s">
        <v>46</v>
      </c>
      <c r="C4" s="248"/>
      <c r="D4" s="248"/>
      <c r="E4" s="248"/>
      <c r="F4" s="248"/>
      <c r="G4" s="248"/>
      <c r="H4" s="248"/>
      <c r="I4" s="248"/>
      <c r="J4" s="248"/>
      <c r="K4" s="248"/>
      <c r="L4" s="248"/>
      <c r="M4" s="248"/>
      <c r="N4" s="248"/>
      <c r="O4" s="248"/>
      <c r="P4" s="248"/>
    </row>
    <row r="5" spans="2:16" ht="15.75" thickBot="1" x14ac:dyDescent="0.3"/>
    <row r="6" spans="2:16" ht="21.75" thickBot="1" x14ac:dyDescent="0.3">
      <c r="B6" s="4" t="s">
        <v>4</v>
      </c>
      <c r="C6" s="271" t="s">
        <v>301</v>
      </c>
      <c r="D6" s="271"/>
      <c r="E6" s="271"/>
      <c r="F6" s="271"/>
      <c r="G6" s="271"/>
      <c r="H6" s="271"/>
      <c r="I6" s="271"/>
      <c r="J6" s="271"/>
      <c r="K6" s="271"/>
      <c r="L6" s="271"/>
      <c r="M6" s="271"/>
      <c r="N6" s="272"/>
    </row>
    <row r="7" spans="2:16" ht="16.5" thickBot="1" x14ac:dyDescent="0.3">
      <c r="B7" s="5" t="s">
        <v>5</v>
      </c>
      <c r="C7" s="271" t="s">
        <v>151</v>
      </c>
      <c r="D7" s="271"/>
      <c r="E7" s="271"/>
      <c r="F7" s="271"/>
      <c r="G7" s="271"/>
      <c r="H7" s="271"/>
      <c r="I7" s="271"/>
      <c r="J7" s="271"/>
      <c r="K7" s="271"/>
      <c r="L7" s="271"/>
      <c r="M7" s="271"/>
      <c r="N7" s="272"/>
    </row>
    <row r="8" spans="2:16" ht="16.5" thickBot="1" x14ac:dyDescent="0.3">
      <c r="B8" s="5" t="s">
        <v>6</v>
      </c>
      <c r="C8" s="271" t="s">
        <v>151</v>
      </c>
      <c r="D8" s="271"/>
      <c r="E8" s="271"/>
      <c r="F8" s="271"/>
      <c r="G8" s="271"/>
      <c r="H8" s="271"/>
      <c r="I8" s="271"/>
      <c r="J8" s="271"/>
      <c r="K8" s="271"/>
      <c r="L8" s="271"/>
      <c r="M8" s="271"/>
      <c r="N8" s="272"/>
    </row>
    <row r="9" spans="2:16" ht="16.5" thickBot="1" x14ac:dyDescent="0.3">
      <c r="B9" s="5" t="s">
        <v>7</v>
      </c>
      <c r="C9" s="271" t="s">
        <v>151</v>
      </c>
      <c r="D9" s="271"/>
      <c r="E9" s="271"/>
      <c r="F9" s="271"/>
      <c r="G9" s="271"/>
      <c r="H9" s="271"/>
      <c r="I9" s="271"/>
      <c r="J9" s="271"/>
      <c r="K9" s="271"/>
      <c r="L9" s="271"/>
      <c r="M9" s="271"/>
      <c r="N9" s="272"/>
    </row>
    <row r="10" spans="2:16" ht="16.5" thickBot="1" x14ac:dyDescent="0.3">
      <c r="B10" s="5" t="s">
        <v>8</v>
      </c>
      <c r="C10" s="258">
        <v>1</v>
      </c>
      <c r="D10" s="258"/>
      <c r="E10" s="259"/>
      <c r="F10" s="21"/>
      <c r="G10" s="21"/>
      <c r="H10" s="21"/>
      <c r="I10" s="21"/>
      <c r="J10" s="21"/>
      <c r="K10" s="21"/>
      <c r="L10" s="21"/>
      <c r="M10" s="21"/>
      <c r="N10" s="22"/>
    </row>
    <row r="11" spans="2:16" ht="16.5" thickBot="1" x14ac:dyDescent="0.3">
      <c r="B11" s="7" t="s">
        <v>9</v>
      </c>
      <c r="C11" s="8">
        <v>41974</v>
      </c>
      <c r="D11" s="9"/>
      <c r="E11" s="9"/>
      <c r="F11" s="9"/>
      <c r="G11" s="9"/>
      <c r="H11" s="9"/>
      <c r="I11" s="9"/>
      <c r="J11" s="9"/>
      <c r="K11" s="9"/>
      <c r="L11" s="9"/>
      <c r="M11" s="9"/>
      <c r="N11" s="10"/>
    </row>
    <row r="12" spans="2:16" ht="15.75" x14ac:dyDescent="0.25">
      <c r="B12" s="6"/>
      <c r="C12" s="11"/>
      <c r="D12" s="12"/>
      <c r="E12" s="12"/>
      <c r="F12" s="12"/>
      <c r="G12" s="12"/>
      <c r="H12" s="12"/>
      <c r="I12" s="73"/>
      <c r="J12" s="73"/>
      <c r="K12" s="73"/>
      <c r="L12" s="73"/>
      <c r="M12" s="73"/>
      <c r="N12" s="12"/>
    </row>
    <row r="13" spans="2:16" x14ac:dyDescent="0.25">
      <c r="I13" s="73"/>
      <c r="J13" s="73"/>
      <c r="K13" s="73"/>
      <c r="L13" s="73"/>
      <c r="M13" s="73"/>
      <c r="N13" s="74"/>
    </row>
    <row r="14" spans="2:16" ht="45.75" customHeight="1" x14ac:dyDescent="0.25">
      <c r="B14" s="260" t="s">
        <v>95</v>
      </c>
      <c r="C14" s="260"/>
      <c r="D14" s="133" t="s">
        <v>12</v>
      </c>
      <c r="E14" s="133" t="s">
        <v>13</v>
      </c>
      <c r="F14" s="133" t="s">
        <v>29</v>
      </c>
      <c r="G14" s="25"/>
      <c r="I14" s="25"/>
      <c r="J14" s="25"/>
      <c r="K14" s="25"/>
      <c r="L14" s="25"/>
      <c r="M14" s="25"/>
      <c r="N14" s="74"/>
    </row>
    <row r="15" spans="2:16" x14ac:dyDescent="0.25">
      <c r="B15" s="260"/>
      <c r="C15" s="260"/>
      <c r="D15" s="133">
        <v>1</v>
      </c>
      <c r="E15" s="23">
        <v>367789350</v>
      </c>
      <c r="F15" s="121">
        <v>150</v>
      </c>
      <c r="G15" s="25"/>
      <c r="I15" s="26"/>
      <c r="J15" s="26"/>
      <c r="K15" s="26"/>
      <c r="L15" s="26"/>
      <c r="M15" s="26"/>
      <c r="N15" s="74"/>
    </row>
    <row r="16" spans="2:16" x14ac:dyDescent="0.25">
      <c r="B16" s="260"/>
      <c r="C16" s="260"/>
      <c r="D16" s="133"/>
      <c r="E16" s="23"/>
      <c r="F16" s="121"/>
      <c r="G16" s="25"/>
      <c r="I16" s="26"/>
      <c r="J16" s="26"/>
      <c r="K16" s="26"/>
      <c r="L16" s="26"/>
      <c r="M16" s="26"/>
      <c r="N16" s="74"/>
    </row>
    <row r="17" spans="1:14" x14ac:dyDescent="0.25">
      <c r="B17" s="260"/>
      <c r="C17" s="260"/>
      <c r="D17" s="133"/>
      <c r="E17" s="23"/>
      <c r="F17" s="121"/>
      <c r="G17" s="25"/>
      <c r="I17" s="26"/>
      <c r="J17" s="26"/>
      <c r="K17" s="26"/>
      <c r="L17" s="26"/>
      <c r="M17" s="26"/>
      <c r="N17" s="74"/>
    </row>
    <row r="18" spans="1:14" x14ac:dyDescent="0.25">
      <c r="B18" s="260"/>
      <c r="C18" s="260"/>
      <c r="D18" s="133"/>
      <c r="E18" s="24"/>
      <c r="F18" s="121"/>
      <c r="G18" s="25"/>
      <c r="H18" s="14"/>
      <c r="I18" s="26"/>
      <c r="J18" s="26"/>
      <c r="K18" s="26"/>
      <c r="L18" s="26"/>
      <c r="M18" s="26"/>
      <c r="N18" s="13"/>
    </row>
    <row r="19" spans="1:14" x14ac:dyDescent="0.25">
      <c r="B19" s="260"/>
      <c r="C19" s="260"/>
      <c r="D19" s="133"/>
      <c r="E19" s="24"/>
      <c r="F19" s="121"/>
      <c r="G19" s="25"/>
      <c r="H19" s="14"/>
      <c r="I19" s="28"/>
      <c r="J19" s="28"/>
      <c r="K19" s="28"/>
      <c r="L19" s="28"/>
      <c r="M19" s="28"/>
      <c r="N19" s="13"/>
    </row>
    <row r="20" spans="1:14" x14ac:dyDescent="0.25">
      <c r="B20" s="260"/>
      <c r="C20" s="260"/>
      <c r="D20" s="133"/>
      <c r="E20" s="24"/>
      <c r="F20" s="121"/>
      <c r="G20" s="25"/>
      <c r="H20" s="14"/>
      <c r="I20" s="73"/>
      <c r="J20" s="73"/>
      <c r="K20" s="73"/>
      <c r="L20" s="73"/>
      <c r="M20" s="73"/>
      <c r="N20" s="13"/>
    </row>
    <row r="21" spans="1:14" x14ac:dyDescent="0.25">
      <c r="B21" s="260"/>
      <c r="C21" s="260"/>
      <c r="D21" s="133"/>
      <c r="E21" s="24"/>
      <c r="F21" s="121"/>
      <c r="G21" s="25"/>
      <c r="H21" s="14"/>
      <c r="I21" s="73"/>
      <c r="J21" s="73"/>
      <c r="K21" s="73"/>
      <c r="L21" s="73"/>
      <c r="M21" s="73"/>
      <c r="N21" s="13"/>
    </row>
    <row r="22" spans="1:14" ht="15.75" thickBot="1" x14ac:dyDescent="0.3">
      <c r="B22" s="261" t="s">
        <v>14</v>
      </c>
      <c r="C22" s="262"/>
      <c r="D22" s="133"/>
      <c r="E22" s="23">
        <f>SUM(E15:E21)</f>
        <v>367789350</v>
      </c>
      <c r="F22" s="121">
        <f>SUM(F15:F21)</f>
        <v>150</v>
      </c>
      <c r="G22" s="25"/>
      <c r="H22" s="14"/>
      <c r="I22" s="73"/>
      <c r="J22" s="73"/>
      <c r="K22" s="73"/>
      <c r="L22" s="73"/>
      <c r="M22" s="73"/>
      <c r="N22" s="13"/>
    </row>
    <row r="23" spans="1:14" ht="45.75" thickBot="1" x14ac:dyDescent="0.3">
      <c r="A23" s="30"/>
      <c r="B23" s="35" t="s">
        <v>15</v>
      </c>
      <c r="C23" s="35" t="s">
        <v>96</v>
      </c>
      <c r="E23" s="193"/>
      <c r="F23" s="25"/>
      <c r="G23" s="25"/>
      <c r="H23" s="25"/>
      <c r="I23" s="3"/>
      <c r="J23" s="3"/>
      <c r="K23" s="3"/>
      <c r="L23" s="3"/>
      <c r="M23" s="3"/>
    </row>
    <row r="24" spans="1:14" ht="15.75" thickBot="1" x14ac:dyDescent="0.3">
      <c r="A24" s="31">
        <v>1</v>
      </c>
      <c r="C24" s="190">
        <f>+F22*80%</f>
        <v>120</v>
      </c>
      <c r="D24" s="26"/>
      <c r="E24" s="194">
        <f>E22</f>
        <v>367789350</v>
      </c>
      <c r="F24" s="192">
        <f>F22</f>
        <v>150</v>
      </c>
      <c r="G24" s="27"/>
      <c r="H24" s="27"/>
      <c r="I24" s="15"/>
      <c r="J24" s="15"/>
      <c r="K24" s="15"/>
      <c r="L24" s="15"/>
      <c r="M24" s="15"/>
    </row>
    <row r="25" spans="1:14" x14ac:dyDescent="0.25">
      <c r="A25" s="65"/>
      <c r="C25" s="66"/>
      <c r="D25" s="26"/>
      <c r="E25" s="67"/>
      <c r="F25" s="27"/>
      <c r="G25" s="27"/>
      <c r="H25" s="27"/>
      <c r="I25" s="15"/>
      <c r="J25" s="15"/>
      <c r="K25" s="15"/>
      <c r="L25" s="15"/>
      <c r="M25" s="15"/>
    </row>
    <row r="26" spans="1:14" x14ac:dyDescent="0.25">
      <c r="A26" s="65"/>
      <c r="C26" s="66"/>
      <c r="D26" s="26"/>
      <c r="E26" s="67"/>
      <c r="F26" s="27"/>
      <c r="G26" s="27"/>
      <c r="H26" s="27"/>
      <c r="I26" s="15"/>
      <c r="J26" s="15"/>
      <c r="K26" s="15"/>
      <c r="L26" s="15"/>
      <c r="M26" s="15"/>
    </row>
    <row r="27" spans="1:14" x14ac:dyDescent="0.25">
      <c r="A27" s="65"/>
      <c r="B27" s="88" t="s">
        <v>128</v>
      </c>
      <c r="I27" s="73"/>
      <c r="J27" s="73"/>
      <c r="K27" s="73"/>
      <c r="L27" s="73"/>
      <c r="M27" s="73"/>
      <c r="N27" s="74"/>
    </row>
    <row r="28" spans="1:14" x14ac:dyDescent="0.25">
      <c r="A28" s="65"/>
      <c r="I28" s="73"/>
      <c r="J28" s="73"/>
      <c r="K28" s="73"/>
      <c r="L28" s="73"/>
      <c r="M28" s="73"/>
      <c r="N28" s="74"/>
    </row>
    <row r="29" spans="1:14" x14ac:dyDescent="0.25">
      <c r="A29" s="65"/>
      <c r="B29" s="90" t="s">
        <v>33</v>
      </c>
      <c r="C29" s="90" t="s">
        <v>129</v>
      </c>
      <c r="D29" s="90" t="s">
        <v>130</v>
      </c>
      <c r="I29" s="73"/>
      <c r="J29" s="73"/>
      <c r="K29" s="73"/>
      <c r="L29" s="73"/>
      <c r="M29" s="73"/>
      <c r="N29" s="74"/>
    </row>
    <row r="30" spans="1:14" x14ac:dyDescent="0.25">
      <c r="A30" s="65"/>
      <c r="B30" s="87" t="s">
        <v>131</v>
      </c>
      <c r="C30" s="182" t="s">
        <v>152</v>
      </c>
      <c r="D30" s="182"/>
      <c r="I30" s="73"/>
      <c r="J30" s="73"/>
      <c r="K30" s="73"/>
      <c r="L30" s="73"/>
      <c r="M30" s="73"/>
      <c r="N30" s="74"/>
    </row>
    <row r="31" spans="1:14" x14ac:dyDescent="0.25">
      <c r="A31" s="65"/>
      <c r="B31" s="87" t="s">
        <v>132</v>
      </c>
      <c r="C31" s="182" t="s">
        <v>152</v>
      </c>
      <c r="D31" s="182"/>
      <c r="I31" s="73"/>
      <c r="J31" s="73"/>
      <c r="K31" s="73"/>
      <c r="L31" s="73"/>
      <c r="M31" s="73"/>
      <c r="N31" s="74"/>
    </row>
    <row r="32" spans="1:14" x14ac:dyDescent="0.25">
      <c r="A32" s="65"/>
      <c r="B32" s="87" t="s">
        <v>133</v>
      </c>
      <c r="C32" s="182"/>
      <c r="D32" s="182" t="s">
        <v>152</v>
      </c>
      <c r="E32" s="2" t="s">
        <v>302</v>
      </c>
      <c r="I32" s="73"/>
      <c r="J32" s="73"/>
      <c r="K32" s="73"/>
      <c r="L32" s="73"/>
      <c r="M32" s="73"/>
      <c r="N32" s="74"/>
    </row>
    <row r="33" spans="1:17" x14ac:dyDescent="0.25">
      <c r="A33" s="65"/>
      <c r="B33" s="87" t="s">
        <v>134</v>
      </c>
      <c r="C33" s="182" t="s">
        <v>152</v>
      </c>
      <c r="D33" s="182"/>
      <c r="I33" s="73"/>
      <c r="J33" s="73"/>
      <c r="K33" s="73"/>
      <c r="L33" s="73"/>
      <c r="M33" s="73"/>
      <c r="N33" s="74"/>
    </row>
    <row r="34" spans="1:17" x14ac:dyDescent="0.25">
      <c r="A34" s="65"/>
      <c r="I34" s="73"/>
      <c r="J34" s="73"/>
      <c r="K34" s="73"/>
      <c r="L34" s="73"/>
      <c r="M34" s="73"/>
      <c r="N34" s="74"/>
    </row>
    <row r="35" spans="1:17" x14ac:dyDescent="0.25">
      <c r="A35" s="65"/>
      <c r="I35" s="73"/>
      <c r="J35" s="73"/>
      <c r="K35" s="73"/>
      <c r="L35" s="73"/>
      <c r="M35" s="73"/>
      <c r="N35" s="74"/>
    </row>
    <row r="36" spans="1:17" x14ac:dyDescent="0.25">
      <c r="A36" s="65"/>
      <c r="B36" s="88" t="s">
        <v>135</v>
      </c>
      <c r="I36" s="73"/>
      <c r="J36" s="73"/>
      <c r="K36" s="73"/>
      <c r="L36" s="73"/>
      <c r="M36" s="73"/>
      <c r="N36" s="74"/>
    </row>
    <row r="37" spans="1:17" x14ac:dyDescent="0.25">
      <c r="A37" s="65"/>
      <c r="I37" s="73"/>
      <c r="J37" s="73"/>
      <c r="K37" s="73"/>
      <c r="L37" s="73"/>
      <c r="M37" s="73"/>
      <c r="N37" s="74"/>
    </row>
    <row r="38" spans="1:17" x14ac:dyDescent="0.25">
      <c r="A38" s="65"/>
      <c r="I38" s="73"/>
      <c r="J38" s="73"/>
      <c r="K38" s="73"/>
      <c r="L38" s="73"/>
      <c r="M38" s="73"/>
      <c r="N38" s="74"/>
    </row>
    <row r="39" spans="1:17" x14ac:dyDescent="0.25">
      <c r="A39" s="65"/>
      <c r="B39" s="90" t="s">
        <v>33</v>
      </c>
      <c r="C39" s="90" t="s">
        <v>56</v>
      </c>
      <c r="D39" s="89" t="s">
        <v>49</v>
      </c>
      <c r="E39" s="89" t="s">
        <v>16</v>
      </c>
      <c r="I39" s="73"/>
      <c r="J39" s="73"/>
      <c r="K39" s="73"/>
      <c r="L39" s="73"/>
      <c r="M39" s="73"/>
      <c r="N39" s="74"/>
    </row>
    <row r="40" spans="1:17" ht="28.5" x14ac:dyDescent="0.25">
      <c r="A40" s="65"/>
      <c r="B40" s="71" t="s">
        <v>136</v>
      </c>
      <c r="C40" s="72">
        <v>40</v>
      </c>
      <c r="D40" s="132">
        <f>D141</f>
        <v>20</v>
      </c>
      <c r="E40" s="233">
        <f>+D40+D41</f>
        <v>80</v>
      </c>
      <c r="I40" s="73"/>
      <c r="J40" s="73"/>
      <c r="K40" s="73"/>
      <c r="L40" s="73"/>
      <c r="M40" s="73"/>
      <c r="N40" s="74"/>
    </row>
    <row r="41" spans="1:17" ht="42.75" x14ac:dyDescent="0.25">
      <c r="A41" s="65"/>
      <c r="B41" s="71" t="s">
        <v>137</v>
      </c>
      <c r="C41" s="72">
        <v>60</v>
      </c>
      <c r="D41" s="150">
        <f>D142</f>
        <v>60</v>
      </c>
      <c r="E41" s="234"/>
      <c r="I41" s="73"/>
      <c r="J41" s="73"/>
      <c r="K41" s="73"/>
      <c r="L41" s="73"/>
      <c r="M41" s="73"/>
      <c r="N41" s="74"/>
    </row>
    <row r="42" spans="1:17" x14ac:dyDescent="0.25">
      <c r="A42" s="65"/>
      <c r="C42" s="66"/>
      <c r="D42" s="26"/>
      <c r="E42" s="67"/>
      <c r="F42" s="27"/>
      <c r="G42" s="27"/>
      <c r="H42" s="27"/>
      <c r="I42" s="15"/>
      <c r="J42" s="15"/>
      <c r="K42" s="15"/>
      <c r="L42" s="15"/>
      <c r="M42" s="15"/>
    </row>
    <row r="43" spans="1:17" x14ac:dyDescent="0.25">
      <c r="A43" s="65"/>
      <c r="C43" s="66"/>
      <c r="D43" s="26"/>
      <c r="E43" s="67"/>
      <c r="F43" s="27"/>
      <c r="G43" s="27"/>
      <c r="H43" s="27"/>
      <c r="I43" s="15"/>
      <c r="J43" s="15"/>
      <c r="K43" s="15"/>
      <c r="L43" s="15"/>
      <c r="M43" s="15"/>
    </row>
    <row r="44" spans="1:17" x14ac:dyDescent="0.25">
      <c r="A44" s="65"/>
      <c r="C44" s="66"/>
      <c r="D44" s="26"/>
      <c r="E44" s="67"/>
      <c r="F44" s="27"/>
      <c r="G44" s="27"/>
      <c r="H44" s="27"/>
      <c r="I44" s="15"/>
      <c r="J44" s="15"/>
      <c r="K44" s="15"/>
      <c r="L44" s="15"/>
      <c r="M44" s="15"/>
    </row>
    <row r="45" spans="1:17" ht="15.75" thickBot="1" x14ac:dyDescent="0.3">
      <c r="I45" s="2">
        <f>I50-H51</f>
        <v>19</v>
      </c>
      <c r="M45" s="263" t="s">
        <v>35</v>
      </c>
      <c r="N45" s="263"/>
    </row>
    <row r="46" spans="1:17" x14ac:dyDescent="0.25">
      <c r="B46" s="88" t="s">
        <v>30</v>
      </c>
      <c r="M46" s="42"/>
      <c r="N46" s="42"/>
    </row>
    <row r="47" spans="1:17" ht="15.75" thickBot="1" x14ac:dyDescent="0.3">
      <c r="M47" s="42"/>
      <c r="N47" s="42"/>
    </row>
    <row r="48" spans="1:17" s="73" customFormat="1" ht="109.5" customHeight="1" x14ac:dyDescent="0.25">
      <c r="B48" s="84" t="s">
        <v>138</v>
      </c>
      <c r="C48" s="84" t="s">
        <v>139</v>
      </c>
      <c r="D48" s="84" t="s">
        <v>140</v>
      </c>
      <c r="E48" s="84" t="s">
        <v>43</v>
      </c>
      <c r="F48" s="84" t="s">
        <v>22</v>
      </c>
      <c r="G48" s="84" t="s">
        <v>97</v>
      </c>
      <c r="H48" s="84" t="s">
        <v>17</v>
      </c>
      <c r="I48" s="84" t="s">
        <v>10</v>
      </c>
      <c r="J48" s="84" t="s">
        <v>31</v>
      </c>
      <c r="K48" s="84" t="s">
        <v>59</v>
      </c>
      <c r="L48" s="84" t="s">
        <v>20</v>
      </c>
      <c r="M48" s="69" t="s">
        <v>26</v>
      </c>
      <c r="N48" s="84" t="s">
        <v>141</v>
      </c>
      <c r="O48" s="84" t="s">
        <v>36</v>
      </c>
      <c r="P48" s="85" t="s">
        <v>11</v>
      </c>
      <c r="Q48" s="85" t="s">
        <v>19</v>
      </c>
    </row>
    <row r="49" spans="1:26" s="79" customFormat="1" ht="45" x14ac:dyDescent="0.25">
      <c r="A49" s="33"/>
      <c r="B49" s="34" t="s">
        <v>224</v>
      </c>
      <c r="C49" s="34" t="s">
        <v>224</v>
      </c>
      <c r="D49" s="164" t="s">
        <v>266</v>
      </c>
      <c r="E49" s="123">
        <v>159</v>
      </c>
      <c r="F49" s="76" t="s">
        <v>129</v>
      </c>
      <c r="G49" s="115" t="s">
        <v>151</v>
      </c>
      <c r="H49" s="83">
        <v>41214</v>
      </c>
      <c r="I49" s="83">
        <v>41274</v>
      </c>
      <c r="J49" s="77" t="s">
        <v>130</v>
      </c>
      <c r="K49" s="124">
        <f>(I49-H49)/30</f>
        <v>2</v>
      </c>
      <c r="L49" s="125">
        <v>0</v>
      </c>
      <c r="M49" s="123">
        <v>400</v>
      </c>
      <c r="N49" s="123" t="s">
        <v>267</v>
      </c>
      <c r="O49" s="16"/>
      <c r="P49" s="16">
        <v>524</v>
      </c>
      <c r="Q49" s="116"/>
      <c r="R49" s="78"/>
      <c r="S49" s="78"/>
      <c r="T49" s="78"/>
      <c r="U49" s="78"/>
      <c r="V49" s="78"/>
      <c r="W49" s="78"/>
      <c r="X49" s="78"/>
      <c r="Y49" s="78"/>
      <c r="Z49" s="78"/>
    </row>
    <row r="50" spans="1:26" s="79" customFormat="1" ht="45" x14ac:dyDescent="0.25">
      <c r="A50" s="33"/>
      <c r="B50" s="34" t="s">
        <v>224</v>
      </c>
      <c r="C50" s="34" t="s">
        <v>224</v>
      </c>
      <c r="D50" s="164" t="s">
        <v>264</v>
      </c>
      <c r="E50" s="123">
        <v>137</v>
      </c>
      <c r="F50" s="76" t="s">
        <v>129</v>
      </c>
      <c r="G50" s="115" t="s">
        <v>151</v>
      </c>
      <c r="H50" s="83">
        <v>41193</v>
      </c>
      <c r="I50" s="83">
        <v>41274</v>
      </c>
      <c r="J50" s="77" t="s">
        <v>130</v>
      </c>
      <c r="K50" s="124">
        <f>(I50-H50)/30-L50</f>
        <v>0.70000000000000018</v>
      </c>
      <c r="L50" s="125">
        <f>K49</f>
        <v>2</v>
      </c>
      <c r="M50" s="123"/>
      <c r="N50" s="123" t="s">
        <v>151</v>
      </c>
      <c r="O50" s="140">
        <v>11000000</v>
      </c>
      <c r="P50" s="16" t="s">
        <v>265</v>
      </c>
      <c r="Q50" s="116" t="s">
        <v>330</v>
      </c>
      <c r="R50" s="78"/>
      <c r="S50" s="78"/>
      <c r="T50" s="78"/>
      <c r="U50" s="78"/>
      <c r="V50" s="78"/>
      <c r="W50" s="78"/>
      <c r="X50" s="78"/>
      <c r="Y50" s="78"/>
      <c r="Z50" s="78"/>
    </row>
    <row r="51" spans="1:26" s="79" customFormat="1" ht="45" x14ac:dyDescent="0.25">
      <c r="A51" s="33"/>
      <c r="B51" s="34" t="s">
        <v>224</v>
      </c>
      <c r="C51" s="34" t="s">
        <v>224</v>
      </c>
      <c r="D51" s="164" t="s">
        <v>266</v>
      </c>
      <c r="E51" s="123">
        <v>192</v>
      </c>
      <c r="F51" s="76" t="s">
        <v>129</v>
      </c>
      <c r="G51" s="115" t="s">
        <v>151</v>
      </c>
      <c r="H51" s="83">
        <v>41255</v>
      </c>
      <c r="I51" s="83">
        <v>41943</v>
      </c>
      <c r="J51" s="77" t="s">
        <v>130</v>
      </c>
      <c r="K51" s="124">
        <f>(I51-H51)/30-L51</f>
        <v>22.3</v>
      </c>
      <c r="L51" s="125">
        <f>(I50-H51)/30</f>
        <v>0.6333333333333333</v>
      </c>
      <c r="M51" s="123">
        <v>1720</v>
      </c>
      <c r="N51" s="123" t="s">
        <v>151</v>
      </c>
      <c r="O51" s="16"/>
      <c r="P51" s="16">
        <v>525</v>
      </c>
      <c r="Q51" s="116"/>
      <c r="R51" s="78"/>
      <c r="S51" s="78"/>
      <c r="T51" s="78"/>
      <c r="U51" s="78"/>
      <c r="V51" s="78"/>
      <c r="W51" s="78"/>
      <c r="X51" s="78"/>
      <c r="Y51" s="78"/>
      <c r="Z51" s="78"/>
    </row>
    <row r="52" spans="1:26" s="79" customFormat="1" x14ac:dyDescent="0.25">
      <c r="A52" s="33"/>
      <c r="B52" s="34"/>
      <c r="C52" s="34"/>
      <c r="D52" s="164"/>
      <c r="E52" s="123"/>
      <c r="F52" s="76"/>
      <c r="G52" s="115"/>
      <c r="H52" s="83"/>
      <c r="I52" s="83"/>
      <c r="J52" s="77"/>
      <c r="K52" s="124"/>
      <c r="L52" s="125"/>
      <c r="M52" s="123"/>
      <c r="N52" s="123"/>
      <c r="O52" s="16"/>
      <c r="P52" s="16"/>
      <c r="Q52" s="116"/>
      <c r="R52" s="78"/>
      <c r="S52" s="78"/>
      <c r="T52" s="78"/>
      <c r="U52" s="78"/>
      <c r="V52" s="78"/>
      <c r="W52" s="78"/>
      <c r="X52" s="78"/>
      <c r="Y52" s="78"/>
      <c r="Z52" s="78"/>
    </row>
    <row r="53" spans="1:26" s="79" customFormat="1" x14ac:dyDescent="0.25">
      <c r="A53" s="33">
        <f t="shared" ref="A53:A56" si="0">+A52+1</f>
        <v>1</v>
      </c>
      <c r="B53" s="80"/>
      <c r="C53" s="81"/>
      <c r="D53" s="80"/>
      <c r="E53" s="75"/>
      <c r="F53" s="76"/>
      <c r="G53" s="76"/>
      <c r="H53" s="76"/>
      <c r="I53" s="77"/>
      <c r="J53" s="77"/>
      <c r="K53" s="77"/>
      <c r="L53" s="77"/>
      <c r="M53" s="68"/>
      <c r="N53" s="68"/>
      <c r="O53" s="16"/>
      <c r="P53" s="16"/>
      <c r="Q53" s="116"/>
      <c r="R53" s="78"/>
      <c r="S53" s="78"/>
      <c r="T53" s="78"/>
      <c r="U53" s="78"/>
      <c r="V53" s="78"/>
      <c r="W53" s="78"/>
      <c r="X53" s="78"/>
      <c r="Y53" s="78"/>
      <c r="Z53" s="78"/>
    </row>
    <row r="54" spans="1:26" s="79" customFormat="1" x14ac:dyDescent="0.25">
      <c r="A54" s="33">
        <f t="shared" si="0"/>
        <v>2</v>
      </c>
      <c r="B54" s="80"/>
      <c r="C54" s="81"/>
      <c r="D54" s="80"/>
      <c r="E54" s="75"/>
      <c r="F54" s="76"/>
      <c r="G54" s="76"/>
      <c r="H54" s="76"/>
      <c r="I54" s="77"/>
      <c r="J54" s="77"/>
      <c r="K54" s="77"/>
      <c r="L54" s="77"/>
      <c r="M54" s="68"/>
      <c r="N54" s="68"/>
      <c r="O54" s="16"/>
      <c r="P54" s="16"/>
      <c r="Q54" s="116"/>
      <c r="R54" s="78"/>
      <c r="S54" s="78"/>
      <c r="T54" s="78"/>
      <c r="U54" s="78"/>
      <c r="V54" s="78"/>
      <c r="W54" s="78"/>
      <c r="X54" s="78"/>
      <c r="Y54" s="78"/>
      <c r="Z54" s="78"/>
    </row>
    <row r="55" spans="1:26" s="79" customFormat="1" x14ac:dyDescent="0.25">
      <c r="A55" s="33">
        <f t="shared" si="0"/>
        <v>3</v>
      </c>
      <c r="B55" s="80"/>
      <c r="C55" s="81"/>
      <c r="D55" s="80"/>
      <c r="E55" s="75"/>
      <c r="F55" s="76"/>
      <c r="G55" s="76"/>
      <c r="H55" s="76"/>
      <c r="I55" s="77"/>
      <c r="J55" s="77"/>
      <c r="K55" s="77"/>
      <c r="L55" s="77"/>
      <c r="M55" s="68"/>
      <c r="N55" s="68"/>
      <c r="O55" s="16"/>
      <c r="P55" s="16"/>
      <c r="Q55" s="116"/>
      <c r="R55" s="78"/>
      <c r="S55" s="78"/>
      <c r="T55" s="78"/>
      <c r="U55" s="78"/>
      <c r="V55" s="78"/>
      <c r="W55" s="78"/>
      <c r="X55" s="78"/>
      <c r="Y55" s="78"/>
      <c r="Z55" s="78"/>
    </row>
    <row r="56" spans="1:26" s="79" customFormat="1" x14ac:dyDescent="0.25">
      <c r="A56" s="33">
        <f t="shared" si="0"/>
        <v>4</v>
      </c>
      <c r="B56" s="80"/>
      <c r="C56" s="81"/>
      <c r="D56" s="80"/>
      <c r="E56" s="75"/>
      <c r="F56" s="76"/>
      <c r="G56" s="76"/>
      <c r="H56" s="76"/>
      <c r="I56" s="77"/>
      <c r="J56" s="77"/>
      <c r="K56" s="77"/>
      <c r="L56" s="77"/>
      <c r="M56" s="68"/>
      <c r="N56" s="68"/>
      <c r="O56" s="16"/>
      <c r="P56" s="16"/>
      <c r="Q56" s="116"/>
      <c r="R56" s="78"/>
      <c r="S56" s="78"/>
      <c r="T56" s="78"/>
      <c r="U56" s="78"/>
      <c r="V56" s="78"/>
      <c r="W56" s="78"/>
      <c r="X56" s="78"/>
      <c r="Y56" s="78"/>
      <c r="Z56" s="78"/>
    </row>
    <row r="57" spans="1:26" s="79" customFormat="1" x14ac:dyDescent="0.25">
      <c r="A57" s="33"/>
      <c r="B57" s="34" t="s">
        <v>16</v>
      </c>
      <c r="C57" s="81"/>
      <c r="D57" s="80"/>
      <c r="E57" s="75"/>
      <c r="F57" s="76"/>
      <c r="G57" s="76"/>
      <c r="H57" s="76"/>
      <c r="I57" s="77"/>
      <c r="J57" s="77"/>
      <c r="K57" s="82">
        <f>SUM(K49:K56)</f>
        <v>25</v>
      </c>
      <c r="L57" s="82">
        <f>SUM(L49:L56)</f>
        <v>2.6333333333333333</v>
      </c>
      <c r="M57" s="114">
        <f>SUM(M49:M56)</f>
        <v>2120</v>
      </c>
      <c r="N57" s="82">
        <f>SUM(N49:N56)</f>
        <v>0</v>
      </c>
      <c r="O57" s="16"/>
      <c r="P57" s="16"/>
      <c r="Q57" s="117"/>
    </row>
    <row r="58" spans="1:26" s="17" customFormat="1" x14ac:dyDescent="0.25">
      <c r="E58" s="18"/>
    </row>
    <row r="59" spans="1:26" s="17" customFormat="1" x14ac:dyDescent="0.25">
      <c r="B59" s="264" t="s">
        <v>28</v>
      </c>
      <c r="C59" s="264" t="s">
        <v>27</v>
      </c>
      <c r="D59" s="266" t="s">
        <v>34</v>
      </c>
      <c r="E59" s="266"/>
    </row>
    <row r="60" spans="1:26" s="17" customFormat="1" x14ac:dyDescent="0.25">
      <c r="B60" s="265"/>
      <c r="C60" s="265"/>
      <c r="D60" s="134" t="s">
        <v>23</v>
      </c>
      <c r="E60" s="40" t="s">
        <v>24</v>
      </c>
    </row>
    <row r="61" spans="1:26" s="17" customFormat="1" ht="30.6" customHeight="1" x14ac:dyDescent="0.25">
      <c r="B61" s="38" t="s">
        <v>21</v>
      </c>
      <c r="C61" s="39">
        <f>+K57</f>
        <v>25</v>
      </c>
      <c r="D61" s="36" t="s">
        <v>152</v>
      </c>
      <c r="E61" s="37"/>
      <c r="F61" s="19"/>
      <c r="G61" s="19"/>
      <c r="H61" s="19"/>
      <c r="I61" s="19"/>
      <c r="J61" s="19"/>
      <c r="K61" s="19"/>
      <c r="L61" s="19"/>
      <c r="M61" s="19"/>
    </row>
    <row r="62" spans="1:26" s="17" customFormat="1" ht="30" customHeight="1" x14ac:dyDescent="0.25">
      <c r="B62" s="38" t="s">
        <v>25</v>
      </c>
      <c r="C62" s="39">
        <f>+M57</f>
        <v>2120</v>
      </c>
      <c r="D62" s="36" t="s">
        <v>152</v>
      </c>
      <c r="E62" s="37"/>
    </row>
    <row r="63" spans="1:26" s="17" customFormat="1" x14ac:dyDescent="0.25">
      <c r="B63" s="20"/>
      <c r="C63" s="267"/>
      <c r="D63" s="267"/>
      <c r="E63" s="267"/>
      <c r="F63" s="267"/>
      <c r="G63" s="267"/>
      <c r="H63" s="267"/>
      <c r="I63" s="267"/>
      <c r="J63" s="267"/>
      <c r="K63" s="267"/>
      <c r="L63" s="267"/>
      <c r="M63" s="267"/>
      <c r="N63" s="267"/>
    </row>
    <row r="64" spans="1:26" ht="28.15" customHeight="1" thickBot="1" x14ac:dyDescent="0.3"/>
    <row r="65" spans="2:17" ht="27" thickBot="1" x14ac:dyDescent="0.3">
      <c r="B65" s="268" t="s">
        <v>98</v>
      </c>
      <c r="C65" s="268"/>
      <c r="D65" s="268"/>
      <c r="E65" s="268"/>
      <c r="F65" s="268"/>
      <c r="G65" s="268"/>
      <c r="H65" s="268"/>
      <c r="I65" s="268"/>
      <c r="J65" s="268"/>
      <c r="K65" s="268"/>
      <c r="L65" s="268"/>
      <c r="M65" s="268"/>
      <c r="N65" s="268"/>
    </row>
    <row r="68" spans="2:17" ht="109.5" customHeight="1" x14ac:dyDescent="0.25">
      <c r="B68" s="86" t="s">
        <v>142</v>
      </c>
      <c r="C68" s="86" t="s">
        <v>2</v>
      </c>
      <c r="D68" s="86" t="s">
        <v>100</v>
      </c>
      <c r="E68" s="86" t="s">
        <v>99</v>
      </c>
      <c r="F68" s="86" t="s">
        <v>101</v>
      </c>
      <c r="G68" s="86" t="s">
        <v>102</v>
      </c>
      <c r="H68" s="86" t="s">
        <v>156</v>
      </c>
      <c r="I68" s="86" t="s">
        <v>103</v>
      </c>
      <c r="J68" s="86" t="s">
        <v>104</v>
      </c>
      <c r="K68" s="86" t="s">
        <v>105</v>
      </c>
      <c r="L68" s="86" t="s">
        <v>106</v>
      </c>
      <c r="M68" s="131" t="s">
        <v>107</v>
      </c>
      <c r="N68" s="131" t="s">
        <v>108</v>
      </c>
      <c r="O68" s="235" t="s">
        <v>3</v>
      </c>
      <c r="P68" s="237"/>
      <c r="Q68" s="86" t="s">
        <v>18</v>
      </c>
    </row>
    <row r="69" spans="2:17" ht="75" customHeight="1" x14ac:dyDescent="0.25">
      <c r="B69" s="87" t="s">
        <v>153</v>
      </c>
      <c r="C69" s="87" t="s">
        <v>153</v>
      </c>
      <c r="D69" s="126" t="s">
        <v>268</v>
      </c>
      <c r="E69" s="36">
        <v>20</v>
      </c>
      <c r="F69" s="36" t="s">
        <v>151</v>
      </c>
      <c r="G69" s="141" t="s">
        <v>269</v>
      </c>
      <c r="H69" s="36" t="s">
        <v>151</v>
      </c>
      <c r="I69" s="36" t="s">
        <v>151</v>
      </c>
      <c r="J69" s="36" t="s">
        <v>129</v>
      </c>
      <c r="K69" s="132" t="s">
        <v>129</v>
      </c>
      <c r="L69" s="132" t="s">
        <v>129</v>
      </c>
      <c r="M69" s="132" t="s">
        <v>129</v>
      </c>
      <c r="N69" s="132" t="s">
        <v>129</v>
      </c>
      <c r="O69" s="269" t="s">
        <v>271</v>
      </c>
      <c r="P69" s="270"/>
      <c r="Q69" s="132" t="s">
        <v>130</v>
      </c>
    </row>
    <row r="70" spans="2:17" ht="92.25" customHeight="1" x14ac:dyDescent="0.25">
      <c r="B70" s="87" t="s">
        <v>154</v>
      </c>
      <c r="C70" s="87" t="s">
        <v>155</v>
      </c>
      <c r="D70" s="126" t="s">
        <v>270</v>
      </c>
      <c r="E70" s="36">
        <v>60</v>
      </c>
      <c r="F70" s="36" t="s">
        <v>151</v>
      </c>
      <c r="G70" s="36" t="s">
        <v>151</v>
      </c>
      <c r="H70" s="36" t="s">
        <v>129</v>
      </c>
      <c r="I70" s="36" t="s">
        <v>151</v>
      </c>
      <c r="J70" s="36" t="s">
        <v>129</v>
      </c>
      <c r="K70" s="132" t="s">
        <v>129</v>
      </c>
      <c r="L70" s="132" t="s">
        <v>129</v>
      </c>
      <c r="M70" s="132" t="s">
        <v>129</v>
      </c>
      <c r="N70" s="132" t="s">
        <v>129</v>
      </c>
      <c r="O70" s="269" t="s">
        <v>331</v>
      </c>
      <c r="P70" s="270"/>
      <c r="Q70" s="132" t="s">
        <v>130</v>
      </c>
    </row>
    <row r="71" spans="2:17" ht="99" customHeight="1" x14ac:dyDescent="0.25">
      <c r="B71" s="87" t="s">
        <v>157</v>
      </c>
      <c r="C71" s="87" t="s">
        <v>157</v>
      </c>
      <c r="D71" s="126" t="s">
        <v>270</v>
      </c>
      <c r="E71" s="36">
        <v>70</v>
      </c>
      <c r="F71" s="36" t="s">
        <v>151</v>
      </c>
      <c r="G71" s="36" t="s">
        <v>151</v>
      </c>
      <c r="H71" s="36" t="s">
        <v>151</v>
      </c>
      <c r="I71" s="36" t="s">
        <v>129</v>
      </c>
      <c r="J71" s="36" t="s">
        <v>151</v>
      </c>
      <c r="K71" s="36" t="s">
        <v>151</v>
      </c>
      <c r="L71" s="36" t="s">
        <v>151</v>
      </c>
      <c r="M71" s="36" t="s">
        <v>151</v>
      </c>
      <c r="N71" s="132" t="s">
        <v>151</v>
      </c>
      <c r="O71" s="256"/>
      <c r="P71" s="257"/>
      <c r="Q71" s="132" t="s">
        <v>129</v>
      </c>
    </row>
    <row r="72" spans="2:17" x14ac:dyDescent="0.25">
      <c r="B72" s="87"/>
      <c r="C72" s="87"/>
      <c r="D72" s="87"/>
      <c r="E72" s="87"/>
      <c r="F72" s="87"/>
      <c r="G72" s="87"/>
      <c r="H72" s="87"/>
      <c r="I72" s="87"/>
      <c r="J72" s="87"/>
      <c r="K72" s="87"/>
      <c r="L72" s="87"/>
      <c r="M72" s="87"/>
      <c r="N72" s="87"/>
      <c r="O72" s="238"/>
      <c r="P72" s="239"/>
      <c r="Q72" s="87"/>
    </row>
    <row r="73" spans="2:17" x14ac:dyDescent="0.25">
      <c r="B73" s="2" t="s">
        <v>1</v>
      </c>
    </row>
    <row r="74" spans="2:17" x14ac:dyDescent="0.25">
      <c r="B74" s="2" t="s">
        <v>37</v>
      </c>
    </row>
    <row r="75" spans="2:17" x14ac:dyDescent="0.25">
      <c r="B75" s="2" t="s">
        <v>60</v>
      </c>
    </row>
    <row r="77" spans="2:17" ht="15.75" thickBot="1" x14ac:dyDescent="0.3"/>
    <row r="78" spans="2:17" ht="27" thickBot="1" x14ac:dyDescent="0.3">
      <c r="B78" s="249" t="s">
        <v>38</v>
      </c>
      <c r="C78" s="250"/>
      <c r="D78" s="250"/>
      <c r="E78" s="250"/>
      <c r="F78" s="250"/>
      <c r="G78" s="250"/>
      <c r="H78" s="250"/>
      <c r="I78" s="250"/>
      <c r="J78" s="250"/>
      <c r="K78" s="250"/>
      <c r="L78" s="250"/>
      <c r="M78" s="250"/>
      <c r="N78" s="251"/>
    </row>
    <row r="83" spans="2:17" ht="76.5" customHeight="1" x14ac:dyDescent="0.25">
      <c r="B83" s="86" t="s">
        <v>0</v>
      </c>
      <c r="C83" s="86" t="s">
        <v>39</v>
      </c>
      <c r="D83" s="86" t="s">
        <v>40</v>
      </c>
      <c r="E83" s="86" t="s">
        <v>109</v>
      </c>
      <c r="F83" s="86" t="s">
        <v>111</v>
      </c>
      <c r="G83" s="86" t="s">
        <v>112</v>
      </c>
      <c r="H83" s="86" t="s">
        <v>113</v>
      </c>
      <c r="I83" s="86" t="s">
        <v>110</v>
      </c>
      <c r="J83" s="235" t="s">
        <v>114</v>
      </c>
      <c r="K83" s="236"/>
      <c r="L83" s="237"/>
      <c r="M83" s="86" t="s">
        <v>115</v>
      </c>
      <c r="N83" s="86" t="s">
        <v>41</v>
      </c>
      <c r="O83" s="86" t="s">
        <v>42</v>
      </c>
      <c r="P83" s="235" t="s">
        <v>3</v>
      </c>
      <c r="Q83" s="237"/>
    </row>
    <row r="84" spans="2:17" ht="107.25" customHeight="1" x14ac:dyDescent="0.25">
      <c r="B84" s="44" t="s">
        <v>202</v>
      </c>
      <c r="C84" s="137" t="s">
        <v>199</v>
      </c>
      <c r="D84" s="44" t="s">
        <v>225</v>
      </c>
      <c r="E84" s="87">
        <v>46453356</v>
      </c>
      <c r="F84" s="87" t="s">
        <v>226</v>
      </c>
      <c r="G84" s="44" t="s">
        <v>227</v>
      </c>
      <c r="H84" s="128">
        <v>40529</v>
      </c>
      <c r="I84" s="36" t="s">
        <v>129</v>
      </c>
      <c r="J84" s="44" t="s">
        <v>230</v>
      </c>
      <c r="K84" s="127" t="s">
        <v>165</v>
      </c>
      <c r="L84" s="127" t="s">
        <v>231</v>
      </c>
      <c r="M84" s="132" t="s">
        <v>129</v>
      </c>
      <c r="N84" s="132"/>
      <c r="O84" s="132" t="s">
        <v>129</v>
      </c>
      <c r="P84" s="255"/>
      <c r="Q84" s="255"/>
    </row>
    <row r="85" spans="2:17" ht="144.75" customHeight="1" x14ac:dyDescent="0.25">
      <c r="B85" s="44" t="s">
        <v>211</v>
      </c>
      <c r="C85" s="48" t="s">
        <v>199</v>
      </c>
      <c r="D85" s="44" t="s">
        <v>229</v>
      </c>
      <c r="E85" s="87">
        <v>23702155</v>
      </c>
      <c r="F85" s="44" t="s">
        <v>163</v>
      </c>
      <c r="G85" s="44" t="s">
        <v>164</v>
      </c>
      <c r="H85" s="128">
        <v>40627</v>
      </c>
      <c r="I85" s="36" t="s">
        <v>129</v>
      </c>
      <c r="J85" s="44" t="s">
        <v>232</v>
      </c>
      <c r="K85" s="44" t="s">
        <v>233</v>
      </c>
      <c r="L85" s="127" t="s">
        <v>234</v>
      </c>
      <c r="M85" s="132" t="s">
        <v>129</v>
      </c>
      <c r="N85" s="132" t="s">
        <v>129</v>
      </c>
      <c r="O85" s="132" t="s">
        <v>129</v>
      </c>
      <c r="P85" s="240"/>
      <c r="Q85" s="240"/>
    </row>
    <row r="87" spans="2:17" ht="15.75" thickBot="1" x14ac:dyDescent="0.3"/>
    <row r="88" spans="2:17" ht="27" thickBot="1" x14ac:dyDescent="0.3">
      <c r="B88" s="249" t="s">
        <v>44</v>
      </c>
      <c r="C88" s="250"/>
      <c r="D88" s="250"/>
      <c r="E88" s="250"/>
      <c r="F88" s="250"/>
      <c r="G88" s="250"/>
      <c r="H88" s="250"/>
      <c r="I88" s="250"/>
      <c r="J88" s="250"/>
      <c r="K88" s="250"/>
      <c r="L88" s="250"/>
      <c r="M88" s="250"/>
      <c r="N88" s="251"/>
    </row>
    <row r="91" spans="2:17" ht="46.15" customHeight="1" x14ac:dyDescent="0.25">
      <c r="B91" s="86" t="s">
        <v>33</v>
      </c>
      <c r="C91" s="86" t="s">
        <v>45</v>
      </c>
      <c r="D91" s="235" t="s">
        <v>3</v>
      </c>
      <c r="E91" s="237"/>
    </row>
    <row r="92" spans="2:17" ht="65.25" customHeight="1" x14ac:dyDescent="0.25">
      <c r="B92" s="44" t="s">
        <v>116</v>
      </c>
      <c r="C92" s="138" t="s">
        <v>129</v>
      </c>
      <c r="D92" s="245" t="s">
        <v>313</v>
      </c>
      <c r="E92" s="246"/>
    </row>
    <row r="95" spans="2:17" ht="26.25" x14ac:dyDescent="0.25">
      <c r="B95" s="247" t="s">
        <v>62</v>
      </c>
      <c r="C95" s="248"/>
      <c r="D95" s="248"/>
      <c r="E95" s="248"/>
      <c r="F95" s="248"/>
      <c r="G95" s="248"/>
      <c r="H95" s="248"/>
      <c r="I95" s="248"/>
      <c r="J95" s="248"/>
      <c r="K95" s="248"/>
      <c r="L95" s="248"/>
      <c r="M95" s="248"/>
      <c r="N95" s="248"/>
      <c r="O95" s="248"/>
      <c r="P95" s="248"/>
    </row>
    <row r="97" spans="1:26" ht="15.75" thickBot="1" x14ac:dyDescent="0.3"/>
    <row r="98" spans="1:26" ht="27" thickBot="1" x14ac:dyDescent="0.3">
      <c r="B98" s="249" t="s">
        <v>52</v>
      </c>
      <c r="C98" s="250"/>
      <c r="D98" s="250"/>
      <c r="E98" s="250"/>
      <c r="F98" s="250"/>
      <c r="G98" s="250"/>
      <c r="H98" s="250"/>
      <c r="I98" s="250"/>
      <c r="J98" s="250"/>
      <c r="K98" s="250"/>
      <c r="L98" s="250"/>
      <c r="M98" s="250"/>
      <c r="N98" s="251"/>
    </row>
    <row r="100" spans="1:26" ht="15.75" thickBot="1" x14ac:dyDescent="0.3">
      <c r="M100" s="42"/>
      <c r="N100" s="42"/>
    </row>
    <row r="101" spans="1:26" s="73" customFormat="1" ht="109.5" customHeight="1" x14ac:dyDescent="0.25">
      <c r="B101" s="84" t="s">
        <v>138</v>
      </c>
      <c r="C101" s="84" t="s">
        <v>139</v>
      </c>
      <c r="D101" s="84" t="s">
        <v>140</v>
      </c>
      <c r="E101" s="84" t="s">
        <v>43</v>
      </c>
      <c r="F101" s="84" t="s">
        <v>22</v>
      </c>
      <c r="G101" s="84" t="s">
        <v>97</v>
      </c>
      <c r="H101" s="84" t="s">
        <v>17</v>
      </c>
      <c r="I101" s="84" t="s">
        <v>10</v>
      </c>
      <c r="J101" s="84" t="s">
        <v>31</v>
      </c>
      <c r="K101" s="84" t="s">
        <v>59</v>
      </c>
      <c r="L101" s="84" t="s">
        <v>20</v>
      </c>
      <c r="M101" s="69" t="s">
        <v>26</v>
      </c>
      <c r="N101" s="84" t="s">
        <v>141</v>
      </c>
      <c r="O101" s="84" t="s">
        <v>36</v>
      </c>
      <c r="P101" s="85" t="s">
        <v>11</v>
      </c>
      <c r="Q101" s="85" t="s">
        <v>19</v>
      </c>
    </row>
    <row r="102" spans="1:26" s="79" customFormat="1" ht="30" x14ac:dyDescent="0.25">
      <c r="A102" s="33">
        <v>1</v>
      </c>
      <c r="B102" s="80" t="s">
        <v>224</v>
      </c>
      <c r="C102" s="80" t="s">
        <v>224</v>
      </c>
      <c r="D102" s="81" t="s">
        <v>272</v>
      </c>
      <c r="E102" s="123">
        <v>588</v>
      </c>
      <c r="F102" s="76" t="s">
        <v>129</v>
      </c>
      <c r="G102" s="115" t="s">
        <v>151</v>
      </c>
      <c r="H102" s="83">
        <v>41066</v>
      </c>
      <c r="I102" s="83">
        <v>41126</v>
      </c>
      <c r="J102" s="77" t="s">
        <v>130</v>
      </c>
      <c r="K102" s="142">
        <f>(I102-H102)/30</f>
        <v>2</v>
      </c>
      <c r="L102" s="123">
        <v>0</v>
      </c>
      <c r="M102" s="142">
        <v>98</v>
      </c>
      <c r="N102" s="68" t="s">
        <v>151</v>
      </c>
      <c r="O102" s="140">
        <v>32900000</v>
      </c>
      <c r="P102" s="16" t="s">
        <v>273</v>
      </c>
      <c r="Q102" s="116"/>
      <c r="R102" s="78"/>
      <c r="S102" s="78"/>
      <c r="T102" s="78"/>
      <c r="U102" s="78"/>
      <c r="V102" s="78"/>
      <c r="W102" s="78"/>
      <c r="X102" s="78"/>
      <c r="Y102" s="78"/>
      <c r="Z102" s="78"/>
    </row>
    <row r="103" spans="1:26" s="79" customFormat="1" ht="60" x14ac:dyDescent="0.25">
      <c r="A103" s="33">
        <f>+A102+1</f>
        <v>2</v>
      </c>
      <c r="B103" s="80" t="s">
        <v>224</v>
      </c>
      <c r="C103" s="80" t="s">
        <v>224</v>
      </c>
      <c r="D103" s="80" t="s">
        <v>274</v>
      </c>
      <c r="E103" s="142">
        <v>10</v>
      </c>
      <c r="F103" s="76" t="s">
        <v>129</v>
      </c>
      <c r="G103" s="76" t="s">
        <v>151</v>
      </c>
      <c r="H103" s="83">
        <v>41155</v>
      </c>
      <c r="I103" s="83">
        <v>41276</v>
      </c>
      <c r="J103" s="77" t="s">
        <v>130</v>
      </c>
      <c r="K103" s="143">
        <f>(I103-H103)/30</f>
        <v>4.0333333333333332</v>
      </c>
      <c r="L103" s="143">
        <v>0</v>
      </c>
      <c r="M103" s="143">
        <v>360</v>
      </c>
      <c r="N103" s="68" t="s">
        <v>151</v>
      </c>
      <c r="O103" s="140">
        <v>318229440</v>
      </c>
      <c r="P103" s="16" t="s">
        <v>275</v>
      </c>
      <c r="Q103" s="116"/>
      <c r="R103" s="78"/>
      <c r="S103" s="78"/>
      <c r="T103" s="78"/>
      <c r="U103" s="78"/>
      <c r="V103" s="78"/>
      <c r="W103" s="78"/>
      <c r="X103" s="78"/>
      <c r="Y103" s="78"/>
      <c r="Z103" s="78"/>
    </row>
    <row r="104" spans="1:26" s="79" customFormat="1" ht="45" x14ac:dyDescent="0.25">
      <c r="A104" s="33">
        <f t="shared" ref="A104:A109" si="1">+A103+1</f>
        <v>3</v>
      </c>
      <c r="B104" s="80" t="s">
        <v>224</v>
      </c>
      <c r="C104" s="80" t="s">
        <v>224</v>
      </c>
      <c r="D104" s="80" t="s">
        <v>276</v>
      </c>
      <c r="E104" s="144" t="s">
        <v>277</v>
      </c>
      <c r="F104" s="145" t="s">
        <v>130</v>
      </c>
      <c r="G104" s="76" t="s">
        <v>151</v>
      </c>
      <c r="H104" s="83">
        <v>41519</v>
      </c>
      <c r="I104" s="83">
        <v>41528</v>
      </c>
      <c r="J104" s="77" t="s">
        <v>130</v>
      </c>
      <c r="K104" s="68">
        <f>(I104-H104)/30</f>
        <v>0.3</v>
      </c>
      <c r="L104" s="142">
        <v>0</v>
      </c>
      <c r="M104" s="142">
        <v>0</v>
      </c>
      <c r="N104" s="68" t="s">
        <v>151</v>
      </c>
      <c r="O104" s="140">
        <v>52500000</v>
      </c>
      <c r="P104" s="16" t="s">
        <v>278</v>
      </c>
      <c r="Q104" s="116" t="s">
        <v>279</v>
      </c>
      <c r="R104" s="78"/>
      <c r="S104" s="78"/>
      <c r="T104" s="78"/>
      <c r="U104" s="78"/>
      <c r="V104" s="78"/>
      <c r="W104" s="78"/>
      <c r="X104" s="78"/>
      <c r="Y104" s="78"/>
      <c r="Z104" s="78"/>
    </row>
    <row r="105" spans="1:26" s="79" customFormat="1" x14ac:dyDescent="0.25">
      <c r="A105" s="33">
        <f t="shared" si="1"/>
        <v>4</v>
      </c>
      <c r="B105" s="80"/>
      <c r="C105" s="81"/>
      <c r="D105" s="80"/>
      <c r="E105" s="75"/>
      <c r="F105" s="76"/>
      <c r="G105" s="76"/>
      <c r="H105" s="76"/>
      <c r="I105" s="77"/>
      <c r="J105" s="77"/>
      <c r="K105" s="77"/>
      <c r="L105" s="77"/>
      <c r="M105" s="68"/>
      <c r="N105" s="68"/>
      <c r="O105" s="16"/>
      <c r="P105" s="16"/>
      <c r="Q105" s="116"/>
      <c r="R105" s="78"/>
      <c r="S105" s="78"/>
      <c r="T105" s="78"/>
      <c r="U105" s="78"/>
      <c r="V105" s="78"/>
      <c r="W105" s="78"/>
      <c r="X105" s="78"/>
      <c r="Y105" s="78"/>
      <c r="Z105" s="78"/>
    </row>
    <row r="106" spans="1:26" s="79" customFormat="1" x14ac:dyDescent="0.25">
      <c r="A106" s="33">
        <f t="shared" si="1"/>
        <v>5</v>
      </c>
      <c r="B106" s="80"/>
      <c r="C106" s="81"/>
      <c r="D106" s="80"/>
      <c r="E106" s="75"/>
      <c r="F106" s="76"/>
      <c r="G106" s="76"/>
      <c r="H106" s="76"/>
      <c r="I106" s="77"/>
      <c r="J106" s="77"/>
      <c r="K106" s="77"/>
      <c r="L106" s="77"/>
      <c r="M106" s="68"/>
      <c r="N106" s="68"/>
      <c r="O106" s="16"/>
      <c r="P106" s="16"/>
      <c r="Q106" s="116"/>
      <c r="R106" s="78"/>
      <c r="S106" s="78"/>
      <c r="T106" s="78"/>
      <c r="U106" s="78"/>
      <c r="V106" s="78"/>
      <c r="W106" s="78"/>
      <c r="X106" s="78"/>
      <c r="Y106" s="78"/>
      <c r="Z106" s="78"/>
    </row>
    <row r="107" spans="1:26" s="79" customFormat="1" x14ac:dyDescent="0.25">
      <c r="A107" s="33">
        <f t="shared" si="1"/>
        <v>6</v>
      </c>
      <c r="B107" s="80"/>
      <c r="C107" s="81"/>
      <c r="D107" s="80"/>
      <c r="E107" s="75"/>
      <c r="F107" s="76"/>
      <c r="G107" s="76"/>
      <c r="H107" s="76"/>
      <c r="I107" s="77"/>
      <c r="J107" s="77"/>
      <c r="K107" s="77"/>
      <c r="L107" s="77"/>
      <c r="M107" s="68"/>
      <c r="N107" s="68"/>
      <c r="O107" s="16"/>
      <c r="P107" s="16"/>
      <c r="Q107" s="116"/>
      <c r="R107" s="78"/>
      <c r="S107" s="78"/>
      <c r="T107" s="78"/>
      <c r="U107" s="78"/>
      <c r="V107" s="78"/>
      <c r="W107" s="78"/>
      <c r="X107" s="78"/>
      <c r="Y107" s="78"/>
      <c r="Z107" s="78"/>
    </row>
    <row r="108" spans="1:26" s="79" customFormat="1" x14ac:dyDescent="0.25">
      <c r="A108" s="33">
        <f t="shared" si="1"/>
        <v>7</v>
      </c>
      <c r="B108" s="80"/>
      <c r="C108" s="81"/>
      <c r="D108" s="80"/>
      <c r="E108" s="75"/>
      <c r="F108" s="76"/>
      <c r="G108" s="76"/>
      <c r="H108" s="76"/>
      <c r="I108" s="77"/>
      <c r="J108" s="77"/>
      <c r="K108" s="77"/>
      <c r="L108" s="77"/>
      <c r="M108" s="68"/>
      <c r="N108" s="68"/>
      <c r="O108" s="16"/>
      <c r="P108" s="16"/>
      <c r="Q108" s="116"/>
      <c r="R108" s="78"/>
      <c r="S108" s="78"/>
      <c r="T108" s="78"/>
      <c r="U108" s="78"/>
      <c r="V108" s="78"/>
      <c r="W108" s="78"/>
      <c r="X108" s="78"/>
      <c r="Y108" s="78"/>
      <c r="Z108" s="78"/>
    </row>
    <row r="109" spans="1:26" s="79" customFormat="1" x14ac:dyDescent="0.25">
      <c r="A109" s="33">
        <f t="shared" si="1"/>
        <v>8</v>
      </c>
      <c r="B109" s="80"/>
      <c r="C109" s="81"/>
      <c r="D109" s="80"/>
      <c r="E109" s="75"/>
      <c r="F109" s="76"/>
      <c r="G109" s="76"/>
      <c r="H109" s="76"/>
      <c r="I109" s="77"/>
      <c r="J109" s="77"/>
      <c r="K109" s="77"/>
      <c r="L109" s="77"/>
      <c r="M109" s="68"/>
      <c r="N109" s="68"/>
      <c r="O109" s="16"/>
      <c r="P109" s="16"/>
      <c r="Q109" s="116"/>
      <c r="R109" s="78"/>
      <c r="S109" s="78"/>
      <c r="T109" s="78"/>
      <c r="U109" s="78"/>
      <c r="V109" s="78"/>
      <c r="W109" s="78"/>
      <c r="X109" s="78"/>
      <c r="Y109" s="78"/>
      <c r="Z109" s="78"/>
    </row>
    <row r="110" spans="1:26" s="79" customFormat="1" x14ac:dyDescent="0.25">
      <c r="A110" s="33"/>
      <c r="B110" s="34" t="s">
        <v>16</v>
      </c>
      <c r="C110" s="81"/>
      <c r="D110" s="80"/>
      <c r="E110" s="75"/>
      <c r="F110" s="76"/>
      <c r="G110" s="76"/>
      <c r="H110" s="76"/>
      <c r="I110" s="77"/>
      <c r="J110" s="77"/>
      <c r="K110" s="82">
        <f>SUM(K102:K109)</f>
        <v>6.333333333333333</v>
      </c>
      <c r="L110" s="82">
        <f>SUM(L102:L109)</f>
        <v>0</v>
      </c>
      <c r="M110" s="114">
        <f>SUM(M102:M109)</f>
        <v>458</v>
      </c>
      <c r="N110" s="82">
        <f>SUM(N102:N109)</f>
        <v>0</v>
      </c>
      <c r="O110" s="16"/>
      <c r="P110" s="16"/>
      <c r="Q110" s="117"/>
    </row>
    <row r="111" spans="1:26" x14ac:dyDescent="0.25">
      <c r="B111" s="17"/>
      <c r="C111" s="17"/>
      <c r="D111" s="17"/>
      <c r="E111" s="18"/>
      <c r="F111" s="17"/>
      <c r="G111" s="17"/>
      <c r="H111" s="17"/>
      <c r="I111" s="17"/>
      <c r="J111" s="17"/>
      <c r="K111" s="17"/>
      <c r="L111" s="17"/>
      <c r="M111" s="17"/>
      <c r="N111" s="17"/>
      <c r="O111" s="17"/>
      <c r="P111" s="17"/>
    </row>
    <row r="112" spans="1:26" ht="18.75" x14ac:dyDescent="0.25">
      <c r="B112" s="38" t="s">
        <v>32</v>
      </c>
      <c r="C112" s="146">
        <f>+K110</f>
        <v>6.333333333333333</v>
      </c>
      <c r="H112" s="19"/>
      <c r="I112" s="19"/>
      <c r="J112" s="19"/>
      <c r="K112" s="19"/>
      <c r="L112" s="19"/>
      <c r="M112" s="19"/>
      <c r="N112" s="17"/>
      <c r="O112" s="17"/>
      <c r="P112" s="17"/>
    </row>
    <row r="114" spans="2:17" ht="15.75" thickBot="1" x14ac:dyDescent="0.3"/>
    <row r="115" spans="2:17" ht="37.15" customHeight="1" thickBot="1" x14ac:dyDescent="0.3">
      <c r="B115" s="49" t="s">
        <v>47</v>
      </c>
      <c r="C115" s="50" t="s">
        <v>48</v>
      </c>
      <c r="D115" s="49" t="s">
        <v>49</v>
      </c>
      <c r="E115" s="50" t="s">
        <v>53</v>
      </c>
    </row>
    <row r="116" spans="2:17" ht="41.45" customHeight="1" x14ac:dyDescent="0.25">
      <c r="B116" s="43" t="s">
        <v>117</v>
      </c>
      <c r="C116" s="45">
        <v>20</v>
      </c>
      <c r="D116" s="45">
        <v>20</v>
      </c>
      <c r="E116" s="252">
        <f>+D116+D117+D118</f>
        <v>20</v>
      </c>
    </row>
    <row r="117" spans="2:17" x14ac:dyDescent="0.25">
      <c r="B117" s="43" t="s">
        <v>118</v>
      </c>
      <c r="C117" s="36">
        <v>30</v>
      </c>
      <c r="D117" s="132">
        <v>0</v>
      </c>
      <c r="E117" s="253"/>
    </row>
    <row r="118" spans="2:17" ht="15.75" thickBot="1" x14ac:dyDescent="0.3">
      <c r="B118" s="43" t="s">
        <v>119</v>
      </c>
      <c r="C118" s="46">
        <v>40</v>
      </c>
      <c r="D118" s="46">
        <v>0</v>
      </c>
      <c r="E118" s="254"/>
    </row>
    <row r="120" spans="2:17" ht="15.75" thickBot="1" x14ac:dyDescent="0.3"/>
    <row r="121" spans="2:17" ht="27" thickBot="1" x14ac:dyDescent="0.3">
      <c r="B121" s="249" t="s">
        <v>50</v>
      </c>
      <c r="C121" s="250"/>
      <c r="D121" s="250"/>
      <c r="E121" s="250"/>
      <c r="F121" s="250"/>
      <c r="G121" s="250"/>
      <c r="H121" s="250"/>
      <c r="I121" s="250"/>
      <c r="J121" s="250"/>
      <c r="K121" s="250"/>
      <c r="L121" s="250"/>
      <c r="M121" s="250"/>
      <c r="N121" s="251"/>
    </row>
    <row r="123" spans="2:17" s="17" customFormat="1" ht="76.5" customHeight="1" x14ac:dyDescent="0.25">
      <c r="B123" s="86" t="s">
        <v>0</v>
      </c>
      <c r="C123" s="86" t="s">
        <v>39</v>
      </c>
      <c r="D123" s="86" t="s">
        <v>40</v>
      </c>
      <c r="E123" s="86" t="s">
        <v>109</v>
      </c>
      <c r="F123" s="86" t="s">
        <v>111</v>
      </c>
      <c r="G123" s="86" t="s">
        <v>112</v>
      </c>
      <c r="H123" s="86" t="s">
        <v>113</v>
      </c>
      <c r="I123" s="86" t="s">
        <v>110</v>
      </c>
      <c r="J123" s="235" t="s">
        <v>114</v>
      </c>
      <c r="K123" s="236"/>
      <c r="L123" s="237"/>
      <c r="M123" s="86" t="s">
        <v>115</v>
      </c>
      <c r="N123" s="86" t="s">
        <v>41</v>
      </c>
      <c r="O123" s="86" t="s">
        <v>42</v>
      </c>
      <c r="P123" s="235" t="s">
        <v>3</v>
      </c>
      <c r="Q123" s="237"/>
    </row>
    <row r="124" spans="2:17" ht="60" x14ac:dyDescent="0.25">
      <c r="B124" s="44" t="s">
        <v>123</v>
      </c>
      <c r="C124" s="154" t="s">
        <v>287</v>
      </c>
      <c r="D124" s="44" t="s">
        <v>258</v>
      </c>
      <c r="E124" s="87">
        <v>11130592764</v>
      </c>
      <c r="F124" s="44" t="s">
        <v>161</v>
      </c>
      <c r="G124" s="44" t="s">
        <v>259</v>
      </c>
      <c r="H124" s="128">
        <v>39412</v>
      </c>
      <c r="I124" s="36" t="s">
        <v>129</v>
      </c>
      <c r="J124" s="44" t="s">
        <v>224</v>
      </c>
      <c r="K124" s="127" t="s">
        <v>288</v>
      </c>
      <c r="L124" s="127" t="s">
        <v>289</v>
      </c>
      <c r="M124" s="139" t="s">
        <v>129</v>
      </c>
      <c r="N124" s="139" t="s">
        <v>129</v>
      </c>
      <c r="O124" s="139" t="s">
        <v>129</v>
      </c>
      <c r="P124" s="238"/>
      <c r="Q124" s="239"/>
    </row>
    <row r="125" spans="2:17" ht="60" x14ac:dyDescent="0.25">
      <c r="B125" s="44" t="s">
        <v>124</v>
      </c>
      <c r="C125" s="154" t="s">
        <v>287</v>
      </c>
      <c r="D125" s="44" t="s">
        <v>290</v>
      </c>
      <c r="E125" s="87">
        <v>52480601</v>
      </c>
      <c r="F125" s="44" t="s">
        <v>291</v>
      </c>
      <c r="G125" s="44" t="s">
        <v>292</v>
      </c>
      <c r="H125" s="128">
        <v>37703</v>
      </c>
      <c r="I125" s="36" t="s">
        <v>151</v>
      </c>
      <c r="J125" s="44" t="s">
        <v>224</v>
      </c>
      <c r="K125" s="127" t="s">
        <v>293</v>
      </c>
      <c r="L125" s="127" t="s">
        <v>294</v>
      </c>
      <c r="M125" s="139" t="s">
        <v>129</v>
      </c>
      <c r="N125" s="139" t="s">
        <v>129</v>
      </c>
      <c r="O125" s="139" t="s">
        <v>129</v>
      </c>
      <c r="P125" s="238"/>
      <c r="Q125" s="239"/>
    </row>
    <row r="126" spans="2:17" ht="33.6" customHeight="1" x14ac:dyDescent="0.25">
      <c r="B126" s="44" t="s">
        <v>125</v>
      </c>
      <c r="C126" s="155" t="s">
        <v>295</v>
      </c>
      <c r="D126" s="44" t="s">
        <v>263</v>
      </c>
      <c r="E126" s="87">
        <v>43159810</v>
      </c>
      <c r="F126" s="44" t="s">
        <v>262</v>
      </c>
      <c r="G126" s="44" t="s">
        <v>296</v>
      </c>
      <c r="H126" s="128">
        <v>40453</v>
      </c>
      <c r="I126" s="36" t="s">
        <v>129</v>
      </c>
      <c r="J126" s="156" t="s">
        <v>151</v>
      </c>
      <c r="K126" s="156" t="s">
        <v>151</v>
      </c>
      <c r="L126" s="156" t="s">
        <v>151</v>
      </c>
      <c r="M126" s="139" t="s">
        <v>129</v>
      </c>
      <c r="N126" s="139" t="s">
        <v>129</v>
      </c>
      <c r="O126" s="139" t="s">
        <v>129</v>
      </c>
      <c r="P126" s="240"/>
      <c r="Q126" s="240"/>
    </row>
    <row r="129" spans="2:7" ht="15.75" thickBot="1" x14ac:dyDescent="0.3"/>
    <row r="130" spans="2:7" ht="54" customHeight="1" x14ac:dyDescent="0.25">
      <c r="B130" s="89" t="s">
        <v>33</v>
      </c>
      <c r="C130" s="89" t="s">
        <v>47</v>
      </c>
      <c r="D130" s="86" t="s">
        <v>48</v>
      </c>
      <c r="E130" s="89" t="s">
        <v>49</v>
      </c>
      <c r="F130" s="50" t="s">
        <v>54</v>
      </c>
      <c r="G130" s="63"/>
    </row>
    <row r="131" spans="2:7" ht="120.75" customHeight="1" x14ac:dyDescent="0.25">
      <c r="B131" s="241" t="s">
        <v>51</v>
      </c>
      <c r="C131" s="130" t="s">
        <v>120</v>
      </c>
      <c r="D131" s="132">
        <v>25</v>
      </c>
      <c r="E131" s="182">
        <v>25</v>
      </c>
      <c r="F131" s="242">
        <f>+E131+E132+E133</f>
        <v>60</v>
      </c>
      <c r="G131" s="64"/>
    </row>
    <row r="132" spans="2:7" ht="76.150000000000006" customHeight="1" x14ac:dyDescent="0.25">
      <c r="B132" s="241"/>
      <c r="C132" s="130" t="s">
        <v>121</v>
      </c>
      <c r="D132" s="48">
        <v>25</v>
      </c>
      <c r="E132" s="183">
        <v>25</v>
      </c>
      <c r="F132" s="243"/>
      <c r="G132" s="64"/>
    </row>
    <row r="133" spans="2:7" ht="69" customHeight="1" x14ac:dyDescent="0.25">
      <c r="B133" s="241"/>
      <c r="C133" s="130" t="s">
        <v>122</v>
      </c>
      <c r="D133" s="132">
        <v>10</v>
      </c>
      <c r="E133" s="182">
        <v>10</v>
      </c>
      <c r="F133" s="244"/>
      <c r="G133" s="64"/>
    </row>
    <row r="137" spans="2:7" x14ac:dyDescent="0.25">
      <c r="B137" s="88" t="s">
        <v>55</v>
      </c>
    </row>
    <row r="140" spans="2:7" x14ac:dyDescent="0.25">
      <c r="B140" s="90" t="s">
        <v>33</v>
      </c>
      <c r="C140" s="90" t="s">
        <v>56</v>
      </c>
      <c r="D140" s="89" t="s">
        <v>49</v>
      </c>
      <c r="E140" s="89" t="s">
        <v>16</v>
      </c>
    </row>
    <row r="141" spans="2:7" ht="28.5" x14ac:dyDescent="0.25">
      <c r="B141" s="71" t="s">
        <v>57</v>
      </c>
      <c r="C141" s="72">
        <v>40</v>
      </c>
      <c r="D141" s="132">
        <f>+E116</f>
        <v>20</v>
      </c>
      <c r="E141" s="233">
        <f>+D141+D142</f>
        <v>80</v>
      </c>
    </row>
    <row r="142" spans="2:7" ht="42.75" x14ac:dyDescent="0.25">
      <c r="B142" s="71" t="s">
        <v>58</v>
      </c>
      <c r="C142" s="72">
        <v>60</v>
      </c>
      <c r="D142" s="132">
        <f>+F131</f>
        <v>60</v>
      </c>
      <c r="E142" s="234"/>
    </row>
  </sheetData>
  <mergeCells count="41">
    <mergeCell ref="C9:N9"/>
    <mergeCell ref="B2:P2"/>
    <mergeCell ref="B4:P4"/>
    <mergeCell ref="C6:N6"/>
    <mergeCell ref="C7:N7"/>
    <mergeCell ref="C8:N8"/>
    <mergeCell ref="O71:P71"/>
    <mergeCell ref="C10:E10"/>
    <mergeCell ref="B14:C21"/>
    <mergeCell ref="B22:C22"/>
    <mergeCell ref="E40:E41"/>
    <mergeCell ref="M45:N45"/>
    <mergeCell ref="B59:B60"/>
    <mergeCell ref="C59:C60"/>
    <mergeCell ref="D59:E59"/>
    <mergeCell ref="C63:N63"/>
    <mergeCell ref="B65:N65"/>
    <mergeCell ref="O68:P68"/>
    <mergeCell ref="O69:P69"/>
    <mergeCell ref="O70:P70"/>
    <mergeCell ref="P84:Q84"/>
    <mergeCell ref="P85:Q85"/>
    <mergeCell ref="B88:N88"/>
    <mergeCell ref="O72:P72"/>
    <mergeCell ref="B78:N78"/>
    <mergeCell ref="J83:L83"/>
    <mergeCell ref="P83:Q83"/>
    <mergeCell ref="B131:B133"/>
    <mergeCell ref="F131:F133"/>
    <mergeCell ref="D91:E91"/>
    <mergeCell ref="D92:E92"/>
    <mergeCell ref="B95:P95"/>
    <mergeCell ref="B98:N98"/>
    <mergeCell ref="E116:E118"/>
    <mergeCell ref="B121:N121"/>
    <mergeCell ref="E141:E142"/>
    <mergeCell ref="J123:L123"/>
    <mergeCell ref="P123:Q123"/>
    <mergeCell ref="P124:Q124"/>
    <mergeCell ref="P126:Q126"/>
    <mergeCell ref="P125:Q125"/>
  </mergeCells>
  <dataValidations count="2">
    <dataValidation type="decimal" allowBlank="1" showInputMessage="1" showErrorMessage="1" sqref="WVH983058 WLL983058 C65554 IV65554 SR65554 ACN65554 AMJ65554 AWF65554 BGB65554 BPX65554 BZT65554 CJP65554 CTL65554 DDH65554 DND65554 DWZ65554 EGV65554 EQR65554 FAN65554 FKJ65554 FUF65554 GEB65554 GNX65554 GXT65554 HHP65554 HRL65554 IBH65554 ILD65554 IUZ65554 JEV65554 JOR65554 JYN65554 KIJ65554 KSF65554 LCB65554 LLX65554 LVT65554 MFP65554 MPL65554 MZH65554 NJD65554 NSZ65554 OCV65554 OMR65554 OWN65554 PGJ65554 PQF65554 QAB65554 QJX65554 QTT65554 RDP65554 RNL65554 RXH65554 SHD65554 SQZ65554 TAV65554 TKR65554 TUN65554 UEJ65554 UOF65554 UYB65554 VHX65554 VRT65554 WBP65554 WLL65554 WVH65554 C131090 IV131090 SR131090 ACN131090 AMJ131090 AWF131090 BGB131090 BPX131090 BZT131090 CJP131090 CTL131090 DDH131090 DND131090 DWZ131090 EGV131090 EQR131090 FAN131090 FKJ131090 FUF131090 GEB131090 GNX131090 GXT131090 HHP131090 HRL131090 IBH131090 ILD131090 IUZ131090 JEV131090 JOR131090 JYN131090 KIJ131090 KSF131090 LCB131090 LLX131090 LVT131090 MFP131090 MPL131090 MZH131090 NJD131090 NSZ131090 OCV131090 OMR131090 OWN131090 PGJ131090 PQF131090 QAB131090 QJX131090 QTT131090 RDP131090 RNL131090 RXH131090 SHD131090 SQZ131090 TAV131090 TKR131090 TUN131090 UEJ131090 UOF131090 UYB131090 VHX131090 VRT131090 WBP131090 WLL131090 WVH131090 C196626 IV196626 SR196626 ACN196626 AMJ196626 AWF196626 BGB196626 BPX196626 BZT196626 CJP196626 CTL196626 DDH196626 DND196626 DWZ196626 EGV196626 EQR196626 FAN196626 FKJ196626 FUF196626 GEB196626 GNX196626 GXT196626 HHP196626 HRL196626 IBH196626 ILD196626 IUZ196626 JEV196626 JOR196626 JYN196626 KIJ196626 KSF196626 LCB196626 LLX196626 LVT196626 MFP196626 MPL196626 MZH196626 NJD196626 NSZ196626 OCV196626 OMR196626 OWN196626 PGJ196626 PQF196626 QAB196626 QJX196626 QTT196626 RDP196626 RNL196626 RXH196626 SHD196626 SQZ196626 TAV196626 TKR196626 TUN196626 UEJ196626 UOF196626 UYB196626 VHX196626 VRT196626 WBP196626 WLL196626 WVH196626 C262162 IV262162 SR262162 ACN262162 AMJ262162 AWF262162 BGB262162 BPX262162 BZT262162 CJP262162 CTL262162 DDH262162 DND262162 DWZ262162 EGV262162 EQR262162 FAN262162 FKJ262162 FUF262162 GEB262162 GNX262162 GXT262162 HHP262162 HRL262162 IBH262162 ILD262162 IUZ262162 JEV262162 JOR262162 JYN262162 KIJ262162 KSF262162 LCB262162 LLX262162 LVT262162 MFP262162 MPL262162 MZH262162 NJD262162 NSZ262162 OCV262162 OMR262162 OWN262162 PGJ262162 PQF262162 QAB262162 QJX262162 QTT262162 RDP262162 RNL262162 RXH262162 SHD262162 SQZ262162 TAV262162 TKR262162 TUN262162 UEJ262162 UOF262162 UYB262162 VHX262162 VRT262162 WBP262162 WLL262162 WVH262162 C327698 IV327698 SR327698 ACN327698 AMJ327698 AWF327698 BGB327698 BPX327698 BZT327698 CJP327698 CTL327698 DDH327698 DND327698 DWZ327698 EGV327698 EQR327698 FAN327698 FKJ327698 FUF327698 GEB327698 GNX327698 GXT327698 HHP327698 HRL327698 IBH327698 ILD327698 IUZ327698 JEV327698 JOR327698 JYN327698 KIJ327698 KSF327698 LCB327698 LLX327698 LVT327698 MFP327698 MPL327698 MZH327698 NJD327698 NSZ327698 OCV327698 OMR327698 OWN327698 PGJ327698 PQF327698 QAB327698 QJX327698 QTT327698 RDP327698 RNL327698 RXH327698 SHD327698 SQZ327698 TAV327698 TKR327698 TUN327698 UEJ327698 UOF327698 UYB327698 VHX327698 VRT327698 WBP327698 WLL327698 WVH327698 C393234 IV393234 SR393234 ACN393234 AMJ393234 AWF393234 BGB393234 BPX393234 BZT393234 CJP393234 CTL393234 DDH393234 DND393234 DWZ393234 EGV393234 EQR393234 FAN393234 FKJ393234 FUF393234 GEB393234 GNX393234 GXT393234 HHP393234 HRL393234 IBH393234 ILD393234 IUZ393234 JEV393234 JOR393234 JYN393234 KIJ393234 KSF393234 LCB393234 LLX393234 LVT393234 MFP393234 MPL393234 MZH393234 NJD393234 NSZ393234 OCV393234 OMR393234 OWN393234 PGJ393234 PQF393234 QAB393234 QJX393234 QTT393234 RDP393234 RNL393234 RXH393234 SHD393234 SQZ393234 TAV393234 TKR393234 TUN393234 UEJ393234 UOF393234 UYB393234 VHX393234 VRT393234 WBP393234 WLL393234 WVH393234 C458770 IV458770 SR458770 ACN458770 AMJ458770 AWF458770 BGB458770 BPX458770 BZT458770 CJP458770 CTL458770 DDH458770 DND458770 DWZ458770 EGV458770 EQR458770 FAN458770 FKJ458770 FUF458770 GEB458770 GNX458770 GXT458770 HHP458770 HRL458770 IBH458770 ILD458770 IUZ458770 JEV458770 JOR458770 JYN458770 KIJ458770 KSF458770 LCB458770 LLX458770 LVT458770 MFP458770 MPL458770 MZH458770 NJD458770 NSZ458770 OCV458770 OMR458770 OWN458770 PGJ458770 PQF458770 QAB458770 QJX458770 QTT458770 RDP458770 RNL458770 RXH458770 SHD458770 SQZ458770 TAV458770 TKR458770 TUN458770 UEJ458770 UOF458770 UYB458770 VHX458770 VRT458770 WBP458770 WLL458770 WVH458770 C524306 IV524306 SR524306 ACN524306 AMJ524306 AWF524306 BGB524306 BPX524306 BZT524306 CJP524306 CTL524306 DDH524306 DND524306 DWZ524306 EGV524306 EQR524306 FAN524306 FKJ524306 FUF524306 GEB524306 GNX524306 GXT524306 HHP524306 HRL524306 IBH524306 ILD524306 IUZ524306 JEV524306 JOR524306 JYN524306 KIJ524306 KSF524306 LCB524306 LLX524306 LVT524306 MFP524306 MPL524306 MZH524306 NJD524306 NSZ524306 OCV524306 OMR524306 OWN524306 PGJ524306 PQF524306 QAB524306 QJX524306 QTT524306 RDP524306 RNL524306 RXH524306 SHD524306 SQZ524306 TAV524306 TKR524306 TUN524306 UEJ524306 UOF524306 UYB524306 VHX524306 VRT524306 WBP524306 WLL524306 WVH524306 C589842 IV589842 SR589842 ACN589842 AMJ589842 AWF589842 BGB589842 BPX589842 BZT589842 CJP589842 CTL589842 DDH589842 DND589842 DWZ589842 EGV589842 EQR589842 FAN589842 FKJ589842 FUF589842 GEB589842 GNX589842 GXT589842 HHP589842 HRL589842 IBH589842 ILD589842 IUZ589842 JEV589842 JOR589842 JYN589842 KIJ589842 KSF589842 LCB589842 LLX589842 LVT589842 MFP589842 MPL589842 MZH589842 NJD589842 NSZ589842 OCV589842 OMR589842 OWN589842 PGJ589842 PQF589842 QAB589842 QJX589842 QTT589842 RDP589842 RNL589842 RXH589842 SHD589842 SQZ589842 TAV589842 TKR589842 TUN589842 UEJ589842 UOF589842 UYB589842 VHX589842 VRT589842 WBP589842 WLL589842 WVH589842 C655378 IV655378 SR655378 ACN655378 AMJ655378 AWF655378 BGB655378 BPX655378 BZT655378 CJP655378 CTL655378 DDH655378 DND655378 DWZ655378 EGV655378 EQR655378 FAN655378 FKJ655378 FUF655378 GEB655378 GNX655378 GXT655378 HHP655378 HRL655378 IBH655378 ILD655378 IUZ655378 JEV655378 JOR655378 JYN655378 KIJ655378 KSF655378 LCB655378 LLX655378 LVT655378 MFP655378 MPL655378 MZH655378 NJD655378 NSZ655378 OCV655378 OMR655378 OWN655378 PGJ655378 PQF655378 QAB655378 QJX655378 QTT655378 RDP655378 RNL655378 RXH655378 SHD655378 SQZ655378 TAV655378 TKR655378 TUN655378 UEJ655378 UOF655378 UYB655378 VHX655378 VRT655378 WBP655378 WLL655378 WVH655378 C720914 IV720914 SR720914 ACN720914 AMJ720914 AWF720914 BGB720914 BPX720914 BZT720914 CJP720914 CTL720914 DDH720914 DND720914 DWZ720914 EGV720914 EQR720914 FAN720914 FKJ720914 FUF720914 GEB720914 GNX720914 GXT720914 HHP720914 HRL720914 IBH720914 ILD720914 IUZ720914 JEV720914 JOR720914 JYN720914 KIJ720914 KSF720914 LCB720914 LLX720914 LVT720914 MFP720914 MPL720914 MZH720914 NJD720914 NSZ720914 OCV720914 OMR720914 OWN720914 PGJ720914 PQF720914 QAB720914 QJX720914 QTT720914 RDP720914 RNL720914 RXH720914 SHD720914 SQZ720914 TAV720914 TKR720914 TUN720914 UEJ720914 UOF720914 UYB720914 VHX720914 VRT720914 WBP720914 WLL720914 WVH720914 C786450 IV786450 SR786450 ACN786450 AMJ786450 AWF786450 BGB786450 BPX786450 BZT786450 CJP786450 CTL786450 DDH786450 DND786450 DWZ786450 EGV786450 EQR786450 FAN786450 FKJ786450 FUF786450 GEB786450 GNX786450 GXT786450 HHP786450 HRL786450 IBH786450 ILD786450 IUZ786450 JEV786450 JOR786450 JYN786450 KIJ786450 KSF786450 LCB786450 LLX786450 LVT786450 MFP786450 MPL786450 MZH786450 NJD786450 NSZ786450 OCV786450 OMR786450 OWN786450 PGJ786450 PQF786450 QAB786450 QJX786450 QTT786450 RDP786450 RNL786450 RXH786450 SHD786450 SQZ786450 TAV786450 TKR786450 TUN786450 UEJ786450 UOF786450 UYB786450 VHX786450 VRT786450 WBP786450 WLL786450 WVH786450 C851986 IV851986 SR851986 ACN851986 AMJ851986 AWF851986 BGB851986 BPX851986 BZT851986 CJP851986 CTL851986 DDH851986 DND851986 DWZ851986 EGV851986 EQR851986 FAN851986 FKJ851986 FUF851986 GEB851986 GNX851986 GXT851986 HHP851986 HRL851986 IBH851986 ILD851986 IUZ851986 JEV851986 JOR851986 JYN851986 KIJ851986 KSF851986 LCB851986 LLX851986 LVT851986 MFP851986 MPL851986 MZH851986 NJD851986 NSZ851986 OCV851986 OMR851986 OWN851986 PGJ851986 PQF851986 QAB851986 QJX851986 QTT851986 RDP851986 RNL851986 RXH851986 SHD851986 SQZ851986 TAV851986 TKR851986 TUN851986 UEJ851986 UOF851986 UYB851986 VHX851986 VRT851986 WBP851986 WLL851986 WVH851986 C917522 IV917522 SR917522 ACN917522 AMJ917522 AWF917522 BGB917522 BPX917522 BZT917522 CJP917522 CTL917522 DDH917522 DND917522 DWZ917522 EGV917522 EQR917522 FAN917522 FKJ917522 FUF917522 GEB917522 GNX917522 GXT917522 HHP917522 HRL917522 IBH917522 ILD917522 IUZ917522 JEV917522 JOR917522 JYN917522 KIJ917522 KSF917522 LCB917522 LLX917522 LVT917522 MFP917522 MPL917522 MZH917522 NJD917522 NSZ917522 OCV917522 OMR917522 OWN917522 PGJ917522 PQF917522 QAB917522 QJX917522 QTT917522 RDP917522 RNL917522 RXH917522 SHD917522 SQZ917522 TAV917522 TKR917522 TUN917522 UEJ917522 UOF917522 UYB917522 VHX917522 VRT917522 WBP917522 WLL917522 WVH917522 C983058 IV983058 SR983058 ACN983058 AMJ983058 AWF983058 BGB983058 BPX983058 BZT983058 CJP983058 CTL983058 DDH983058 DND983058 DWZ983058 EGV983058 EQR983058 FAN983058 FKJ983058 FUF983058 GEB983058 GNX983058 GXT983058 HHP983058 HRL983058 IBH983058 ILD983058 IUZ983058 JEV983058 JOR983058 JYN983058 KIJ983058 KSF983058 LCB983058 LLX983058 LVT983058 MFP983058 MPL983058 MZH983058 NJD983058 NSZ983058 OCV983058 OMR983058 OWN983058 PGJ983058 PQF983058 QAB983058 QJX983058 QTT983058 RDP983058 RNL983058 RXH983058 SHD983058 SQZ983058 TAV983058 TKR983058 TUN983058 UEJ983058 UOF983058 UYB983058 VHX983058 VRT983058 WBP983058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58 A65554 IS65554 SO65554 ACK65554 AMG65554 AWC65554 BFY65554 BPU65554 BZQ65554 CJM65554 CTI65554 DDE65554 DNA65554 DWW65554 EGS65554 EQO65554 FAK65554 FKG65554 FUC65554 GDY65554 GNU65554 GXQ65554 HHM65554 HRI65554 IBE65554 ILA65554 IUW65554 JES65554 JOO65554 JYK65554 KIG65554 KSC65554 LBY65554 LLU65554 LVQ65554 MFM65554 MPI65554 MZE65554 NJA65554 NSW65554 OCS65554 OMO65554 OWK65554 PGG65554 PQC65554 PZY65554 QJU65554 QTQ65554 RDM65554 RNI65554 RXE65554 SHA65554 SQW65554 TAS65554 TKO65554 TUK65554 UEG65554 UOC65554 UXY65554 VHU65554 VRQ65554 WBM65554 WLI65554 WVE65554 A131090 IS131090 SO131090 ACK131090 AMG131090 AWC131090 BFY131090 BPU131090 BZQ131090 CJM131090 CTI131090 DDE131090 DNA131090 DWW131090 EGS131090 EQO131090 FAK131090 FKG131090 FUC131090 GDY131090 GNU131090 GXQ131090 HHM131090 HRI131090 IBE131090 ILA131090 IUW131090 JES131090 JOO131090 JYK131090 KIG131090 KSC131090 LBY131090 LLU131090 LVQ131090 MFM131090 MPI131090 MZE131090 NJA131090 NSW131090 OCS131090 OMO131090 OWK131090 PGG131090 PQC131090 PZY131090 QJU131090 QTQ131090 RDM131090 RNI131090 RXE131090 SHA131090 SQW131090 TAS131090 TKO131090 TUK131090 UEG131090 UOC131090 UXY131090 VHU131090 VRQ131090 WBM131090 WLI131090 WVE131090 A196626 IS196626 SO196626 ACK196626 AMG196626 AWC196626 BFY196626 BPU196626 BZQ196626 CJM196626 CTI196626 DDE196626 DNA196626 DWW196626 EGS196626 EQO196626 FAK196626 FKG196626 FUC196626 GDY196626 GNU196626 GXQ196626 HHM196626 HRI196626 IBE196626 ILA196626 IUW196626 JES196626 JOO196626 JYK196626 KIG196626 KSC196626 LBY196626 LLU196626 LVQ196626 MFM196626 MPI196626 MZE196626 NJA196626 NSW196626 OCS196626 OMO196626 OWK196626 PGG196626 PQC196626 PZY196626 QJU196626 QTQ196626 RDM196626 RNI196626 RXE196626 SHA196626 SQW196626 TAS196626 TKO196626 TUK196626 UEG196626 UOC196626 UXY196626 VHU196626 VRQ196626 WBM196626 WLI196626 WVE196626 A262162 IS262162 SO262162 ACK262162 AMG262162 AWC262162 BFY262162 BPU262162 BZQ262162 CJM262162 CTI262162 DDE262162 DNA262162 DWW262162 EGS262162 EQO262162 FAK262162 FKG262162 FUC262162 GDY262162 GNU262162 GXQ262162 HHM262162 HRI262162 IBE262162 ILA262162 IUW262162 JES262162 JOO262162 JYK262162 KIG262162 KSC262162 LBY262162 LLU262162 LVQ262162 MFM262162 MPI262162 MZE262162 NJA262162 NSW262162 OCS262162 OMO262162 OWK262162 PGG262162 PQC262162 PZY262162 QJU262162 QTQ262162 RDM262162 RNI262162 RXE262162 SHA262162 SQW262162 TAS262162 TKO262162 TUK262162 UEG262162 UOC262162 UXY262162 VHU262162 VRQ262162 WBM262162 WLI262162 WVE262162 A327698 IS327698 SO327698 ACK327698 AMG327698 AWC327698 BFY327698 BPU327698 BZQ327698 CJM327698 CTI327698 DDE327698 DNA327698 DWW327698 EGS327698 EQO327698 FAK327698 FKG327698 FUC327698 GDY327698 GNU327698 GXQ327698 HHM327698 HRI327698 IBE327698 ILA327698 IUW327698 JES327698 JOO327698 JYK327698 KIG327698 KSC327698 LBY327698 LLU327698 LVQ327698 MFM327698 MPI327698 MZE327698 NJA327698 NSW327698 OCS327698 OMO327698 OWK327698 PGG327698 PQC327698 PZY327698 QJU327698 QTQ327698 RDM327698 RNI327698 RXE327698 SHA327698 SQW327698 TAS327698 TKO327698 TUK327698 UEG327698 UOC327698 UXY327698 VHU327698 VRQ327698 WBM327698 WLI327698 WVE327698 A393234 IS393234 SO393234 ACK393234 AMG393234 AWC393234 BFY393234 BPU393234 BZQ393234 CJM393234 CTI393234 DDE393234 DNA393234 DWW393234 EGS393234 EQO393234 FAK393234 FKG393234 FUC393234 GDY393234 GNU393234 GXQ393234 HHM393234 HRI393234 IBE393234 ILA393234 IUW393234 JES393234 JOO393234 JYK393234 KIG393234 KSC393234 LBY393234 LLU393234 LVQ393234 MFM393234 MPI393234 MZE393234 NJA393234 NSW393234 OCS393234 OMO393234 OWK393234 PGG393234 PQC393234 PZY393234 QJU393234 QTQ393234 RDM393234 RNI393234 RXE393234 SHA393234 SQW393234 TAS393234 TKO393234 TUK393234 UEG393234 UOC393234 UXY393234 VHU393234 VRQ393234 WBM393234 WLI393234 WVE393234 A458770 IS458770 SO458770 ACK458770 AMG458770 AWC458770 BFY458770 BPU458770 BZQ458770 CJM458770 CTI458770 DDE458770 DNA458770 DWW458770 EGS458770 EQO458770 FAK458770 FKG458770 FUC458770 GDY458770 GNU458770 GXQ458770 HHM458770 HRI458770 IBE458770 ILA458770 IUW458770 JES458770 JOO458770 JYK458770 KIG458770 KSC458770 LBY458770 LLU458770 LVQ458770 MFM458770 MPI458770 MZE458770 NJA458770 NSW458770 OCS458770 OMO458770 OWK458770 PGG458770 PQC458770 PZY458770 QJU458770 QTQ458770 RDM458770 RNI458770 RXE458770 SHA458770 SQW458770 TAS458770 TKO458770 TUK458770 UEG458770 UOC458770 UXY458770 VHU458770 VRQ458770 WBM458770 WLI458770 WVE458770 A524306 IS524306 SO524306 ACK524306 AMG524306 AWC524306 BFY524306 BPU524306 BZQ524306 CJM524306 CTI524306 DDE524306 DNA524306 DWW524306 EGS524306 EQO524306 FAK524306 FKG524306 FUC524306 GDY524306 GNU524306 GXQ524306 HHM524306 HRI524306 IBE524306 ILA524306 IUW524306 JES524306 JOO524306 JYK524306 KIG524306 KSC524306 LBY524306 LLU524306 LVQ524306 MFM524306 MPI524306 MZE524306 NJA524306 NSW524306 OCS524306 OMO524306 OWK524306 PGG524306 PQC524306 PZY524306 QJU524306 QTQ524306 RDM524306 RNI524306 RXE524306 SHA524306 SQW524306 TAS524306 TKO524306 TUK524306 UEG524306 UOC524306 UXY524306 VHU524306 VRQ524306 WBM524306 WLI524306 WVE524306 A589842 IS589842 SO589842 ACK589842 AMG589842 AWC589842 BFY589842 BPU589842 BZQ589842 CJM589842 CTI589842 DDE589842 DNA589842 DWW589842 EGS589842 EQO589842 FAK589842 FKG589842 FUC589842 GDY589842 GNU589842 GXQ589842 HHM589842 HRI589842 IBE589842 ILA589842 IUW589842 JES589842 JOO589842 JYK589842 KIG589842 KSC589842 LBY589842 LLU589842 LVQ589842 MFM589842 MPI589842 MZE589842 NJA589842 NSW589842 OCS589842 OMO589842 OWK589842 PGG589842 PQC589842 PZY589842 QJU589842 QTQ589842 RDM589842 RNI589842 RXE589842 SHA589842 SQW589842 TAS589842 TKO589842 TUK589842 UEG589842 UOC589842 UXY589842 VHU589842 VRQ589842 WBM589842 WLI589842 WVE589842 A655378 IS655378 SO655378 ACK655378 AMG655378 AWC655378 BFY655378 BPU655378 BZQ655378 CJM655378 CTI655378 DDE655378 DNA655378 DWW655378 EGS655378 EQO655378 FAK655378 FKG655378 FUC655378 GDY655378 GNU655378 GXQ655378 HHM655378 HRI655378 IBE655378 ILA655378 IUW655378 JES655378 JOO655378 JYK655378 KIG655378 KSC655378 LBY655378 LLU655378 LVQ655378 MFM655378 MPI655378 MZE655378 NJA655378 NSW655378 OCS655378 OMO655378 OWK655378 PGG655378 PQC655378 PZY655378 QJU655378 QTQ655378 RDM655378 RNI655378 RXE655378 SHA655378 SQW655378 TAS655378 TKO655378 TUK655378 UEG655378 UOC655378 UXY655378 VHU655378 VRQ655378 WBM655378 WLI655378 WVE655378 A720914 IS720914 SO720914 ACK720914 AMG720914 AWC720914 BFY720914 BPU720914 BZQ720914 CJM720914 CTI720914 DDE720914 DNA720914 DWW720914 EGS720914 EQO720914 FAK720914 FKG720914 FUC720914 GDY720914 GNU720914 GXQ720914 HHM720914 HRI720914 IBE720914 ILA720914 IUW720914 JES720914 JOO720914 JYK720914 KIG720914 KSC720914 LBY720914 LLU720914 LVQ720914 MFM720914 MPI720914 MZE720914 NJA720914 NSW720914 OCS720914 OMO720914 OWK720914 PGG720914 PQC720914 PZY720914 QJU720914 QTQ720914 RDM720914 RNI720914 RXE720914 SHA720914 SQW720914 TAS720914 TKO720914 TUK720914 UEG720914 UOC720914 UXY720914 VHU720914 VRQ720914 WBM720914 WLI720914 WVE720914 A786450 IS786450 SO786450 ACK786450 AMG786450 AWC786450 BFY786450 BPU786450 BZQ786450 CJM786450 CTI786450 DDE786450 DNA786450 DWW786450 EGS786450 EQO786450 FAK786450 FKG786450 FUC786450 GDY786450 GNU786450 GXQ786450 HHM786450 HRI786450 IBE786450 ILA786450 IUW786450 JES786450 JOO786450 JYK786450 KIG786450 KSC786450 LBY786450 LLU786450 LVQ786450 MFM786450 MPI786450 MZE786450 NJA786450 NSW786450 OCS786450 OMO786450 OWK786450 PGG786450 PQC786450 PZY786450 QJU786450 QTQ786450 RDM786450 RNI786450 RXE786450 SHA786450 SQW786450 TAS786450 TKO786450 TUK786450 UEG786450 UOC786450 UXY786450 VHU786450 VRQ786450 WBM786450 WLI786450 WVE786450 A851986 IS851986 SO851986 ACK851986 AMG851986 AWC851986 BFY851986 BPU851986 BZQ851986 CJM851986 CTI851986 DDE851986 DNA851986 DWW851986 EGS851986 EQO851986 FAK851986 FKG851986 FUC851986 GDY851986 GNU851986 GXQ851986 HHM851986 HRI851986 IBE851986 ILA851986 IUW851986 JES851986 JOO851986 JYK851986 KIG851986 KSC851986 LBY851986 LLU851986 LVQ851986 MFM851986 MPI851986 MZE851986 NJA851986 NSW851986 OCS851986 OMO851986 OWK851986 PGG851986 PQC851986 PZY851986 QJU851986 QTQ851986 RDM851986 RNI851986 RXE851986 SHA851986 SQW851986 TAS851986 TKO851986 TUK851986 UEG851986 UOC851986 UXY851986 VHU851986 VRQ851986 WBM851986 WLI851986 WVE851986 A917522 IS917522 SO917522 ACK917522 AMG917522 AWC917522 BFY917522 BPU917522 BZQ917522 CJM917522 CTI917522 DDE917522 DNA917522 DWW917522 EGS917522 EQO917522 FAK917522 FKG917522 FUC917522 GDY917522 GNU917522 GXQ917522 HHM917522 HRI917522 IBE917522 ILA917522 IUW917522 JES917522 JOO917522 JYK917522 KIG917522 KSC917522 LBY917522 LLU917522 LVQ917522 MFM917522 MPI917522 MZE917522 NJA917522 NSW917522 OCS917522 OMO917522 OWK917522 PGG917522 PQC917522 PZY917522 QJU917522 QTQ917522 RDM917522 RNI917522 RXE917522 SHA917522 SQW917522 TAS917522 TKO917522 TUK917522 UEG917522 UOC917522 UXY917522 VHU917522 VRQ917522 WBM917522 WLI917522 WVE917522 A983058 IS983058 SO983058 ACK983058 AMG983058 AWC983058 BFY983058 BPU983058 BZQ983058 CJM983058 CTI983058 DDE983058 DNA983058 DWW983058 EGS983058 EQO983058 FAK983058 FKG983058 FUC983058 GDY983058 GNU983058 GXQ983058 HHM983058 HRI983058 IBE983058 ILA983058 IUW983058 JES983058 JOO983058 JYK983058 KIG983058 KSC983058 LBY983058 LLU983058 LVQ983058 MFM983058 MPI983058 MZE983058 NJA983058 NSW983058 OCS983058 OMO983058 OWK983058 PGG983058 PQC983058 PZY983058 QJU983058 QTQ983058 RDM983058 RNI983058 RXE983058 SHA983058 SQW983058 TAS983058 TKO983058 TUK983058 UEG983058 UOC983058 UXY983058 VHU983058 VRQ983058 WBM983058 WLI983058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Z149"/>
  <sheetViews>
    <sheetView topLeftCell="A6" zoomScale="70" zoomScaleNormal="70" workbookViewId="0">
      <selection activeCell="F23" sqref="F23"/>
    </sheetView>
  </sheetViews>
  <sheetFormatPr baseColWidth="10" defaultRowHeight="15" x14ac:dyDescent="0.25"/>
  <cols>
    <col min="1" max="1" width="3.140625" style="2" bestFit="1" customWidth="1"/>
    <col min="2" max="2" width="102.7109375" style="2" bestFit="1" customWidth="1"/>
    <col min="3" max="3" width="31.140625" style="2" customWidth="1"/>
    <col min="4" max="4" width="26.7109375" style="2" customWidth="1"/>
    <col min="5" max="5" width="25" style="2" customWidth="1"/>
    <col min="6" max="7" width="29.7109375" style="2" customWidth="1"/>
    <col min="8" max="8" width="24.5703125" style="2" customWidth="1"/>
    <col min="9" max="9" width="24" style="2" customWidth="1"/>
    <col min="10" max="10" width="25.42578125" style="2" customWidth="1"/>
    <col min="11" max="11" width="19" style="2" customWidth="1"/>
    <col min="12" max="13" width="18.7109375" style="2" customWidth="1"/>
    <col min="14" max="14" width="22.140625" style="2" customWidth="1"/>
    <col min="15" max="15" width="26.140625" style="2" customWidth="1"/>
    <col min="16" max="16" width="38" style="2" customWidth="1"/>
    <col min="17" max="17" width="64.42578125" style="2" customWidth="1"/>
    <col min="18" max="22" width="6.42578125" style="2" customWidth="1"/>
    <col min="23" max="251" width="11.42578125" style="2"/>
    <col min="252" max="252" width="1" style="2" customWidth="1"/>
    <col min="253" max="253" width="4.28515625" style="2" customWidth="1"/>
    <col min="254" max="254" width="34.7109375" style="2" customWidth="1"/>
    <col min="255" max="255" width="0" style="2" hidden="1" customWidth="1"/>
    <col min="256" max="256" width="20" style="2" customWidth="1"/>
    <col min="257" max="257" width="20.85546875" style="2" customWidth="1"/>
    <col min="258" max="258" width="25" style="2" customWidth="1"/>
    <col min="259" max="259" width="18.7109375" style="2" customWidth="1"/>
    <col min="260" max="260" width="29.7109375" style="2" customWidth="1"/>
    <col min="261" max="261" width="13.42578125" style="2" customWidth="1"/>
    <col min="262" max="262" width="13.85546875" style="2" customWidth="1"/>
    <col min="263" max="267" width="16.5703125" style="2" customWidth="1"/>
    <col min="268" max="268" width="20.5703125" style="2" customWidth="1"/>
    <col min="269" max="269" width="21.140625" style="2" customWidth="1"/>
    <col min="270" max="270" width="9.5703125" style="2" customWidth="1"/>
    <col min="271" max="271" width="0.42578125" style="2" customWidth="1"/>
    <col min="272" max="278" width="6.42578125" style="2" customWidth="1"/>
    <col min="279" max="507" width="11.42578125" style="2"/>
    <col min="508" max="508" width="1" style="2" customWidth="1"/>
    <col min="509" max="509" width="4.28515625" style="2" customWidth="1"/>
    <col min="510" max="510" width="34.7109375" style="2" customWidth="1"/>
    <col min="511" max="511" width="0" style="2" hidden="1" customWidth="1"/>
    <col min="512" max="512" width="20" style="2" customWidth="1"/>
    <col min="513" max="513" width="20.85546875" style="2" customWidth="1"/>
    <col min="514" max="514" width="25" style="2" customWidth="1"/>
    <col min="515" max="515" width="18.7109375" style="2" customWidth="1"/>
    <col min="516" max="516" width="29.7109375" style="2" customWidth="1"/>
    <col min="517" max="517" width="13.42578125" style="2" customWidth="1"/>
    <col min="518" max="518" width="13.85546875" style="2" customWidth="1"/>
    <col min="519" max="523" width="16.5703125" style="2" customWidth="1"/>
    <col min="524" max="524" width="20.5703125" style="2" customWidth="1"/>
    <col min="525" max="525" width="21.140625" style="2" customWidth="1"/>
    <col min="526" max="526" width="9.5703125" style="2" customWidth="1"/>
    <col min="527" max="527" width="0.42578125" style="2" customWidth="1"/>
    <col min="528" max="534" width="6.42578125" style="2" customWidth="1"/>
    <col min="535" max="763" width="11.42578125" style="2"/>
    <col min="764" max="764" width="1" style="2" customWidth="1"/>
    <col min="765" max="765" width="4.28515625" style="2" customWidth="1"/>
    <col min="766" max="766" width="34.7109375" style="2" customWidth="1"/>
    <col min="767" max="767" width="0" style="2" hidden="1" customWidth="1"/>
    <col min="768" max="768" width="20" style="2" customWidth="1"/>
    <col min="769" max="769" width="20.85546875" style="2" customWidth="1"/>
    <col min="770" max="770" width="25" style="2" customWidth="1"/>
    <col min="771" max="771" width="18.7109375" style="2" customWidth="1"/>
    <col min="772" max="772" width="29.7109375" style="2" customWidth="1"/>
    <col min="773" max="773" width="13.42578125" style="2" customWidth="1"/>
    <col min="774" max="774" width="13.85546875" style="2" customWidth="1"/>
    <col min="775" max="779" width="16.5703125" style="2" customWidth="1"/>
    <col min="780" max="780" width="20.5703125" style="2" customWidth="1"/>
    <col min="781" max="781" width="21.140625" style="2" customWidth="1"/>
    <col min="782" max="782" width="9.5703125" style="2" customWidth="1"/>
    <col min="783" max="783" width="0.42578125" style="2" customWidth="1"/>
    <col min="784" max="790" width="6.42578125" style="2" customWidth="1"/>
    <col min="791" max="1019" width="11.42578125" style="2"/>
    <col min="1020" max="1020" width="1" style="2" customWidth="1"/>
    <col min="1021" max="1021" width="4.28515625" style="2" customWidth="1"/>
    <col min="1022" max="1022" width="34.7109375" style="2" customWidth="1"/>
    <col min="1023" max="1023" width="0" style="2" hidden="1" customWidth="1"/>
    <col min="1024" max="1024" width="20" style="2" customWidth="1"/>
    <col min="1025" max="1025" width="20.85546875" style="2" customWidth="1"/>
    <col min="1026" max="1026" width="25" style="2" customWidth="1"/>
    <col min="1027" max="1027" width="18.7109375" style="2" customWidth="1"/>
    <col min="1028" max="1028" width="29.7109375" style="2" customWidth="1"/>
    <col min="1029" max="1029" width="13.42578125" style="2" customWidth="1"/>
    <col min="1030" max="1030" width="13.85546875" style="2" customWidth="1"/>
    <col min="1031" max="1035" width="16.5703125" style="2" customWidth="1"/>
    <col min="1036" max="1036" width="20.5703125" style="2" customWidth="1"/>
    <col min="1037" max="1037" width="21.140625" style="2" customWidth="1"/>
    <col min="1038" max="1038" width="9.5703125" style="2" customWidth="1"/>
    <col min="1039" max="1039" width="0.42578125" style="2" customWidth="1"/>
    <col min="1040" max="1046" width="6.42578125" style="2" customWidth="1"/>
    <col min="1047" max="1275" width="11.42578125" style="2"/>
    <col min="1276" max="1276" width="1" style="2" customWidth="1"/>
    <col min="1277" max="1277" width="4.28515625" style="2" customWidth="1"/>
    <col min="1278" max="1278" width="34.7109375" style="2" customWidth="1"/>
    <col min="1279" max="1279" width="0" style="2" hidden="1" customWidth="1"/>
    <col min="1280" max="1280" width="20" style="2" customWidth="1"/>
    <col min="1281" max="1281" width="20.85546875" style="2" customWidth="1"/>
    <col min="1282" max="1282" width="25" style="2" customWidth="1"/>
    <col min="1283" max="1283" width="18.7109375" style="2" customWidth="1"/>
    <col min="1284" max="1284" width="29.7109375" style="2" customWidth="1"/>
    <col min="1285" max="1285" width="13.42578125" style="2" customWidth="1"/>
    <col min="1286" max="1286" width="13.85546875" style="2" customWidth="1"/>
    <col min="1287" max="1291" width="16.5703125" style="2" customWidth="1"/>
    <col min="1292" max="1292" width="20.5703125" style="2" customWidth="1"/>
    <col min="1293" max="1293" width="21.140625" style="2" customWidth="1"/>
    <col min="1294" max="1294" width="9.5703125" style="2" customWidth="1"/>
    <col min="1295" max="1295" width="0.42578125" style="2" customWidth="1"/>
    <col min="1296" max="1302" width="6.42578125" style="2" customWidth="1"/>
    <col min="1303" max="1531" width="11.42578125" style="2"/>
    <col min="1532" max="1532" width="1" style="2" customWidth="1"/>
    <col min="1533" max="1533" width="4.28515625" style="2" customWidth="1"/>
    <col min="1534" max="1534" width="34.7109375" style="2" customWidth="1"/>
    <col min="1535" max="1535" width="0" style="2" hidden="1" customWidth="1"/>
    <col min="1536" max="1536" width="20" style="2" customWidth="1"/>
    <col min="1537" max="1537" width="20.85546875" style="2" customWidth="1"/>
    <col min="1538" max="1538" width="25" style="2" customWidth="1"/>
    <col min="1539" max="1539" width="18.7109375" style="2" customWidth="1"/>
    <col min="1540" max="1540" width="29.7109375" style="2" customWidth="1"/>
    <col min="1541" max="1541" width="13.42578125" style="2" customWidth="1"/>
    <col min="1542" max="1542" width="13.85546875" style="2" customWidth="1"/>
    <col min="1543" max="1547" width="16.5703125" style="2" customWidth="1"/>
    <col min="1548" max="1548" width="20.5703125" style="2" customWidth="1"/>
    <col min="1549" max="1549" width="21.140625" style="2" customWidth="1"/>
    <col min="1550" max="1550" width="9.5703125" style="2" customWidth="1"/>
    <col min="1551" max="1551" width="0.42578125" style="2" customWidth="1"/>
    <col min="1552" max="1558" width="6.42578125" style="2" customWidth="1"/>
    <col min="1559" max="1787" width="11.42578125" style="2"/>
    <col min="1788" max="1788" width="1" style="2" customWidth="1"/>
    <col min="1789" max="1789" width="4.28515625" style="2" customWidth="1"/>
    <col min="1790" max="1790" width="34.7109375" style="2" customWidth="1"/>
    <col min="1791" max="1791" width="0" style="2" hidden="1" customWidth="1"/>
    <col min="1792" max="1792" width="20" style="2" customWidth="1"/>
    <col min="1793" max="1793" width="20.85546875" style="2" customWidth="1"/>
    <col min="1794" max="1794" width="25" style="2" customWidth="1"/>
    <col min="1795" max="1795" width="18.7109375" style="2" customWidth="1"/>
    <col min="1796" max="1796" width="29.7109375" style="2" customWidth="1"/>
    <col min="1797" max="1797" width="13.42578125" style="2" customWidth="1"/>
    <col min="1798" max="1798" width="13.85546875" style="2" customWidth="1"/>
    <col min="1799" max="1803" width="16.5703125" style="2" customWidth="1"/>
    <col min="1804" max="1804" width="20.5703125" style="2" customWidth="1"/>
    <col min="1805" max="1805" width="21.140625" style="2" customWidth="1"/>
    <col min="1806" max="1806" width="9.5703125" style="2" customWidth="1"/>
    <col min="1807" max="1807" width="0.42578125" style="2" customWidth="1"/>
    <col min="1808" max="1814" width="6.42578125" style="2" customWidth="1"/>
    <col min="1815" max="2043" width="11.42578125" style="2"/>
    <col min="2044" max="2044" width="1" style="2" customWidth="1"/>
    <col min="2045" max="2045" width="4.28515625" style="2" customWidth="1"/>
    <col min="2046" max="2046" width="34.7109375" style="2" customWidth="1"/>
    <col min="2047" max="2047" width="0" style="2" hidden="1" customWidth="1"/>
    <col min="2048" max="2048" width="20" style="2" customWidth="1"/>
    <col min="2049" max="2049" width="20.85546875" style="2" customWidth="1"/>
    <col min="2050" max="2050" width="25" style="2" customWidth="1"/>
    <col min="2051" max="2051" width="18.7109375" style="2" customWidth="1"/>
    <col min="2052" max="2052" width="29.7109375" style="2" customWidth="1"/>
    <col min="2053" max="2053" width="13.42578125" style="2" customWidth="1"/>
    <col min="2054" max="2054" width="13.85546875" style="2" customWidth="1"/>
    <col min="2055" max="2059" width="16.5703125" style="2" customWidth="1"/>
    <col min="2060" max="2060" width="20.5703125" style="2" customWidth="1"/>
    <col min="2061" max="2061" width="21.140625" style="2" customWidth="1"/>
    <col min="2062" max="2062" width="9.5703125" style="2" customWidth="1"/>
    <col min="2063" max="2063" width="0.42578125" style="2" customWidth="1"/>
    <col min="2064" max="2070" width="6.42578125" style="2" customWidth="1"/>
    <col min="2071" max="2299" width="11.42578125" style="2"/>
    <col min="2300" max="2300" width="1" style="2" customWidth="1"/>
    <col min="2301" max="2301" width="4.28515625" style="2" customWidth="1"/>
    <col min="2302" max="2302" width="34.7109375" style="2" customWidth="1"/>
    <col min="2303" max="2303" width="0" style="2" hidden="1" customWidth="1"/>
    <col min="2304" max="2304" width="20" style="2" customWidth="1"/>
    <col min="2305" max="2305" width="20.85546875" style="2" customWidth="1"/>
    <col min="2306" max="2306" width="25" style="2" customWidth="1"/>
    <col min="2307" max="2307" width="18.7109375" style="2" customWidth="1"/>
    <col min="2308" max="2308" width="29.7109375" style="2" customWidth="1"/>
    <col min="2309" max="2309" width="13.42578125" style="2" customWidth="1"/>
    <col min="2310" max="2310" width="13.85546875" style="2" customWidth="1"/>
    <col min="2311" max="2315" width="16.5703125" style="2" customWidth="1"/>
    <col min="2316" max="2316" width="20.5703125" style="2" customWidth="1"/>
    <col min="2317" max="2317" width="21.140625" style="2" customWidth="1"/>
    <col min="2318" max="2318" width="9.5703125" style="2" customWidth="1"/>
    <col min="2319" max="2319" width="0.42578125" style="2" customWidth="1"/>
    <col min="2320" max="2326" width="6.42578125" style="2" customWidth="1"/>
    <col min="2327" max="2555" width="11.42578125" style="2"/>
    <col min="2556" max="2556" width="1" style="2" customWidth="1"/>
    <col min="2557" max="2557" width="4.28515625" style="2" customWidth="1"/>
    <col min="2558" max="2558" width="34.7109375" style="2" customWidth="1"/>
    <col min="2559" max="2559" width="0" style="2" hidden="1" customWidth="1"/>
    <col min="2560" max="2560" width="20" style="2" customWidth="1"/>
    <col min="2561" max="2561" width="20.85546875" style="2" customWidth="1"/>
    <col min="2562" max="2562" width="25" style="2" customWidth="1"/>
    <col min="2563" max="2563" width="18.7109375" style="2" customWidth="1"/>
    <col min="2564" max="2564" width="29.7109375" style="2" customWidth="1"/>
    <col min="2565" max="2565" width="13.42578125" style="2" customWidth="1"/>
    <col min="2566" max="2566" width="13.85546875" style="2" customWidth="1"/>
    <col min="2567" max="2571" width="16.5703125" style="2" customWidth="1"/>
    <col min="2572" max="2572" width="20.5703125" style="2" customWidth="1"/>
    <col min="2573" max="2573" width="21.140625" style="2" customWidth="1"/>
    <col min="2574" max="2574" width="9.5703125" style="2" customWidth="1"/>
    <col min="2575" max="2575" width="0.42578125" style="2" customWidth="1"/>
    <col min="2576" max="2582" width="6.42578125" style="2" customWidth="1"/>
    <col min="2583" max="2811" width="11.42578125" style="2"/>
    <col min="2812" max="2812" width="1" style="2" customWidth="1"/>
    <col min="2813" max="2813" width="4.28515625" style="2" customWidth="1"/>
    <col min="2814" max="2814" width="34.7109375" style="2" customWidth="1"/>
    <col min="2815" max="2815" width="0" style="2" hidden="1" customWidth="1"/>
    <col min="2816" max="2816" width="20" style="2" customWidth="1"/>
    <col min="2817" max="2817" width="20.85546875" style="2" customWidth="1"/>
    <col min="2818" max="2818" width="25" style="2" customWidth="1"/>
    <col min="2819" max="2819" width="18.7109375" style="2" customWidth="1"/>
    <col min="2820" max="2820" width="29.7109375" style="2" customWidth="1"/>
    <col min="2821" max="2821" width="13.42578125" style="2" customWidth="1"/>
    <col min="2822" max="2822" width="13.85546875" style="2" customWidth="1"/>
    <col min="2823" max="2827" width="16.5703125" style="2" customWidth="1"/>
    <col min="2828" max="2828" width="20.5703125" style="2" customWidth="1"/>
    <col min="2829" max="2829" width="21.140625" style="2" customWidth="1"/>
    <col min="2830" max="2830" width="9.5703125" style="2" customWidth="1"/>
    <col min="2831" max="2831" width="0.42578125" style="2" customWidth="1"/>
    <col min="2832" max="2838" width="6.42578125" style="2" customWidth="1"/>
    <col min="2839" max="3067" width="11.42578125" style="2"/>
    <col min="3068" max="3068" width="1" style="2" customWidth="1"/>
    <col min="3069" max="3069" width="4.28515625" style="2" customWidth="1"/>
    <col min="3070" max="3070" width="34.7109375" style="2" customWidth="1"/>
    <col min="3071" max="3071" width="0" style="2" hidden="1" customWidth="1"/>
    <col min="3072" max="3072" width="20" style="2" customWidth="1"/>
    <col min="3073" max="3073" width="20.85546875" style="2" customWidth="1"/>
    <col min="3074" max="3074" width="25" style="2" customWidth="1"/>
    <col min="3075" max="3075" width="18.7109375" style="2" customWidth="1"/>
    <col min="3076" max="3076" width="29.7109375" style="2" customWidth="1"/>
    <col min="3077" max="3077" width="13.42578125" style="2" customWidth="1"/>
    <col min="3078" max="3078" width="13.85546875" style="2" customWidth="1"/>
    <col min="3079" max="3083" width="16.5703125" style="2" customWidth="1"/>
    <col min="3084" max="3084" width="20.5703125" style="2" customWidth="1"/>
    <col min="3085" max="3085" width="21.140625" style="2" customWidth="1"/>
    <col min="3086" max="3086" width="9.5703125" style="2" customWidth="1"/>
    <col min="3087" max="3087" width="0.42578125" style="2" customWidth="1"/>
    <col min="3088" max="3094" width="6.42578125" style="2" customWidth="1"/>
    <col min="3095" max="3323" width="11.42578125" style="2"/>
    <col min="3324" max="3324" width="1" style="2" customWidth="1"/>
    <col min="3325" max="3325" width="4.28515625" style="2" customWidth="1"/>
    <col min="3326" max="3326" width="34.7109375" style="2" customWidth="1"/>
    <col min="3327" max="3327" width="0" style="2" hidden="1" customWidth="1"/>
    <col min="3328" max="3328" width="20" style="2" customWidth="1"/>
    <col min="3329" max="3329" width="20.85546875" style="2" customWidth="1"/>
    <col min="3330" max="3330" width="25" style="2" customWidth="1"/>
    <col min="3331" max="3331" width="18.7109375" style="2" customWidth="1"/>
    <col min="3332" max="3332" width="29.7109375" style="2" customWidth="1"/>
    <col min="3333" max="3333" width="13.42578125" style="2" customWidth="1"/>
    <col min="3334" max="3334" width="13.85546875" style="2" customWidth="1"/>
    <col min="3335" max="3339" width="16.5703125" style="2" customWidth="1"/>
    <col min="3340" max="3340" width="20.5703125" style="2" customWidth="1"/>
    <col min="3341" max="3341" width="21.140625" style="2" customWidth="1"/>
    <col min="3342" max="3342" width="9.5703125" style="2" customWidth="1"/>
    <col min="3343" max="3343" width="0.42578125" style="2" customWidth="1"/>
    <col min="3344" max="3350" width="6.42578125" style="2" customWidth="1"/>
    <col min="3351" max="3579" width="11.42578125" style="2"/>
    <col min="3580" max="3580" width="1" style="2" customWidth="1"/>
    <col min="3581" max="3581" width="4.28515625" style="2" customWidth="1"/>
    <col min="3582" max="3582" width="34.7109375" style="2" customWidth="1"/>
    <col min="3583" max="3583" width="0" style="2" hidden="1" customWidth="1"/>
    <col min="3584" max="3584" width="20" style="2" customWidth="1"/>
    <col min="3585" max="3585" width="20.85546875" style="2" customWidth="1"/>
    <col min="3586" max="3586" width="25" style="2" customWidth="1"/>
    <col min="3587" max="3587" width="18.7109375" style="2" customWidth="1"/>
    <col min="3588" max="3588" width="29.7109375" style="2" customWidth="1"/>
    <col min="3589" max="3589" width="13.42578125" style="2" customWidth="1"/>
    <col min="3590" max="3590" width="13.85546875" style="2" customWidth="1"/>
    <col min="3591" max="3595" width="16.5703125" style="2" customWidth="1"/>
    <col min="3596" max="3596" width="20.5703125" style="2" customWidth="1"/>
    <col min="3597" max="3597" width="21.140625" style="2" customWidth="1"/>
    <col min="3598" max="3598" width="9.5703125" style="2" customWidth="1"/>
    <col min="3599" max="3599" width="0.42578125" style="2" customWidth="1"/>
    <col min="3600" max="3606" width="6.42578125" style="2" customWidth="1"/>
    <col min="3607" max="3835" width="11.42578125" style="2"/>
    <col min="3836" max="3836" width="1" style="2" customWidth="1"/>
    <col min="3837" max="3837" width="4.28515625" style="2" customWidth="1"/>
    <col min="3838" max="3838" width="34.7109375" style="2" customWidth="1"/>
    <col min="3839" max="3839" width="0" style="2" hidden="1" customWidth="1"/>
    <col min="3840" max="3840" width="20" style="2" customWidth="1"/>
    <col min="3841" max="3841" width="20.85546875" style="2" customWidth="1"/>
    <col min="3842" max="3842" width="25" style="2" customWidth="1"/>
    <col min="3843" max="3843" width="18.7109375" style="2" customWidth="1"/>
    <col min="3844" max="3844" width="29.7109375" style="2" customWidth="1"/>
    <col min="3845" max="3845" width="13.42578125" style="2" customWidth="1"/>
    <col min="3846" max="3846" width="13.85546875" style="2" customWidth="1"/>
    <col min="3847" max="3851" width="16.5703125" style="2" customWidth="1"/>
    <col min="3852" max="3852" width="20.5703125" style="2" customWidth="1"/>
    <col min="3853" max="3853" width="21.140625" style="2" customWidth="1"/>
    <col min="3854" max="3854" width="9.5703125" style="2" customWidth="1"/>
    <col min="3855" max="3855" width="0.42578125" style="2" customWidth="1"/>
    <col min="3856" max="3862" width="6.42578125" style="2" customWidth="1"/>
    <col min="3863" max="4091" width="11.42578125" style="2"/>
    <col min="4092" max="4092" width="1" style="2" customWidth="1"/>
    <col min="4093" max="4093" width="4.28515625" style="2" customWidth="1"/>
    <col min="4094" max="4094" width="34.7109375" style="2" customWidth="1"/>
    <col min="4095" max="4095" width="0" style="2" hidden="1" customWidth="1"/>
    <col min="4096" max="4096" width="20" style="2" customWidth="1"/>
    <col min="4097" max="4097" width="20.85546875" style="2" customWidth="1"/>
    <col min="4098" max="4098" width="25" style="2" customWidth="1"/>
    <col min="4099" max="4099" width="18.7109375" style="2" customWidth="1"/>
    <col min="4100" max="4100" width="29.7109375" style="2" customWidth="1"/>
    <col min="4101" max="4101" width="13.42578125" style="2" customWidth="1"/>
    <col min="4102" max="4102" width="13.85546875" style="2" customWidth="1"/>
    <col min="4103" max="4107" width="16.5703125" style="2" customWidth="1"/>
    <col min="4108" max="4108" width="20.5703125" style="2" customWidth="1"/>
    <col min="4109" max="4109" width="21.140625" style="2" customWidth="1"/>
    <col min="4110" max="4110" width="9.5703125" style="2" customWidth="1"/>
    <col min="4111" max="4111" width="0.42578125" style="2" customWidth="1"/>
    <col min="4112" max="4118" width="6.42578125" style="2" customWidth="1"/>
    <col min="4119" max="4347" width="11.42578125" style="2"/>
    <col min="4348" max="4348" width="1" style="2" customWidth="1"/>
    <col min="4349" max="4349" width="4.28515625" style="2" customWidth="1"/>
    <col min="4350" max="4350" width="34.7109375" style="2" customWidth="1"/>
    <col min="4351" max="4351" width="0" style="2" hidden="1" customWidth="1"/>
    <col min="4352" max="4352" width="20" style="2" customWidth="1"/>
    <col min="4353" max="4353" width="20.85546875" style="2" customWidth="1"/>
    <col min="4354" max="4354" width="25" style="2" customWidth="1"/>
    <col min="4355" max="4355" width="18.7109375" style="2" customWidth="1"/>
    <col min="4356" max="4356" width="29.7109375" style="2" customWidth="1"/>
    <col min="4357" max="4357" width="13.42578125" style="2" customWidth="1"/>
    <col min="4358" max="4358" width="13.85546875" style="2" customWidth="1"/>
    <col min="4359" max="4363" width="16.5703125" style="2" customWidth="1"/>
    <col min="4364" max="4364" width="20.5703125" style="2" customWidth="1"/>
    <col min="4365" max="4365" width="21.140625" style="2" customWidth="1"/>
    <col min="4366" max="4366" width="9.5703125" style="2" customWidth="1"/>
    <col min="4367" max="4367" width="0.42578125" style="2" customWidth="1"/>
    <col min="4368" max="4374" width="6.42578125" style="2" customWidth="1"/>
    <col min="4375" max="4603" width="11.42578125" style="2"/>
    <col min="4604" max="4604" width="1" style="2" customWidth="1"/>
    <col min="4605" max="4605" width="4.28515625" style="2" customWidth="1"/>
    <col min="4606" max="4606" width="34.7109375" style="2" customWidth="1"/>
    <col min="4607" max="4607" width="0" style="2" hidden="1" customWidth="1"/>
    <col min="4608" max="4608" width="20" style="2" customWidth="1"/>
    <col min="4609" max="4609" width="20.85546875" style="2" customWidth="1"/>
    <col min="4610" max="4610" width="25" style="2" customWidth="1"/>
    <col min="4611" max="4611" width="18.7109375" style="2" customWidth="1"/>
    <col min="4612" max="4612" width="29.7109375" style="2" customWidth="1"/>
    <col min="4613" max="4613" width="13.42578125" style="2" customWidth="1"/>
    <col min="4614" max="4614" width="13.85546875" style="2" customWidth="1"/>
    <col min="4615" max="4619" width="16.5703125" style="2" customWidth="1"/>
    <col min="4620" max="4620" width="20.5703125" style="2" customWidth="1"/>
    <col min="4621" max="4621" width="21.140625" style="2" customWidth="1"/>
    <col min="4622" max="4622" width="9.5703125" style="2" customWidth="1"/>
    <col min="4623" max="4623" width="0.42578125" style="2" customWidth="1"/>
    <col min="4624" max="4630" width="6.42578125" style="2" customWidth="1"/>
    <col min="4631" max="4859" width="11.42578125" style="2"/>
    <col min="4860" max="4860" width="1" style="2" customWidth="1"/>
    <col min="4861" max="4861" width="4.28515625" style="2" customWidth="1"/>
    <col min="4862" max="4862" width="34.7109375" style="2" customWidth="1"/>
    <col min="4863" max="4863" width="0" style="2" hidden="1" customWidth="1"/>
    <col min="4864" max="4864" width="20" style="2" customWidth="1"/>
    <col min="4865" max="4865" width="20.85546875" style="2" customWidth="1"/>
    <col min="4866" max="4866" width="25" style="2" customWidth="1"/>
    <col min="4867" max="4867" width="18.7109375" style="2" customWidth="1"/>
    <col min="4868" max="4868" width="29.7109375" style="2" customWidth="1"/>
    <col min="4869" max="4869" width="13.42578125" style="2" customWidth="1"/>
    <col min="4870" max="4870" width="13.85546875" style="2" customWidth="1"/>
    <col min="4871" max="4875" width="16.5703125" style="2" customWidth="1"/>
    <col min="4876" max="4876" width="20.5703125" style="2" customWidth="1"/>
    <col min="4877" max="4877" width="21.140625" style="2" customWidth="1"/>
    <col min="4878" max="4878" width="9.5703125" style="2" customWidth="1"/>
    <col min="4879" max="4879" width="0.42578125" style="2" customWidth="1"/>
    <col min="4880" max="4886" width="6.42578125" style="2" customWidth="1"/>
    <col min="4887" max="5115" width="11.42578125" style="2"/>
    <col min="5116" max="5116" width="1" style="2" customWidth="1"/>
    <col min="5117" max="5117" width="4.28515625" style="2" customWidth="1"/>
    <col min="5118" max="5118" width="34.7109375" style="2" customWidth="1"/>
    <col min="5119" max="5119" width="0" style="2" hidden="1" customWidth="1"/>
    <col min="5120" max="5120" width="20" style="2" customWidth="1"/>
    <col min="5121" max="5121" width="20.85546875" style="2" customWidth="1"/>
    <col min="5122" max="5122" width="25" style="2" customWidth="1"/>
    <col min="5123" max="5123" width="18.7109375" style="2" customWidth="1"/>
    <col min="5124" max="5124" width="29.7109375" style="2" customWidth="1"/>
    <col min="5125" max="5125" width="13.42578125" style="2" customWidth="1"/>
    <col min="5126" max="5126" width="13.85546875" style="2" customWidth="1"/>
    <col min="5127" max="5131" width="16.5703125" style="2" customWidth="1"/>
    <col min="5132" max="5132" width="20.5703125" style="2" customWidth="1"/>
    <col min="5133" max="5133" width="21.140625" style="2" customWidth="1"/>
    <col min="5134" max="5134" width="9.5703125" style="2" customWidth="1"/>
    <col min="5135" max="5135" width="0.42578125" style="2" customWidth="1"/>
    <col min="5136" max="5142" width="6.42578125" style="2" customWidth="1"/>
    <col min="5143" max="5371" width="11.42578125" style="2"/>
    <col min="5372" max="5372" width="1" style="2" customWidth="1"/>
    <col min="5373" max="5373" width="4.28515625" style="2" customWidth="1"/>
    <col min="5374" max="5374" width="34.7109375" style="2" customWidth="1"/>
    <col min="5375" max="5375" width="0" style="2" hidden="1" customWidth="1"/>
    <col min="5376" max="5376" width="20" style="2" customWidth="1"/>
    <col min="5377" max="5377" width="20.85546875" style="2" customWidth="1"/>
    <col min="5378" max="5378" width="25" style="2" customWidth="1"/>
    <col min="5379" max="5379" width="18.7109375" style="2" customWidth="1"/>
    <col min="5380" max="5380" width="29.7109375" style="2" customWidth="1"/>
    <col min="5381" max="5381" width="13.42578125" style="2" customWidth="1"/>
    <col min="5382" max="5382" width="13.85546875" style="2" customWidth="1"/>
    <col min="5383" max="5387" width="16.5703125" style="2" customWidth="1"/>
    <col min="5388" max="5388" width="20.5703125" style="2" customWidth="1"/>
    <col min="5389" max="5389" width="21.140625" style="2" customWidth="1"/>
    <col min="5390" max="5390" width="9.5703125" style="2" customWidth="1"/>
    <col min="5391" max="5391" width="0.42578125" style="2" customWidth="1"/>
    <col min="5392" max="5398" width="6.42578125" style="2" customWidth="1"/>
    <col min="5399" max="5627" width="11.42578125" style="2"/>
    <col min="5628" max="5628" width="1" style="2" customWidth="1"/>
    <col min="5629" max="5629" width="4.28515625" style="2" customWidth="1"/>
    <col min="5630" max="5630" width="34.7109375" style="2" customWidth="1"/>
    <col min="5631" max="5631" width="0" style="2" hidden="1" customWidth="1"/>
    <col min="5632" max="5632" width="20" style="2" customWidth="1"/>
    <col min="5633" max="5633" width="20.85546875" style="2" customWidth="1"/>
    <col min="5634" max="5634" width="25" style="2" customWidth="1"/>
    <col min="5635" max="5635" width="18.7109375" style="2" customWidth="1"/>
    <col min="5636" max="5636" width="29.7109375" style="2" customWidth="1"/>
    <col min="5637" max="5637" width="13.42578125" style="2" customWidth="1"/>
    <col min="5638" max="5638" width="13.85546875" style="2" customWidth="1"/>
    <col min="5639" max="5643" width="16.5703125" style="2" customWidth="1"/>
    <col min="5644" max="5644" width="20.5703125" style="2" customWidth="1"/>
    <col min="5645" max="5645" width="21.140625" style="2" customWidth="1"/>
    <col min="5646" max="5646" width="9.5703125" style="2" customWidth="1"/>
    <col min="5647" max="5647" width="0.42578125" style="2" customWidth="1"/>
    <col min="5648" max="5654" width="6.42578125" style="2" customWidth="1"/>
    <col min="5655" max="5883" width="11.42578125" style="2"/>
    <col min="5884" max="5884" width="1" style="2" customWidth="1"/>
    <col min="5885" max="5885" width="4.28515625" style="2" customWidth="1"/>
    <col min="5886" max="5886" width="34.7109375" style="2" customWidth="1"/>
    <col min="5887" max="5887" width="0" style="2" hidden="1" customWidth="1"/>
    <col min="5888" max="5888" width="20" style="2" customWidth="1"/>
    <col min="5889" max="5889" width="20.85546875" style="2" customWidth="1"/>
    <col min="5890" max="5890" width="25" style="2" customWidth="1"/>
    <col min="5891" max="5891" width="18.7109375" style="2" customWidth="1"/>
    <col min="5892" max="5892" width="29.7109375" style="2" customWidth="1"/>
    <col min="5893" max="5893" width="13.42578125" style="2" customWidth="1"/>
    <col min="5894" max="5894" width="13.85546875" style="2" customWidth="1"/>
    <col min="5895" max="5899" width="16.5703125" style="2" customWidth="1"/>
    <col min="5900" max="5900" width="20.5703125" style="2" customWidth="1"/>
    <col min="5901" max="5901" width="21.140625" style="2" customWidth="1"/>
    <col min="5902" max="5902" width="9.5703125" style="2" customWidth="1"/>
    <col min="5903" max="5903" width="0.42578125" style="2" customWidth="1"/>
    <col min="5904" max="5910" width="6.42578125" style="2" customWidth="1"/>
    <col min="5911" max="6139" width="11.42578125" style="2"/>
    <col min="6140" max="6140" width="1" style="2" customWidth="1"/>
    <col min="6141" max="6141" width="4.28515625" style="2" customWidth="1"/>
    <col min="6142" max="6142" width="34.7109375" style="2" customWidth="1"/>
    <col min="6143" max="6143" width="0" style="2" hidden="1" customWidth="1"/>
    <col min="6144" max="6144" width="20" style="2" customWidth="1"/>
    <col min="6145" max="6145" width="20.85546875" style="2" customWidth="1"/>
    <col min="6146" max="6146" width="25" style="2" customWidth="1"/>
    <col min="6147" max="6147" width="18.7109375" style="2" customWidth="1"/>
    <col min="6148" max="6148" width="29.7109375" style="2" customWidth="1"/>
    <col min="6149" max="6149" width="13.42578125" style="2" customWidth="1"/>
    <col min="6150" max="6150" width="13.85546875" style="2" customWidth="1"/>
    <col min="6151" max="6155" width="16.5703125" style="2" customWidth="1"/>
    <col min="6156" max="6156" width="20.5703125" style="2" customWidth="1"/>
    <col min="6157" max="6157" width="21.140625" style="2" customWidth="1"/>
    <col min="6158" max="6158" width="9.5703125" style="2" customWidth="1"/>
    <col min="6159" max="6159" width="0.42578125" style="2" customWidth="1"/>
    <col min="6160" max="6166" width="6.42578125" style="2" customWidth="1"/>
    <col min="6167" max="6395" width="11.42578125" style="2"/>
    <col min="6396" max="6396" width="1" style="2" customWidth="1"/>
    <col min="6397" max="6397" width="4.28515625" style="2" customWidth="1"/>
    <col min="6398" max="6398" width="34.7109375" style="2" customWidth="1"/>
    <col min="6399" max="6399" width="0" style="2" hidden="1" customWidth="1"/>
    <col min="6400" max="6400" width="20" style="2" customWidth="1"/>
    <col min="6401" max="6401" width="20.85546875" style="2" customWidth="1"/>
    <col min="6402" max="6402" width="25" style="2" customWidth="1"/>
    <col min="6403" max="6403" width="18.7109375" style="2" customWidth="1"/>
    <col min="6404" max="6404" width="29.7109375" style="2" customWidth="1"/>
    <col min="6405" max="6405" width="13.42578125" style="2" customWidth="1"/>
    <col min="6406" max="6406" width="13.85546875" style="2" customWidth="1"/>
    <col min="6407" max="6411" width="16.5703125" style="2" customWidth="1"/>
    <col min="6412" max="6412" width="20.5703125" style="2" customWidth="1"/>
    <col min="6413" max="6413" width="21.140625" style="2" customWidth="1"/>
    <col min="6414" max="6414" width="9.5703125" style="2" customWidth="1"/>
    <col min="6415" max="6415" width="0.42578125" style="2" customWidth="1"/>
    <col min="6416" max="6422" width="6.42578125" style="2" customWidth="1"/>
    <col min="6423" max="6651" width="11.42578125" style="2"/>
    <col min="6652" max="6652" width="1" style="2" customWidth="1"/>
    <col min="6653" max="6653" width="4.28515625" style="2" customWidth="1"/>
    <col min="6654" max="6654" width="34.7109375" style="2" customWidth="1"/>
    <col min="6655" max="6655" width="0" style="2" hidden="1" customWidth="1"/>
    <col min="6656" max="6656" width="20" style="2" customWidth="1"/>
    <col min="6657" max="6657" width="20.85546875" style="2" customWidth="1"/>
    <col min="6658" max="6658" width="25" style="2" customWidth="1"/>
    <col min="6659" max="6659" width="18.7109375" style="2" customWidth="1"/>
    <col min="6660" max="6660" width="29.7109375" style="2" customWidth="1"/>
    <col min="6661" max="6661" width="13.42578125" style="2" customWidth="1"/>
    <col min="6662" max="6662" width="13.85546875" style="2" customWidth="1"/>
    <col min="6663" max="6667" width="16.5703125" style="2" customWidth="1"/>
    <col min="6668" max="6668" width="20.5703125" style="2" customWidth="1"/>
    <col min="6669" max="6669" width="21.140625" style="2" customWidth="1"/>
    <col min="6670" max="6670" width="9.5703125" style="2" customWidth="1"/>
    <col min="6671" max="6671" width="0.42578125" style="2" customWidth="1"/>
    <col min="6672" max="6678" width="6.42578125" style="2" customWidth="1"/>
    <col min="6679" max="6907" width="11.42578125" style="2"/>
    <col min="6908" max="6908" width="1" style="2" customWidth="1"/>
    <col min="6909" max="6909" width="4.28515625" style="2" customWidth="1"/>
    <col min="6910" max="6910" width="34.7109375" style="2" customWidth="1"/>
    <col min="6911" max="6911" width="0" style="2" hidden="1" customWidth="1"/>
    <col min="6912" max="6912" width="20" style="2" customWidth="1"/>
    <col min="6913" max="6913" width="20.85546875" style="2" customWidth="1"/>
    <col min="6914" max="6914" width="25" style="2" customWidth="1"/>
    <col min="6915" max="6915" width="18.7109375" style="2" customWidth="1"/>
    <col min="6916" max="6916" width="29.7109375" style="2" customWidth="1"/>
    <col min="6917" max="6917" width="13.42578125" style="2" customWidth="1"/>
    <col min="6918" max="6918" width="13.85546875" style="2" customWidth="1"/>
    <col min="6919" max="6923" width="16.5703125" style="2" customWidth="1"/>
    <col min="6924" max="6924" width="20.5703125" style="2" customWidth="1"/>
    <col min="6925" max="6925" width="21.140625" style="2" customWidth="1"/>
    <col min="6926" max="6926" width="9.5703125" style="2" customWidth="1"/>
    <col min="6927" max="6927" width="0.42578125" style="2" customWidth="1"/>
    <col min="6928" max="6934" width="6.42578125" style="2" customWidth="1"/>
    <col min="6935" max="7163" width="11.42578125" style="2"/>
    <col min="7164" max="7164" width="1" style="2" customWidth="1"/>
    <col min="7165" max="7165" width="4.28515625" style="2" customWidth="1"/>
    <col min="7166" max="7166" width="34.7109375" style="2" customWidth="1"/>
    <col min="7167" max="7167" width="0" style="2" hidden="1" customWidth="1"/>
    <col min="7168" max="7168" width="20" style="2" customWidth="1"/>
    <col min="7169" max="7169" width="20.85546875" style="2" customWidth="1"/>
    <col min="7170" max="7170" width="25" style="2" customWidth="1"/>
    <col min="7171" max="7171" width="18.7109375" style="2" customWidth="1"/>
    <col min="7172" max="7172" width="29.7109375" style="2" customWidth="1"/>
    <col min="7173" max="7173" width="13.42578125" style="2" customWidth="1"/>
    <col min="7174" max="7174" width="13.85546875" style="2" customWidth="1"/>
    <col min="7175" max="7179" width="16.5703125" style="2" customWidth="1"/>
    <col min="7180" max="7180" width="20.5703125" style="2" customWidth="1"/>
    <col min="7181" max="7181" width="21.140625" style="2" customWidth="1"/>
    <col min="7182" max="7182" width="9.5703125" style="2" customWidth="1"/>
    <col min="7183" max="7183" width="0.42578125" style="2" customWidth="1"/>
    <col min="7184" max="7190" width="6.42578125" style="2" customWidth="1"/>
    <col min="7191" max="7419" width="11.42578125" style="2"/>
    <col min="7420" max="7420" width="1" style="2" customWidth="1"/>
    <col min="7421" max="7421" width="4.28515625" style="2" customWidth="1"/>
    <col min="7422" max="7422" width="34.7109375" style="2" customWidth="1"/>
    <col min="7423" max="7423" width="0" style="2" hidden="1" customWidth="1"/>
    <col min="7424" max="7424" width="20" style="2" customWidth="1"/>
    <col min="7425" max="7425" width="20.85546875" style="2" customWidth="1"/>
    <col min="7426" max="7426" width="25" style="2" customWidth="1"/>
    <col min="7427" max="7427" width="18.7109375" style="2" customWidth="1"/>
    <col min="7428" max="7428" width="29.7109375" style="2" customWidth="1"/>
    <col min="7429" max="7429" width="13.42578125" style="2" customWidth="1"/>
    <col min="7430" max="7430" width="13.85546875" style="2" customWidth="1"/>
    <col min="7431" max="7435" width="16.5703125" style="2" customWidth="1"/>
    <col min="7436" max="7436" width="20.5703125" style="2" customWidth="1"/>
    <col min="7437" max="7437" width="21.140625" style="2" customWidth="1"/>
    <col min="7438" max="7438" width="9.5703125" style="2" customWidth="1"/>
    <col min="7439" max="7439" width="0.42578125" style="2" customWidth="1"/>
    <col min="7440" max="7446" width="6.42578125" style="2" customWidth="1"/>
    <col min="7447" max="7675" width="11.42578125" style="2"/>
    <col min="7676" max="7676" width="1" style="2" customWidth="1"/>
    <col min="7677" max="7677" width="4.28515625" style="2" customWidth="1"/>
    <col min="7678" max="7678" width="34.7109375" style="2" customWidth="1"/>
    <col min="7679" max="7679" width="0" style="2" hidden="1" customWidth="1"/>
    <col min="7680" max="7680" width="20" style="2" customWidth="1"/>
    <col min="7681" max="7681" width="20.85546875" style="2" customWidth="1"/>
    <col min="7682" max="7682" width="25" style="2" customWidth="1"/>
    <col min="7683" max="7683" width="18.7109375" style="2" customWidth="1"/>
    <col min="7684" max="7684" width="29.7109375" style="2" customWidth="1"/>
    <col min="7685" max="7685" width="13.42578125" style="2" customWidth="1"/>
    <col min="7686" max="7686" width="13.85546875" style="2" customWidth="1"/>
    <col min="7687" max="7691" width="16.5703125" style="2" customWidth="1"/>
    <col min="7692" max="7692" width="20.5703125" style="2" customWidth="1"/>
    <col min="7693" max="7693" width="21.140625" style="2" customWidth="1"/>
    <col min="7694" max="7694" width="9.5703125" style="2" customWidth="1"/>
    <col min="7695" max="7695" width="0.42578125" style="2" customWidth="1"/>
    <col min="7696" max="7702" width="6.42578125" style="2" customWidth="1"/>
    <col min="7703" max="7931" width="11.42578125" style="2"/>
    <col min="7932" max="7932" width="1" style="2" customWidth="1"/>
    <col min="7933" max="7933" width="4.28515625" style="2" customWidth="1"/>
    <col min="7934" max="7934" width="34.7109375" style="2" customWidth="1"/>
    <col min="7935" max="7935" width="0" style="2" hidden="1" customWidth="1"/>
    <col min="7936" max="7936" width="20" style="2" customWidth="1"/>
    <col min="7937" max="7937" width="20.85546875" style="2" customWidth="1"/>
    <col min="7938" max="7938" width="25" style="2" customWidth="1"/>
    <col min="7939" max="7939" width="18.7109375" style="2" customWidth="1"/>
    <col min="7940" max="7940" width="29.7109375" style="2" customWidth="1"/>
    <col min="7941" max="7941" width="13.42578125" style="2" customWidth="1"/>
    <col min="7942" max="7942" width="13.85546875" style="2" customWidth="1"/>
    <col min="7943" max="7947" width="16.5703125" style="2" customWidth="1"/>
    <col min="7948" max="7948" width="20.5703125" style="2" customWidth="1"/>
    <col min="7949" max="7949" width="21.140625" style="2" customWidth="1"/>
    <col min="7950" max="7950" width="9.5703125" style="2" customWidth="1"/>
    <col min="7951" max="7951" width="0.42578125" style="2" customWidth="1"/>
    <col min="7952" max="7958" width="6.42578125" style="2" customWidth="1"/>
    <col min="7959" max="8187" width="11.42578125" style="2"/>
    <col min="8188" max="8188" width="1" style="2" customWidth="1"/>
    <col min="8189" max="8189" width="4.28515625" style="2" customWidth="1"/>
    <col min="8190" max="8190" width="34.7109375" style="2" customWidth="1"/>
    <col min="8191" max="8191" width="0" style="2" hidden="1" customWidth="1"/>
    <col min="8192" max="8192" width="20" style="2" customWidth="1"/>
    <col min="8193" max="8193" width="20.85546875" style="2" customWidth="1"/>
    <col min="8194" max="8194" width="25" style="2" customWidth="1"/>
    <col min="8195" max="8195" width="18.7109375" style="2" customWidth="1"/>
    <col min="8196" max="8196" width="29.7109375" style="2" customWidth="1"/>
    <col min="8197" max="8197" width="13.42578125" style="2" customWidth="1"/>
    <col min="8198" max="8198" width="13.85546875" style="2" customWidth="1"/>
    <col min="8199" max="8203" width="16.5703125" style="2" customWidth="1"/>
    <col min="8204" max="8204" width="20.5703125" style="2" customWidth="1"/>
    <col min="8205" max="8205" width="21.140625" style="2" customWidth="1"/>
    <col min="8206" max="8206" width="9.5703125" style="2" customWidth="1"/>
    <col min="8207" max="8207" width="0.42578125" style="2" customWidth="1"/>
    <col min="8208" max="8214" width="6.42578125" style="2" customWidth="1"/>
    <col min="8215" max="8443" width="11.42578125" style="2"/>
    <col min="8444" max="8444" width="1" style="2" customWidth="1"/>
    <col min="8445" max="8445" width="4.28515625" style="2" customWidth="1"/>
    <col min="8446" max="8446" width="34.7109375" style="2" customWidth="1"/>
    <col min="8447" max="8447" width="0" style="2" hidden="1" customWidth="1"/>
    <col min="8448" max="8448" width="20" style="2" customWidth="1"/>
    <col min="8449" max="8449" width="20.85546875" style="2" customWidth="1"/>
    <col min="8450" max="8450" width="25" style="2" customWidth="1"/>
    <col min="8451" max="8451" width="18.7109375" style="2" customWidth="1"/>
    <col min="8452" max="8452" width="29.7109375" style="2" customWidth="1"/>
    <col min="8453" max="8453" width="13.42578125" style="2" customWidth="1"/>
    <col min="8454" max="8454" width="13.85546875" style="2" customWidth="1"/>
    <col min="8455" max="8459" width="16.5703125" style="2" customWidth="1"/>
    <col min="8460" max="8460" width="20.5703125" style="2" customWidth="1"/>
    <col min="8461" max="8461" width="21.140625" style="2" customWidth="1"/>
    <col min="8462" max="8462" width="9.5703125" style="2" customWidth="1"/>
    <col min="8463" max="8463" width="0.42578125" style="2" customWidth="1"/>
    <col min="8464" max="8470" width="6.42578125" style="2" customWidth="1"/>
    <col min="8471" max="8699" width="11.42578125" style="2"/>
    <col min="8700" max="8700" width="1" style="2" customWidth="1"/>
    <col min="8701" max="8701" width="4.28515625" style="2" customWidth="1"/>
    <col min="8702" max="8702" width="34.7109375" style="2" customWidth="1"/>
    <col min="8703" max="8703" width="0" style="2" hidden="1" customWidth="1"/>
    <col min="8704" max="8704" width="20" style="2" customWidth="1"/>
    <col min="8705" max="8705" width="20.85546875" style="2" customWidth="1"/>
    <col min="8706" max="8706" width="25" style="2" customWidth="1"/>
    <col min="8707" max="8707" width="18.7109375" style="2" customWidth="1"/>
    <col min="8708" max="8708" width="29.7109375" style="2" customWidth="1"/>
    <col min="8709" max="8709" width="13.42578125" style="2" customWidth="1"/>
    <col min="8710" max="8710" width="13.85546875" style="2" customWidth="1"/>
    <col min="8711" max="8715" width="16.5703125" style="2" customWidth="1"/>
    <col min="8716" max="8716" width="20.5703125" style="2" customWidth="1"/>
    <col min="8717" max="8717" width="21.140625" style="2" customWidth="1"/>
    <col min="8718" max="8718" width="9.5703125" style="2" customWidth="1"/>
    <col min="8719" max="8719" width="0.42578125" style="2" customWidth="1"/>
    <col min="8720" max="8726" width="6.42578125" style="2" customWidth="1"/>
    <col min="8727" max="8955" width="11.42578125" style="2"/>
    <col min="8956" max="8956" width="1" style="2" customWidth="1"/>
    <col min="8957" max="8957" width="4.28515625" style="2" customWidth="1"/>
    <col min="8958" max="8958" width="34.7109375" style="2" customWidth="1"/>
    <col min="8959" max="8959" width="0" style="2" hidden="1" customWidth="1"/>
    <col min="8960" max="8960" width="20" style="2" customWidth="1"/>
    <col min="8961" max="8961" width="20.85546875" style="2" customWidth="1"/>
    <col min="8962" max="8962" width="25" style="2" customWidth="1"/>
    <col min="8963" max="8963" width="18.7109375" style="2" customWidth="1"/>
    <col min="8964" max="8964" width="29.7109375" style="2" customWidth="1"/>
    <col min="8965" max="8965" width="13.42578125" style="2" customWidth="1"/>
    <col min="8966" max="8966" width="13.85546875" style="2" customWidth="1"/>
    <col min="8967" max="8971" width="16.5703125" style="2" customWidth="1"/>
    <col min="8972" max="8972" width="20.5703125" style="2" customWidth="1"/>
    <col min="8973" max="8973" width="21.140625" style="2" customWidth="1"/>
    <col min="8974" max="8974" width="9.5703125" style="2" customWidth="1"/>
    <col min="8975" max="8975" width="0.42578125" style="2" customWidth="1"/>
    <col min="8976" max="8982" width="6.42578125" style="2" customWidth="1"/>
    <col min="8983" max="9211" width="11.42578125" style="2"/>
    <col min="9212" max="9212" width="1" style="2" customWidth="1"/>
    <col min="9213" max="9213" width="4.28515625" style="2" customWidth="1"/>
    <col min="9214" max="9214" width="34.7109375" style="2" customWidth="1"/>
    <col min="9215" max="9215" width="0" style="2" hidden="1" customWidth="1"/>
    <col min="9216" max="9216" width="20" style="2" customWidth="1"/>
    <col min="9217" max="9217" width="20.85546875" style="2" customWidth="1"/>
    <col min="9218" max="9218" width="25" style="2" customWidth="1"/>
    <col min="9219" max="9219" width="18.7109375" style="2" customWidth="1"/>
    <col min="9220" max="9220" width="29.7109375" style="2" customWidth="1"/>
    <col min="9221" max="9221" width="13.42578125" style="2" customWidth="1"/>
    <col min="9222" max="9222" width="13.85546875" style="2" customWidth="1"/>
    <col min="9223" max="9227" width="16.5703125" style="2" customWidth="1"/>
    <col min="9228" max="9228" width="20.5703125" style="2" customWidth="1"/>
    <col min="9229" max="9229" width="21.140625" style="2" customWidth="1"/>
    <col min="9230" max="9230" width="9.5703125" style="2" customWidth="1"/>
    <col min="9231" max="9231" width="0.42578125" style="2" customWidth="1"/>
    <col min="9232" max="9238" width="6.42578125" style="2" customWidth="1"/>
    <col min="9239" max="9467" width="11.42578125" style="2"/>
    <col min="9468" max="9468" width="1" style="2" customWidth="1"/>
    <col min="9469" max="9469" width="4.28515625" style="2" customWidth="1"/>
    <col min="9470" max="9470" width="34.7109375" style="2" customWidth="1"/>
    <col min="9471" max="9471" width="0" style="2" hidden="1" customWidth="1"/>
    <col min="9472" max="9472" width="20" style="2" customWidth="1"/>
    <col min="9473" max="9473" width="20.85546875" style="2" customWidth="1"/>
    <col min="9474" max="9474" width="25" style="2" customWidth="1"/>
    <col min="9475" max="9475" width="18.7109375" style="2" customWidth="1"/>
    <col min="9476" max="9476" width="29.7109375" style="2" customWidth="1"/>
    <col min="9477" max="9477" width="13.42578125" style="2" customWidth="1"/>
    <col min="9478" max="9478" width="13.85546875" style="2" customWidth="1"/>
    <col min="9479" max="9483" width="16.5703125" style="2" customWidth="1"/>
    <col min="9484" max="9484" width="20.5703125" style="2" customWidth="1"/>
    <col min="9485" max="9485" width="21.140625" style="2" customWidth="1"/>
    <col min="9486" max="9486" width="9.5703125" style="2" customWidth="1"/>
    <col min="9487" max="9487" width="0.42578125" style="2" customWidth="1"/>
    <col min="9488" max="9494" width="6.42578125" style="2" customWidth="1"/>
    <col min="9495" max="9723" width="11.42578125" style="2"/>
    <col min="9724" max="9724" width="1" style="2" customWidth="1"/>
    <col min="9725" max="9725" width="4.28515625" style="2" customWidth="1"/>
    <col min="9726" max="9726" width="34.7109375" style="2" customWidth="1"/>
    <col min="9727" max="9727" width="0" style="2" hidden="1" customWidth="1"/>
    <col min="9728" max="9728" width="20" style="2" customWidth="1"/>
    <col min="9729" max="9729" width="20.85546875" style="2" customWidth="1"/>
    <col min="9730" max="9730" width="25" style="2" customWidth="1"/>
    <col min="9731" max="9731" width="18.7109375" style="2" customWidth="1"/>
    <col min="9732" max="9732" width="29.7109375" style="2" customWidth="1"/>
    <col min="9733" max="9733" width="13.42578125" style="2" customWidth="1"/>
    <col min="9734" max="9734" width="13.85546875" style="2" customWidth="1"/>
    <col min="9735" max="9739" width="16.5703125" style="2" customWidth="1"/>
    <col min="9740" max="9740" width="20.5703125" style="2" customWidth="1"/>
    <col min="9741" max="9741" width="21.140625" style="2" customWidth="1"/>
    <col min="9742" max="9742" width="9.5703125" style="2" customWidth="1"/>
    <col min="9743" max="9743" width="0.42578125" style="2" customWidth="1"/>
    <col min="9744" max="9750" width="6.42578125" style="2" customWidth="1"/>
    <col min="9751" max="9979" width="11.42578125" style="2"/>
    <col min="9980" max="9980" width="1" style="2" customWidth="1"/>
    <col min="9981" max="9981" width="4.28515625" style="2" customWidth="1"/>
    <col min="9982" max="9982" width="34.7109375" style="2" customWidth="1"/>
    <col min="9983" max="9983" width="0" style="2" hidden="1" customWidth="1"/>
    <col min="9984" max="9984" width="20" style="2" customWidth="1"/>
    <col min="9985" max="9985" width="20.85546875" style="2" customWidth="1"/>
    <col min="9986" max="9986" width="25" style="2" customWidth="1"/>
    <col min="9987" max="9987" width="18.7109375" style="2" customWidth="1"/>
    <col min="9988" max="9988" width="29.7109375" style="2" customWidth="1"/>
    <col min="9989" max="9989" width="13.42578125" style="2" customWidth="1"/>
    <col min="9990" max="9990" width="13.85546875" style="2" customWidth="1"/>
    <col min="9991" max="9995" width="16.5703125" style="2" customWidth="1"/>
    <col min="9996" max="9996" width="20.5703125" style="2" customWidth="1"/>
    <col min="9997" max="9997" width="21.140625" style="2" customWidth="1"/>
    <col min="9998" max="9998" width="9.5703125" style="2" customWidth="1"/>
    <col min="9999" max="9999" width="0.42578125" style="2" customWidth="1"/>
    <col min="10000" max="10006" width="6.42578125" style="2" customWidth="1"/>
    <col min="10007" max="10235" width="11.42578125" style="2"/>
    <col min="10236" max="10236" width="1" style="2" customWidth="1"/>
    <col min="10237" max="10237" width="4.28515625" style="2" customWidth="1"/>
    <col min="10238" max="10238" width="34.7109375" style="2" customWidth="1"/>
    <col min="10239" max="10239" width="0" style="2" hidden="1" customWidth="1"/>
    <col min="10240" max="10240" width="20" style="2" customWidth="1"/>
    <col min="10241" max="10241" width="20.85546875" style="2" customWidth="1"/>
    <col min="10242" max="10242" width="25" style="2" customWidth="1"/>
    <col min="10243" max="10243" width="18.7109375" style="2" customWidth="1"/>
    <col min="10244" max="10244" width="29.7109375" style="2" customWidth="1"/>
    <col min="10245" max="10245" width="13.42578125" style="2" customWidth="1"/>
    <col min="10246" max="10246" width="13.85546875" style="2" customWidth="1"/>
    <col min="10247" max="10251" width="16.5703125" style="2" customWidth="1"/>
    <col min="10252" max="10252" width="20.5703125" style="2" customWidth="1"/>
    <col min="10253" max="10253" width="21.140625" style="2" customWidth="1"/>
    <col min="10254" max="10254" width="9.5703125" style="2" customWidth="1"/>
    <col min="10255" max="10255" width="0.42578125" style="2" customWidth="1"/>
    <col min="10256" max="10262" width="6.42578125" style="2" customWidth="1"/>
    <col min="10263" max="10491" width="11.42578125" style="2"/>
    <col min="10492" max="10492" width="1" style="2" customWidth="1"/>
    <col min="10493" max="10493" width="4.28515625" style="2" customWidth="1"/>
    <col min="10494" max="10494" width="34.7109375" style="2" customWidth="1"/>
    <col min="10495" max="10495" width="0" style="2" hidden="1" customWidth="1"/>
    <col min="10496" max="10496" width="20" style="2" customWidth="1"/>
    <col min="10497" max="10497" width="20.85546875" style="2" customWidth="1"/>
    <col min="10498" max="10498" width="25" style="2" customWidth="1"/>
    <col min="10499" max="10499" width="18.7109375" style="2" customWidth="1"/>
    <col min="10500" max="10500" width="29.7109375" style="2" customWidth="1"/>
    <col min="10501" max="10501" width="13.42578125" style="2" customWidth="1"/>
    <col min="10502" max="10502" width="13.85546875" style="2" customWidth="1"/>
    <col min="10503" max="10507" width="16.5703125" style="2" customWidth="1"/>
    <col min="10508" max="10508" width="20.5703125" style="2" customWidth="1"/>
    <col min="10509" max="10509" width="21.140625" style="2" customWidth="1"/>
    <col min="10510" max="10510" width="9.5703125" style="2" customWidth="1"/>
    <col min="10511" max="10511" width="0.42578125" style="2" customWidth="1"/>
    <col min="10512" max="10518" width="6.42578125" style="2" customWidth="1"/>
    <col min="10519" max="10747" width="11.42578125" style="2"/>
    <col min="10748" max="10748" width="1" style="2" customWidth="1"/>
    <col min="10749" max="10749" width="4.28515625" style="2" customWidth="1"/>
    <col min="10750" max="10750" width="34.7109375" style="2" customWidth="1"/>
    <col min="10751" max="10751" width="0" style="2" hidden="1" customWidth="1"/>
    <col min="10752" max="10752" width="20" style="2" customWidth="1"/>
    <col min="10753" max="10753" width="20.85546875" style="2" customWidth="1"/>
    <col min="10754" max="10754" width="25" style="2" customWidth="1"/>
    <col min="10755" max="10755" width="18.7109375" style="2" customWidth="1"/>
    <col min="10756" max="10756" width="29.7109375" style="2" customWidth="1"/>
    <col min="10757" max="10757" width="13.42578125" style="2" customWidth="1"/>
    <col min="10758" max="10758" width="13.85546875" style="2" customWidth="1"/>
    <col min="10759" max="10763" width="16.5703125" style="2" customWidth="1"/>
    <col min="10764" max="10764" width="20.5703125" style="2" customWidth="1"/>
    <col min="10765" max="10765" width="21.140625" style="2" customWidth="1"/>
    <col min="10766" max="10766" width="9.5703125" style="2" customWidth="1"/>
    <col min="10767" max="10767" width="0.42578125" style="2" customWidth="1"/>
    <col min="10768" max="10774" width="6.42578125" style="2" customWidth="1"/>
    <col min="10775" max="11003" width="11.42578125" style="2"/>
    <col min="11004" max="11004" width="1" style="2" customWidth="1"/>
    <col min="11005" max="11005" width="4.28515625" style="2" customWidth="1"/>
    <col min="11006" max="11006" width="34.7109375" style="2" customWidth="1"/>
    <col min="11007" max="11007" width="0" style="2" hidden="1" customWidth="1"/>
    <col min="11008" max="11008" width="20" style="2" customWidth="1"/>
    <col min="11009" max="11009" width="20.85546875" style="2" customWidth="1"/>
    <col min="11010" max="11010" width="25" style="2" customWidth="1"/>
    <col min="11011" max="11011" width="18.7109375" style="2" customWidth="1"/>
    <col min="11012" max="11012" width="29.7109375" style="2" customWidth="1"/>
    <col min="11013" max="11013" width="13.42578125" style="2" customWidth="1"/>
    <col min="11014" max="11014" width="13.85546875" style="2" customWidth="1"/>
    <col min="11015" max="11019" width="16.5703125" style="2" customWidth="1"/>
    <col min="11020" max="11020" width="20.5703125" style="2" customWidth="1"/>
    <col min="11021" max="11021" width="21.140625" style="2" customWidth="1"/>
    <col min="11022" max="11022" width="9.5703125" style="2" customWidth="1"/>
    <col min="11023" max="11023" width="0.42578125" style="2" customWidth="1"/>
    <col min="11024" max="11030" width="6.42578125" style="2" customWidth="1"/>
    <col min="11031" max="11259" width="11.42578125" style="2"/>
    <col min="11260" max="11260" width="1" style="2" customWidth="1"/>
    <col min="11261" max="11261" width="4.28515625" style="2" customWidth="1"/>
    <col min="11262" max="11262" width="34.7109375" style="2" customWidth="1"/>
    <col min="11263" max="11263" width="0" style="2" hidden="1" customWidth="1"/>
    <col min="11264" max="11264" width="20" style="2" customWidth="1"/>
    <col min="11265" max="11265" width="20.85546875" style="2" customWidth="1"/>
    <col min="11266" max="11266" width="25" style="2" customWidth="1"/>
    <col min="11267" max="11267" width="18.7109375" style="2" customWidth="1"/>
    <col min="11268" max="11268" width="29.7109375" style="2" customWidth="1"/>
    <col min="11269" max="11269" width="13.42578125" style="2" customWidth="1"/>
    <col min="11270" max="11270" width="13.85546875" style="2" customWidth="1"/>
    <col min="11271" max="11275" width="16.5703125" style="2" customWidth="1"/>
    <col min="11276" max="11276" width="20.5703125" style="2" customWidth="1"/>
    <col min="11277" max="11277" width="21.140625" style="2" customWidth="1"/>
    <col min="11278" max="11278" width="9.5703125" style="2" customWidth="1"/>
    <col min="11279" max="11279" width="0.42578125" style="2" customWidth="1"/>
    <col min="11280" max="11286" width="6.42578125" style="2" customWidth="1"/>
    <col min="11287" max="11515" width="11.42578125" style="2"/>
    <col min="11516" max="11516" width="1" style="2" customWidth="1"/>
    <col min="11517" max="11517" width="4.28515625" style="2" customWidth="1"/>
    <col min="11518" max="11518" width="34.7109375" style="2" customWidth="1"/>
    <col min="11519" max="11519" width="0" style="2" hidden="1" customWidth="1"/>
    <col min="11520" max="11520" width="20" style="2" customWidth="1"/>
    <col min="11521" max="11521" width="20.85546875" style="2" customWidth="1"/>
    <col min="11522" max="11522" width="25" style="2" customWidth="1"/>
    <col min="11523" max="11523" width="18.7109375" style="2" customWidth="1"/>
    <col min="11524" max="11524" width="29.7109375" style="2" customWidth="1"/>
    <col min="11525" max="11525" width="13.42578125" style="2" customWidth="1"/>
    <col min="11526" max="11526" width="13.85546875" style="2" customWidth="1"/>
    <col min="11527" max="11531" width="16.5703125" style="2" customWidth="1"/>
    <col min="11532" max="11532" width="20.5703125" style="2" customWidth="1"/>
    <col min="11533" max="11533" width="21.140625" style="2" customWidth="1"/>
    <col min="11534" max="11534" width="9.5703125" style="2" customWidth="1"/>
    <col min="11535" max="11535" width="0.42578125" style="2" customWidth="1"/>
    <col min="11536" max="11542" width="6.42578125" style="2" customWidth="1"/>
    <col min="11543" max="11771" width="11.42578125" style="2"/>
    <col min="11772" max="11772" width="1" style="2" customWidth="1"/>
    <col min="11773" max="11773" width="4.28515625" style="2" customWidth="1"/>
    <col min="11774" max="11774" width="34.7109375" style="2" customWidth="1"/>
    <col min="11775" max="11775" width="0" style="2" hidden="1" customWidth="1"/>
    <col min="11776" max="11776" width="20" style="2" customWidth="1"/>
    <col min="11777" max="11777" width="20.85546875" style="2" customWidth="1"/>
    <col min="11778" max="11778" width="25" style="2" customWidth="1"/>
    <col min="11779" max="11779" width="18.7109375" style="2" customWidth="1"/>
    <col min="11780" max="11780" width="29.7109375" style="2" customWidth="1"/>
    <col min="11781" max="11781" width="13.42578125" style="2" customWidth="1"/>
    <col min="11782" max="11782" width="13.85546875" style="2" customWidth="1"/>
    <col min="11783" max="11787" width="16.5703125" style="2" customWidth="1"/>
    <col min="11788" max="11788" width="20.5703125" style="2" customWidth="1"/>
    <col min="11789" max="11789" width="21.140625" style="2" customWidth="1"/>
    <col min="11790" max="11790" width="9.5703125" style="2" customWidth="1"/>
    <col min="11791" max="11791" width="0.42578125" style="2" customWidth="1"/>
    <col min="11792" max="11798" width="6.42578125" style="2" customWidth="1"/>
    <col min="11799" max="12027" width="11.42578125" style="2"/>
    <col min="12028" max="12028" width="1" style="2" customWidth="1"/>
    <col min="12029" max="12029" width="4.28515625" style="2" customWidth="1"/>
    <col min="12030" max="12030" width="34.7109375" style="2" customWidth="1"/>
    <col min="12031" max="12031" width="0" style="2" hidden="1" customWidth="1"/>
    <col min="12032" max="12032" width="20" style="2" customWidth="1"/>
    <col min="12033" max="12033" width="20.85546875" style="2" customWidth="1"/>
    <col min="12034" max="12034" width="25" style="2" customWidth="1"/>
    <col min="12035" max="12035" width="18.7109375" style="2" customWidth="1"/>
    <col min="12036" max="12036" width="29.7109375" style="2" customWidth="1"/>
    <col min="12037" max="12037" width="13.42578125" style="2" customWidth="1"/>
    <col min="12038" max="12038" width="13.85546875" style="2" customWidth="1"/>
    <col min="12039" max="12043" width="16.5703125" style="2" customWidth="1"/>
    <col min="12044" max="12044" width="20.5703125" style="2" customWidth="1"/>
    <col min="12045" max="12045" width="21.140625" style="2" customWidth="1"/>
    <col min="12046" max="12046" width="9.5703125" style="2" customWidth="1"/>
    <col min="12047" max="12047" width="0.42578125" style="2" customWidth="1"/>
    <col min="12048" max="12054" width="6.42578125" style="2" customWidth="1"/>
    <col min="12055" max="12283" width="11.42578125" style="2"/>
    <col min="12284" max="12284" width="1" style="2" customWidth="1"/>
    <col min="12285" max="12285" width="4.28515625" style="2" customWidth="1"/>
    <col min="12286" max="12286" width="34.7109375" style="2" customWidth="1"/>
    <col min="12287" max="12287" width="0" style="2" hidden="1" customWidth="1"/>
    <col min="12288" max="12288" width="20" style="2" customWidth="1"/>
    <col min="12289" max="12289" width="20.85546875" style="2" customWidth="1"/>
    <col min="12290" max="12290" width="25" style="2" customWidth="1"/>
    <col min="12291" max="12291" width="18.7109375" style="2" customWidth="1"/>
    <col min="12292" max="12292" width="29.7109375" style="2" customWidth="1"/>
    <col min="12293" max="12293" width="13.42578125" style="2" customWidth="1"/>
    <col min="12294" max="12294" width="13.85546875" style="2" customWidth="1"/>
    <col min="12295" max="12299" width="16.5703125" style="2" customWidth="1"/>
    <col min="12300" max="12300" width="20.5703125" style="2" customWidth="1"/>
    <col min="12301" max="12301" width="21.140625" style="2" customWidth="1"/>
    <col min="12302" max="12302" width="9.5703125" style="2" customWidth="1"/>
    <col min="12303" max="12303" width="0.42578125" style="2" customWidth="1"/>
    <col min="12304" max="12310" width="6.42578125" style="2" customWidth="1"/>
    <col min="12311" max="12539" width="11.42578125" style="2"/>
    <col min="12540" max="12540" width="1" style="2" customWidth="1"/>
    <col min="12541" max="12541" width="4.28515625" style="2" customWidth="1"/>
    <col min="12542" max="12542" width="34.7109375" style="2" customWidth="1"/>
    <col min="12543" max="12543" width="0" style="2" hidden="1" customWidth="1"/>
    <col min="12544" max="12544" width="20" style="2" customWidth="1"/>
    <col min="12545" max="12545" width="20.85546875" style="2" customWidth="1"/>
    <col min="12546" max="12546" width="25" style="2" customWidth="1"/>
    <col min="12547" max="12547" width="18.7109375" style="2" customWidth="1"/>
    <col min="12548" max="12548" width="29.7109375" style="2" customWidth="1"/>
    <col min="12549" max="12549" width="13.42578125" style="2" customWidth="1"/>
    <col min="12550" max="12550" width="13.85546875" style="2" customWidth="1"/>
    <col min="12551" max="12555" width="16.5703125" style="2" customWidth="1"/>
    <col min="12556" max="12556" width="20.5703125" style="2" customWidth="1"/>
    <col min="12557" max="12557" width="21.140625" style="2" customWidth="1"/>
    <col min="12558" max="12558" width="9.5703125" style="2" customWidth="1"/>
    <col min="12559" max="12559" width="0.42578125" style="2" customWidth="1"/>
    <col min="12560" max="12566" width="6.42578125" style="2" customWidth="1"/>
    <col min="12567" max="12795" width="11.42578125" style="2"/>
    <col min="12796" max="12796" width="1" style="2" customWidth="1"/>
    <col min="12797" max="12797" width="4.28515625" style="2" customWidth="1"/>
    <col min="12798" max="12798" width="34.7109375" style="2" customWidth="1"/>
    <col min="12799" max="12799" width="0" style="2" hidden="1" customWidth="1"/>
    <col min="12800" max="12800" width="20" style="2" customWidth="1"/>
    <col min="12801" max="12801" width="20.85546875" style="2" customWidth="1"/>
    <col min="12802" max="12802" width="25" style="2" customWidth="1"/>
    <col min="12803" max="12803" width="18.7109375" style="2" customWidth="1"/>
    <col min="12804" max="12804" width="29.7109375" style="2" customWidth="1"/>
    <col min="12805" max="12805" width="13.42578125" style="2" customWidth="1"/>
    <col min="12806" max="12806" width="13.85546875" style="2" customWidth="1"/>
    <col min="12807" max="12811" width="16.5703125" style="2" customWidth="1"/>
    <col min="12812" max="12812" width="20.5703125" style="2" customWidth="1"/>
    <col min="12813" max="12813" width="21.140625" style="2" customWidth="1"/>
    <col min="12814" max="12814" width="9.5703125" style="2" customWidth="1"/>
    <col min="12815" max="12815" width="0.42578125" style="2" customWidth="1"/>
    <col min="12816" max="12822" width="6.42578125" style="2" customWidth="1"/>
    <col min="12823" max="13051" width="11.42578125" style="2"/>
    <col min="13052" max="13052" width="1" style="2" customWidth="1"/>
    <col min="13053" max="13053" width="4.28515625" style="2" customWidth="1"/>
    <col min="13054" max="13054" width="34.7109375" style="2" customWidth="1"/>
    <col min="13055" max="13055" width="0" style="2" hidden="1" customWidth="1"/>
    <col min="13056" max="13056" width="20" style="2" customWidth="1"/>
    <col min="13057" max="13057" width="20.85546875" style="2" customWidth="1"/>
    <col min="13058" max="13058" width="25" style="2" customWidth="1"/>
    <col min="13059" max="13059" width="18.7109375" style="2" customWidth="1"/>
    <col min="13060" max="13060" width="29.7109375" style="2" customWidth="1"/>
    <col min="13061" max="13061" width="13.42578125" style="2" customWidth="1"/>
    <col min="13062" max="13062" width="13.85546875" style="2" customWidth="1"/>
    <col min="13063" max="13067" width="16.5703125" style="2" customWidth="1"/>
    <col min="13068" max="13068" width="20.5703125" style="2" customWidth="1"/>
    <col min="13069" max="13069" width="21.140625" style="2" customWidth="1"/>
    <col min="13070" max="13070" width="9.5703125" style="2" customWidth="1"/>
    <col min="13071" max="13071" width="0.42578125" style="2" customWidth="1"/>
    <col min="13072" max="13078" width="6.42578125" style="2" customWidth="1"/>
    <col min="13079" max="13307" width="11.42578125" style="2"/>
    <col min="13308" max="13308" width="1" style="2" customWidth="1"/>
    <col min="13309" max="13309" width="4.28515625" style="2" customWidth="1"/>
    <col min="13310" max="13310" width="34.7109375" style="2" customWidth="1"/>
    <col min="13311" max="13311" width="0" style="2" hidden="1" customWidth="1"/>
    <col min="13312" max="13312" width="20" style="2" customWidth="1"/>
    <col min="13313" max="13313" width="20.85546875" style="2" customWidth="1"/>
    <col min="13314" max="13314" width="25" style="2" customWidth="1"/>
    <col min="13315" max="13315" width="18.7109375" style="2" customWidth="1"/>
    <col min="13316" max="13316" width="29.7109375" style="2" customWidth="1"/>
    <col min="13317" max="13317" width="13.42578125" style="2" customWidth="1"/>
    <col min="13318" max="13318" width="13.85546875" style="2" customWidth="1"/>
    <col min="13319" max="13323" width="16.5703125" style="2" customWidth="1"/>
    <col min="13324" max="13324" width="20.5703125" style="2" customWidth="1"/>
    <col min="13325" max="13325" width="21.140625" style="2" customWidth="1"/>
    <col min="13326" max="13326" width="9.5703125" style="2" customWidth="1"/>
    <col min="13327" max="13327" width="0.42578125" style="2" customWidth="1"/>
    <col min="13328" max="13334" width="6.42578125" style="2" customWidth="1"/>
    <col min="13335" max="13563" width="11.42578125" style="2"/>
    <col min="13564" max="13564" width="1" style="2" customWidth="1"/>
    <col min="13565" max="13565" width="4.28515625" style="2" customWidth="1"/>
    <col min="13566" max="13566" width="34.7109375" style="2" customWidth="1"/>
    <col min="13567" max="13567" width="0" style="2" hidden="1" customWidth="1"/>
    <col min="13568" max="13568" width="20" style="2" customWidth="1"/>
    <col min="13569" max="13569" width="20.85546875" style="2" customWidth="1"/>
    <col min="13570" max="13570" width="25" style="2" customWidth="1"/>
    <col min="13571" max="13571" width="18.7109375" style="2" customWidth="1"/>
    <col min="13572" max="13572" width="29.7109375" style="2" customWidth="1"/>
    <col min="13573" max="13573" width="13.42578125" style="2" customWidth="1"/>
    <col min="13574" max="13574" width="13.85546875" style="2" customWidth="1"/>
    <col min="13575" max="13579" width="16.5703125" style="2" customWidth="1"/>
    <col min="13580" max="13580" width="20.5703125" style="2" customWidth="1"/>
    <col min="13581" max="13581" width="21.140625" style="2" customWidth="1"/>
    <col min="13582" max="13582" width="9.5703125" style="2" customWidth="1"/>
    <col min="13583" max="13583" width="0.42578125" style="2" customWidth="1"/>
    <col min="13584" max="13590" width="6.42578125" style="2" customWidth="1"/>
    <col min="13591" max="13819" width="11.42578125" style="2"/>
    <col min="13820" max="13820" width="1" style="2" customWidth="1"/>
    <col min="13821" max="13821" width="4.28515625" style="2" customWidth="1"/>
    <col min="13822" max="13822" width="34.7109375" style="2" customWidth="1"/>
    <col min="13823" max="13823" width="0" style="2" hidden="1" customWidth="1"/>
    <col min="13824" max="13824" width="20" style="2" customWidth="1"/>
    <col min="13825" max="13825" width="20.85546875" style="2" customWidth="1"/>
    <col min="13826" max="13826" width="25" style="2" customWidth="1"/>
    <col min="13827" max="13827" width="18.7109375" style="2" customWidth="1"/>
    <col min="13828" max="13828" width="29.7109375" style="2" customWidth="1"/>
    <col min="13829" max="13829" width="13.42578125" style="2" customWidth="1"/>
    <col min="13830" max="13830" width="13.85546875" style="2" customWidth="1"/>
    <col min="13831" max="13835" width="16.5703125" style="2" customWidth="1"/>
    <col min="13836" max="13836" width="20.5703125" style="2" customWidth="1"/>
    <col min="13837" max="13837" width="21.140625" style="2" customWidth="1"/>
    <col min="13838" max="13838" width="9.5703125" style="2" customWidth="1"/>
    <col min="13839" max="13839" width="0.42578125" style="2" customWidth="1"/>
    <col min="13840" max="13846" width="6.42578125" style="2" customWidth="1"/>
    <col min="13847" max="14075" width="11.42578125" style="2"/>
    <col min="14076" max="14076" width="1" style="2" customWidth="1"/>
    <col min="14077" max="14077" width="4.28515625" style="2" customWidth="1"/>
    <col min="14078" max="14078" width="34.7109375" style="2" customWidth="1"/>
    <col min="14079" max="14079" width="0" style="2" hidden="1" customWidth="1"/>
    <col min="14080" max="14080" width="20" style="2" customWidth="1"/>
    <col min="14081" max="14081" width="20.85546875" style="2" customWidth="1"/>
    <col min="14082" max="14082" width="25" style="2" customWidth="1"/>
    <col min="14083" max="14083" width="18.7109375" style="2" customWidth="1"/>
    <col min="14084" max="14084" width="29.7109375" style="2" customWidth="1"/>
    <col min="14085" max="14085" width="13.42578125" style="2" customWidth="1"/>
    <col min="14086" max="14086" width="13.85546875" style="2" customWidth="1"/>
    <col min="14087" max="14091" width="16.5703125" style="2" customWidth="1"/>
    <col min="14092" max="14092" width="20.5703125" style="2" customWidth="1"/>
    <col min="14093" max="14093" width="21.140625" style="2" customWidth="1"/>
    <col min="14094" max="14094" width="9.5703125" style="2" customWidth="1"/>
    <col min="14095" max="14095" width="0.42578125" style="2" customWidth="1"/>
    <col min="14096" max="14102" width="6.42578125" style="2" customWidth="1"/>
    <col min="14103" max="14331" width="11.42578125" style="2"/>
    <col min="14332" max="14332" width="1" style="2" customWidth="1"/>
    <col min="14333" max="14333" width="4.28515625" style="2" customWidth="1"/>
    <col min="14334" max="14334" width="34.7109375" style="2" customWidth="1"/>
    <col min="14335" max="14335" width="0" style="2" hidden="1" customWidth="1"/>
    <col min="14336" max="14336" width="20" style="2" customWidth="1"/>
    <col min="14337" max="14337" width="20.85546875" style="2" customWidth="1"/>
    <col min="14338" max="14338" width="25" style="2" customWidth="1"/>
    <col min="14339" max="14339" width="18.7109375" style="2" customWidth="1"/>
    <col min="14340" max="14340" width="29.7109375" style="2" customWidth="1"/>
    <col min="14341" max="14341" width="13.42578125" style="2" customWidth="1"/>
    <col min="14342" max="14342" width="13.85546875" style="2" customWidth="1"/>
    <col min="14343" max="14347" width="16.5703125" style="2" customWidth="1"/>
    <col min="14348" max="14348" width="20.5703125" style="2" customWidth="1"/>
    <col min="14349" max="14349" width="21.140625" style="2" customWidth="1"/>
    <col min="14350" max="14350" width="9.5703125" style="2" customWidth="1"/>
    <col min="14351" max="14351" width="0.42578125" style="2" customWidth="1"/>
    <col min="14352" max="14358" width="6.42578125" style="2" customWidth="1"/>
    <col min="14359" max="14587" width="11.42578125" style="2"/>
    <col min="14588" max="14588" width="1" style="2" customWidth="1"/>
    <col min="14589" max="14589" width="4.28515625" style="2" customWidth="1"/>
    <col min="14590" max="14590" width="34.7109375" style="2" customWidth="1"/>
    <col min="14591" max="14591" width="0" style="2" hidden="1" customWidth="1"/>
    <col min="14592" max="14592" width="20" style="2" customWidth="1"/>
    <col min="14593" max="14593" width="20.85546875" style="2" customWidth="1"/>
    <col min="14594" max="14594" width="25" style="2" customWidth="1"/>
    <col min="14595" max="14595" width="18.7109375" style="2" customWidth="1"/>
    <col min="14596" max="14596" width="29.7109375" style="2" customWidth="1"/>
    <col min="14597" max="14597" width="13.42578125" style="2" customWidth="1"/>
    <col min="14598" max="14598" width="13.85546875" style="2" customWidth="1"/>
    <col min="14599" max="14603" width="16.5703125" style="2" customWidth="1"/>
    <col min="14604" max="14604" width="20.5703125" style="2" customWidth="1"/>
    <col min="14605" max="14605" width="21.140625" style="2" customWidth="1"/>
    <col min="14606" max="14606" width="9.5703125" style="2" customWidth="1"/>
    <col min="14607" max="14607" width="0.42578125" style="2" customWidth="1"/>
    <col min="14608" max="14614" width="6.42578125" style="2" customWidth="1"/>
    <col min="14615" max="14843" width="11.42578125" style="2"/>
    <col min="14844" max="14844" width="1" style="2" customWidth="1"/>
    <col min="14845" max="14845" width="4.28515625" style="2" customWidth="1"/>
    <col min="14846" max="14846" width="34.7109375" style="2" customWidth="1"/>
    <col min="14847" max="14847" width="0" style="2" hidden="1" customWidth="1"/>
    <col min="14848" max="14848" width="20" style="2" customWidth="1"/>
    <col min="14849" max="14849" width="20.85546875" style="2" customWidth="1"/>
    <col min="14850" max="14850" width="25" style="2" customWidth="1"/>
    <col min="14851" max="14851" width="18.7109375" style="2" customWidth="1"/>
    <col min="14852" max="14852" width="29.7109375" style="2" customWidth="1"/>
    <col min="14853" max="14853" width="13.42578125" style="2" customWidth="1"/>
    <col min="14854" max="14854" width="13.85546875" style="2" customWidth="1"/>
    <col min="14855" max="14859" width="16.5703125" style="2" customWidth="1"/>
    <col min="14860" max="14860" width="20.5703125" style="2" customWidth="1"/>
    <col min="14861" max="14861" width="21.140625" style="2" customWidth="1"/>
    <col min="14862" max="14862" width="9.5703125" style="2" customWidth="1"/>
    <col min="14863" max="14863" width="0.42578125" style="2" customWidth="1"/>
    <col min="14864" max="14870" width="6.42578125" style="2" customWidth="1"/>
    <col min="14871" max="15099" width="11.42578125" style="2"/>
    <col min="15100" max="15100" width="1" style="2" customWidth="1"/>
    <col min="15101" max="15101" width="4.28515625" style="2" customWidth="1"/>
    <col min="15102" max="15102" width="34.7109375" style="2" customWidth="1"/>
    <col min="15103" max="15103" width="0" style="2" hidden="1" customWidth="1"/>
    <col min="15104" max="15104" width="20" style="2" customWidth="1"/>
    <col min="15105" max="15105" width="20.85546875" style="2" customWidth="1"/>
    <col min="15106" max="15106" width="25" style="2" customWidth="1"/>
    <col min="15107" max="15107" width="18.7109375" style="2" customWidth="1"/>
    <col min="15108" max="15108" width="29.7109375" style="2" customWidth="1"/>
    <col min="15109" max="15109" width="13.42578125" style="2" customWidth="1"/>
    <col min="15110" max="15110" width="13.85546875" style="2" customWidth="1"/>
    <col min="15111" max="15115" width="16.5703125" style="2" customWidth="1"/>
    <col min="15116" max="15116" width="20.5703125" style="2" customWidth="1"/>
    <col min="15117" max="15117" width="21.140625" style="2" customWidth="1"/>
    <col min="15118" max="15118" width="9.5703125" style="2" customWidth="1"/>
    <col min="15119" max="15119" width="0.42578125" style="2" customWidth="1"/>
    <col min="15120" max="15126" width="6.42578125" style="2" customWidth="1"/>
    <col min="15127" max="15355" width="11.42578125" style="2"/>
    <col min="15356" max="15356" width="1" style="2" customWidth="1"/>
    <col min="15357" max="15357" width="4.28515625" style="2" customWidth="1"/>
    <col min="15358" max="15358" width="34.7109375" style="2" customWidth="1"/>
    <col min="15359" max="15359" width="0" style="2" hidden="1" customWidth="1"/>
    <col min="15360" max="15360" width="20" style="2" customWidth="1"/>
    <col min="15361" max="15361" width="20.85546875" style="2" customWidth="1"/>
    <col min="15362" max="15362" width="25" style="2" customWidth="1"/>
    <col min="15363" max="15363" width="18.7109375" style="2" customWidth="1"/>
    <col min="15364" max="15364" width="29.7109375" style="2" customWidth="1"/>
    <col min="15365" max="15365" width="13.42578125" style="2" customWidth="1"/>
    <col min="15366" max="15366" width="13.85546875" style="2" customWidth="1"/>
    <col min="15367" max="15371" width="16.5703125" style="2" customWidth="1"/>
    <col min="15372" max="15372" width="20.5703125" style="2" customWidth="1"/>
    <col min="15373" max="15373" width="21.140625" style="2" customWidth="1"/>
    <col min="15374" max="15374" width="9.5703125" style="2" customWidth="1"/>
    <col min="15375" max="15375" width="0.42578125" style="2" customWidth="1"/>
    <col min="15376" max="15382" width="6.42578125" style="2" customWidth="1"/>
    <col min="15383" max="15611" width="11.42578125" style="2"/>
    <col min="15612" max="15612" width="1" style="2" customWidth="1"/>
    <col min="15613" max="15613" width="4.28515625" style="2" customWidth="1"/>
    <col min="15614" max="15614" width="34.7109375" style="2" customWidth="1"/>
    <col min="15615" max="15615" width="0" style="2" hidden="1" customWidth="1"/>
    <col min="15616" max="15616" width="20" style="2" customWidth="1"/>
    <col min="15617" max="15617" width="20.85546875" style="2" customWidth="1"/>
    <col min="15618" max="15618" width="25" style="2" customWidth="1"/>
    <col min="15619" max="15619" width="18.7109375" style="2" customWidth="1"/>
    <col min="15620" max="15620" width="29.7109375" style="2" customWidth="1"/>
    <col min="15621" max="15621" width="13.42578125" style="2" customWidth="1"/>
    <col min="15622" max="15622" width="13.85546875" style="2" customWidth="1"/>
    <col min="15623" max="15627" width="16.5703125" style="2" customWidth="1"/>
    <col min="15628" max="15628" width="20.5703125" style="2" customWidth="1"/>
    <col min="15629" max="15629" width="21.140625" style="2" customWidth="1"/>
    <col min="15630" max="15630" width="9.5703125" style="2" customWidth="1"/>
    <col min="15631" max="15631" width="0.42578125" style="2" customWidth="1"/>
    <col min="15632" max="15638" width="6.42578125" style="2" customWidth="1"/>
    <col min="15639" max="15867" width="11.42578125" style="2"/>
    <col min="15868" max="15868" width="1" style="2" customWidth="1"/>
    <col min="15869" max="15869" width="4.28515625" style="2" customWidth="1"/>
    <col min="15870" max="15870" width="34.7109375" style="2" customWidth="1"/>
    <col min="15871" max="15871" width="0" style="2" hidden="1" customWidth="1"/>
    <col min="15872" max="15872" width="20" style="2" customWidth="1"/>
    <col min="15873" max="15873" width="20.85546875" style="2" customWidth="1"/>
    <col min="15874" max="15874" width="25" style="2" customWidth="1"/>
    <col min="15875" max="15875" width="18.7109375" style="2" customWidth="1"/>
    <col min="15876" max="15876" width="29.7109375" style="2" customWidth="1"/>
    <col min="15877" max="15877" width="13.42578125" style="2" customWidth="1"/>
    <col min="15878" max="15878" width="13.85546875" style="2" customWidth="1"/>
    <col min="15879" max="15883" width="16.5703125" style="2" customWidth="1"/>
    <col min="15884" max="15884" width="20.5703125" style="2" customWidth="1"/>
    <col min="15885" max="15885" width="21.140625" style="2" customWidth="1"/>
    <col min="15886" max="15886" width="9.5703125" style="2" customWidth="1"/>
    <col min="15887" max="15887" width="0.42578125" style="2" customWidth="1"/>
    <col min="15888" max="15894" width="6.42578125" style="2" customWidth="1"/>
    <col min="15895" max="16123" width="11.42578125" style="2"/>
    <col min="16124" max="16124" width="1" style="2" customWidth="1"/>
    <col min="16125" max="16125" width="4.28515625" style="2" customWidth="1"/>
    <col min="16126" max="16126" width="34.7109375" style="2" customWidth="1"/>
    <col min="16127" max="16127" width="0" style="2" hidden="1" customWidth="1"/>
    <col min="16128" max="16128" width="20" style="2" customWidth="1"/>
    <col min="16129" max="16129" width="20.85546875" style="2" customWidth="1"/>
    <col min="16130" max="16130" width="25" style="2" customWidth="1"/>
    <col min="16131" max="16131" width="18.7109375" style="2" customWidth="1"/>
    <col min="16132" max="16132" width="29.7109375" style="2" customWidth="1"/>
    <col min="16133" max="16133" width="13.42578125" style="2" customWidth="1"/>
    <col min="16134" max="16134" width="13.85546875" style="2" customWidth="1"/>
    <col min="16135" max="16139" width="16.5703125" style="2" customWidth="1"/>
    <col min="16140" max="16140" width="20.5703125" style="2" customWidth="1"/>
    <col min="16141" max="16141" width="21.140625" style="2" customWidth="1"/>
    <col min="16142" max="16142" width="9.5703125" style="2" customWidth="1"/>
    <col min="16143" max="16143" width="0.42578125" style="2" customWidth="1"/>
    <col min="16144" max="16150" width="6.42578125" style="2" customWidth="1"/>
    <col min="16151" max="16371" width="11.42578125" style="2"/>
    <col min="16372" max="16384" width="11.42578125" style="2" customWidth="1"/>
  </cols>
  <sheetData>
    <row r="2" spans="2:16" ht="26.25" x14ac:dyDescent="0.25">
      <c r="B2" s="247" t="s">
        <v>61</v>
      </c>
      <c r="C2" s="248"/>
      <c r="D2" s="248"/>
      <c r="E2" s="248"/>
      <c r="F2" s="248"/>
      <c r="G2" s="248"/>
      <c r="H2" s="248"/>
      <c r="I2" s="248"/>
      <c r="J2" s="248"/>
      <c r="K2" s="248"/>
      <c r="L2" s="248"/>
      <c r="M2" s="248"/>
      <c r="N2" s="248"/>
      <c r="O2" s="248"/>
      <c r="P2" s="248"/>
    </row>
    <row r="4" spans="2:16" ht="26.25" x14ac:dyDescent="0.25">
      <c r="B4" s="247" t="s">
        <v>46</v>
      </c>
      <c r="C4" s="248"/>
      <c r="D4" s="248"/>
      <c r="E4" s="248"/>
      <c r="F4" s="248"/>
      <c r="G4" s="248"/>
      <c r="H4" s="248"/>
      <c r="I4" s="248"/>
      <c r="J4" s="248"/>
      <c r="K4" s="248"/>
      <c r="L4" s="248"/>
      <c r="M4" s="248"/>
      <c r="N4" s="248"/>
      <c r="O4" s="248"/>
      <c r="P4" s="248"/>
    </row>
    <row r="5" spans="2:16" ht="15.75" thickBot="1" x14ac:dyDescent="0.3"/>
    <row r="6" spans="2:16" ht="21.75" thickBot="1" x14ac:dyDescent="0.3">
      <c r="B6" s="4" t="s">
        <v>4</v>
      </c>
      <c r="C6" s="271" t="s">
        <v>301</v>
      </c>
      <c r="D6" s="271"/>
      <c r="E6" s="271"/>
      <c r="F6" s="271"/>
      <c r="G6" s="271"/>
      <c r="H6" s="271"/>
      <c r="I6" s="271"/>
      <c r="J6" s="271"/>
      <c r="K6" s="271"/>
      <c r="L6" s="271"/>
      <c r="M6" s="271"/>
      <c r="N6" s="272"/>
    </row>
    <row r="7" spans="2:16" ht="16.5" thickBot="1" x14ac:dyDescent="0.3">
      <c r="B7" s="5" t="s">
        <v>5</v>
      </c>
      <c r="C7" s="271" t="s">
        <v>151</v>
      </c>
      <c r="D7" s="271"/>
      <c r="E7" s="271"/>
      <c r="F7" s="271"/>
      <c r="G7" s="271"/>
      <c r="H7" s="271"/>
      <c r="I7" s="271"/>
      <c r="J7" s="271"/>
      <c r="K7" s="271"/>
      <c r="L7" s="271"/>
      <c r="M7" s="271"/>
      <c r="N7" s="272"/>
    </row>
    <row r="8" spans="2:16" ht="16.5" thickBot="1" x14ac:dyDescent="0.3">
      <c r="B8" s="5" t="s">
        <v>6</v>
      </c>
      <c r="C8" s="271" t="s">
        <v>151</v>
      </c>
      <c r="D8" s="271"/>
      <c r="E8" s="271"/>
      <c r="F8" s="271"/>
      <c r="G8" s="271"/>
      <c r="H8" s="271"/>
      <c r="I8" s="271"/>
      <c r="J8" s="271"/>
      <c r="K8" s="271"/>
      <c r="L8" s="271"/>
      <c r="M8" s="271"/>
      <c r="N8" s="272"/>
    </row>
    <row r="9" spans="2:16" ht="16.5" thickBot="1" x14ac:dyDescent="0.3">
      <c r="B9" s="5" t="s">
        <v>7</v>
      </c>
      <c r="C9" s="271" t="s">
        <v>151</v>
      </c>
      <c r="D9" s="271"/>
      <c r="E9" s="271"/>
      <c r="F9" s="271"/>
      <c r="G9" s="271"/>
      <c r="H9" s="271"/>
      <c r="I9" s="271"/>
      <c r="J9" s="271"/>
      <c r="K9" s="271"/>
      <c r="L9" s="271"/>
      <c r="M9" s="271"/>
      <c r="N9" s="272"/>
    </row>
    <row r="10" spans="2:16" ht="16.5" thickBot="1" x14ac:dyDescent="0.3">
      <c r="B10" s="5" t="s">
        <v>8</v>
      </c>
      <c r="C10" s="258">
        <v>4</v>
      </c>
      <c r="D10" s="258"/>
      <c r="E10" s="259"/>
      <c r="F10" s="21"/>
      <c r="G10" s="21"/>
      <c r="H10" s="21"/>
      <c r="I10" s="21"/>
      <c r="J10" s="21"/>
      <c r="K10" s="21"/>
      <c r="L10" s="21"/>
      <c r="M10" s="21"/>
      <c r="N10" s="22"/>
    </row>
    <row r="11" spans="2:16" ht="16.5" thickBot="1" x14ac:dyDescent="0.3">
      <c r="B11" s="7" t="s">
        <v>9</v>
      </c>
      <c r="C11" s="8">
        <v>41974</v>
      </c>
      <c r="D11" s="9"/>
      <c r="E11" s="9"/>
      <c r="F11" s="9"/>
      <c r="G11" s="9"/>
      <c r="H11" s="9"/>
      <c r="I11" s="9"/>
      <c r="J11" s="9"/>
      <c r="K11" s="9"/>
      <c r="L11" s="9"/>
      <c r="M11" s="9"/>
      <c r="N11" s="10"/>
    </row>
    <row r="12" spans="2:16" ht="15.75" x14ac:dyDescent="0.25">
      <c r="B12" s="6"/>
      <c r="C12" s="11"/>
      <c r="D12" s="12"/>
      <c r="E12" s="12"/>
      <c r="F12" s="12"/>
      <c r="G12" s="12"/>
      <c r="H12" s="12"/>
      <c r="I12" s="73"/>
      <c r="J12" s="73"/>
      <c r="K12" s="73"/>
      <c r="L12" s="73"/>
      <c r="M12" s="73"/>
      <c r="N12" s="12"/>
    </row>
    <row r="13" spans="2:16" x14ac:dyDescent="0.25">
      <c r="I13" s="73"/>
      <c r="J13" s="73"/>
      <c r="K13" s="73"/>
      <c r="L13" s="73"/>
      <c r="M13" s="73"/>
      <c r="N13" s="74"/>
    </row>
    <row r="14" spans="2:16" ht="45.75" customHeight="1" x14ac:dyDescent="0.25">
      <c r="B14" s="260" t="s">
        <v>95</v>
      </c>
      <c r="C14" s="260"/>
      <c r="D14" s="151" t="s">
        <v>12</v>
      </c>
      <c r="E14" s="151" t="s">
        <v>13</v>
      </c>
      <c r="F14" s="151" t="s">
        <v>29</v>
      </c>
      <c r="G14" s="61"/>
      <c r="I14" s="25"/>
      <c r="J14" s="25"/>
      <c r="K14" s="25"/>
      <c r="L14" s="25"/>
      <c r="M14" s="25"/>
      <c r="N14" s="74"/>
    </row>
    <row r="15" spans="2:16" x14ac:dyDescent="0.25">
      <c r="B15" s="260"/>
      <c r="C15" s="260"/>
      <c r="D15" s="151">
        <v>4</v>
      </c>
      <c r="E15" s="23">
        <v>1605949980</v>
      </c>
      <c r="F15" s="121">
        <v>660</v>
      </c>
      <c r="G15" s="62"/>
      <c r="I15" s="26"/>
      <c r="J15" s="26"/>
      <c r="K15" s="26"/>
      <c r="L15" s="26"/>
      <c r="M15" s="26"/>
      <c r="N15" s="74"/>
    </row>
    <row r="16" spans="2:16" x14ac:dyDescent="0.25">
      <c r="B16" s="260"/>
      <c r="C16" s="260"/>
      <c r="D16" s="151"/>
      <c r="E16" s="23"/>
      <c r="F16" s="121"/>
      <c r="G16" s="62"/>
      <c r="I16" s="26"/>
      <c r="J16" s="26"/>
      <c r="K16" s="26"/>
      <c r="L16" s="26"/>
      <c r="M16" s="26"/>
      <c r="N16" s="74"/>
    </row>
    <row r="17" spans="1:14" x14ac:dyDescent="0.25">
      <c r="B17" s="260"/>
      <c r="C17" s="260"/>
      <c r="D17" s="151"/>
      <c r="E17" s="23"/>
      <c r="F17" s="121"/>
      <c r="G17" s="62"/>
      <c r="I17" s="26"/>
      <c r="J17" s="26"/>
      <c r="K17" s="26"/>
      <c r="L17" s="26"/>
      <c r="M17" s="26"/>
      <c r="N17" s="74"/>
    </row>
    <row r="18" spans="1:14" x14ac:dyDescent="0.25">
      <c r="B18" s="260"/>
      <c r="C18" s="260"/>
      <c r="D18" s="151"/>
      <c r="E18" s="24"/>
      <c r="F18" s="121"/>
      <c r="G18" s="62"/>
      <c r="H18" s="14"/>
      <c r="I18" s="26"/>
      <c r="J18" s="26"/>
      <c r="K18" s="26"/>
      <c r="L18" s="26"/>
      <c r="M18" s="26"/>
      <c r="N18" s="13"/>
    </row>
    <row r="19" spans="1:14" x14ac:dyDescent="0.25">
      <c r="B19" s="260"/>
      <c r="C19" s="260"/>
      <c r="D19" s="151"/>
      <c r="E19" s="24"/>
      <c r="F19" s="121"/>
      <c r="G19" s="62"/>
      <c r="H19" s="14"/>
      <c r="I19" s="28"/>
      <c r="J19" s="28"/>
      <c r="K19" s="28"/>
      <c r="L19" s="28"/>
      <c r="M19" s="28"/>
      <c r="N19" s="13"/>
    </row>
    <row r="20" spans="1:14" x14ac:dyDescent="0.25">
      <c r="B20" s="260"/>
      <c r="C20" s="260"/>
      <c r="D20" s="151"/>
      <c r="E20" s="24"/>
      <c r="F20" s="121"/>
      <c r="G20" s="62"/>
      <c r="H20" s="14"/>
      <c r="I20" s="73"/>
      <c r="J20" s="73"/>
      <c r="K20" s="73"/>
      <c r="L20" s="73"/>
      <c r="M20" s="73"/>
      <c r="N20" s="13"/>
    </row>
    <row r="21" spans="1:14" x14ac:dyDescent="0.25">
      <c r="B21" s="260"/>
      <c r="C21" s="260"/>
      <c r="D21" s="151"/>
      <c r="E21" s="24"/>
      <c r="F21" s="121"/>
      <c r="G21" s="62"/>
      <c r="H21" s="14"/>
      <c r="I21" s="73"/>
      <c r="J21" s="73"/>
      <c r="K21" s="73"/>
      <c r="L21" s="73"/>
      <c r="M21" s="73"/>
      <c r="N21" s="13"/>
    </row>
    <row r="22" spans="1:14" ht="15.75" thickBot="1" x14ac:dyDescent="0.3">
      <c r="B22" s="261" t="s">
        <v>14</v>
      </c>
      <c r="C22" s="262"/>
      <c r="D22" s="151"/>
      <c r="E22" s="41">
        <f>SUM(E15:E21)</f>
        <v>1605949980</v>
      </c>
      <c r="F22" s="121">
        <f>SUM(F15:F21)</f>
        <v>660</v>
      </c>
      <c r="G22" s="62"/>
      <c r="H22" s="14"/>
      <c r="I22" s="73"/>
      <c r="J22" s="73"/>
      <c r="K22" s="73"/>
      <c r="L22" s="73"/>
      <c r="M22" s="73"/>
      <c r="N22" s="13"/>
    </row>
    <row r="23" spans="1:14" ht="45.75" thickBot="1" x14ac:dyDescent="0.3">
      <c r="A23" s="30"/>
      <c r="B23" s="35" t="s">
        <v>15</v>
      </c>
      <c r="C23" s="35" t="s">
        <v>96</v>
      </c>
      <c r="E23" s="25"/>
      <c r="F23" s="25"/>
      <c r="G23" s="25"/>
      <c r="H23" s="25"/>
      <c r="I23" s="3"/>
      <c r="J23" s="3"/>
      <c r="K23" s="3"/>
      <c r="L23" s="3"/>
      <c r="M23" s="3"/>
    </row>
    <row r="24" spans="1:14" ht="15.75" thickBot="1" x14ac:dyDescent="0.3">
      <c r="A24" s="31">
        <v>1</v>
      </c>
      <c r="C24" s="32">
        <f>+F22*80%</f>
        <v>528</v>
      </c>
      <c r="D24" s="29"/>
      <c r="E24" s="122">
        <f>E22</f>
        <v>1605949980</v>
      </c>
      <c r="F24" s="27"/>
      <c r="G24" s="27"/>
      <c r="H24" s="27"/>
      <c r="I24" s="15"/>
      <c r="J24" s="15"/>
      <c r="K24" s="15"/>
      <c r="L24" s="15"/>
      <c r="M24" s="15"/>
    </row>
    <row r="25" spans="1:14" x14ac:dyDescent="0.25">
      <c r="A25" s="65"/>
      <c r="C25" s="66"/>
      <c r="D25" s="26"/>
      <c r="E25" s="67"/>
      <c r="F25" s="27"/>
      <c r="G25" s="27"/>
      <c r="H25" s="27"/>
      <c r="I25" s="15"/>
      <c r="J25" s="15"/>
      <c r="K25" s="15"/>
      <c r="L25" s="15"/>
      <c r="M25" s="15"/>
    </row>
    <row r="26" spans="1:14" x14ac:dyDescent="0.25">
      <c r="A26" s="65"/>
      <c r="C26" s="66"/>
      <c r="D26" s="26"/>
      <c r="E26" s="67"/>
      <c r="F26" s="27"/>
      <c r="G26" s="27"/>
      <c r="H26" s="27"/>
      <c r="I26" s="15"/>
      <c r="J26" s="15"/>
      <c r="K26" s="15"/>
      <c r="L26" s="15"/>
      <c r="M26" s="15"/>
    </row>
    <row r="27" spans="1:14" x14ac:dyDescent="0.25">
      <c r="A27" s="65"/>
      <c r="B27" s="88" t="s">
        <v>128</v>
      </c>
      <c r="I27" s="73"/>
      <c r="J27" s="73"/>
      <c r="K27" s="73"/>
      <c r="L27" s="73"/>
      <c r="M27" s="73"/>
      <c r="N27" s="74"/>
    </row>
    <row r="28" spans="1:14" x14ac:dyDescent="0.25">
      <c r="A28" s="65"/>
      <c r="I28" s="73"/>
      <c r="J28" s="73"/>
      <c r="K28" s="73"/>
      <c r="L28" s="73"/>
      <c r="M28" s="73"/>
      <c r="N28" s="74"/>
    </row>
    <row r="29" spans="1:14" x14ac:dyDescent="0.25">
      <c r="A29" s="65"/>
      <c r="B29" s="90" t="s">
        <v>33</v>
      </c>
      <c r="C29" s="90" t="s">
        <v>129</v>
      </c>
      <c r="D29" s="90" t="s">
        <v>130</v>
      </c>
      <c r="I29" s="73"/>
      <c r="J29" s="73"/>
      <c r="K29" s="73"/>
      <c r="L29" s="73"/>
      <c r="M29" s="73"/>
      <c r="N29" s="74"/>
    </row>
    <row r="30" spans="1:14" x14ac:dyDescent="0.25">
      <c r="A30" s="65"/>
      <c r="B30" s="87" t="s">
        <v>131</v>
      </c>
      <c r="C30" s="188" t="s">
        <v>152</v>
      </c>
      <c r="D30" s="87"/>
      <c r="I30" s="73"/>
      <c r="J30" s="73"/>
      <c r="K30" s="73"/>
      <c r="L30" s="73"/>
      <c r="M30" s="73"/>
      <c r="N30" s="74"/>
    </row>
    <row r="31" spans="1:14" x14ac:dyDescent="0.25">
      <c r="A31" s="65"/>
      <c r="B31" s="87" t="s">
        <v>132</v>
      </c>
      <c r="C31" s="188" t="s">
        <v>152</v>
      </c>
      <c r="D31" s="87"/>
      <c r="I31" s="73"/>
      <c r="J31" s="73"/>
      <c r="K31" s="73"/>
      <c r="L31" s="73"/>
      <c r="M31" s="73"/>
      <c r="N31" s="74"/>
    </row>
    <row r="32" spans="1:14" x14ac:dyDescent="0.25">
      <c r="A32" s="65"/>
      <c r="B32" s="87" t="s">
        <v>133</v>
      </c>
      <c r="C32" s="188" t="s">
        <v>152</v>
      </c>
      <c r="D32" s="87"/>
      <c r="I32" s="73"/>
      <c r="J32" s="73"/>
      <c r="K32" s="73"/>
      <c r="L32" s="73"/>
      <c r="M32" s="73"/>
      <c r="N32" s="74"/>
    </row>
    <row r="33" spans="1:17" x14ac:dyDescent="0.25">
      <c r="A33" s="65"/>
      <c r="B33" s="87" t="s">
        <v>134</v>
      </c>
      <c r="C33" s="188" t="s">
        <v>152</v>
      </c>
      <c r="D33" s="87"/>
      <c r="I33" s="73"/>
      <c r="J33" s="73"/>
      <c r="K33" s="73"/>
      <c r="L33" s="73"/>
      <c r="M33" s="73"/>
      <c r="N33" s="74"/>
    </row>
    <row r="34" spans="1:17" x14ac:dyDescent="0.25">
      <c r="A34" s="65"/>
      <c r="I34" s="73"/>
      <c r="J34" s="73"/>
      <c r="K34" s="73"/>
      <c r="L34" s="73"/>
      <c r="M34" s="73"/>
      <c r="N34" s="74"/>
    </row>
    <row r="35" spans="1:17" x14ac:dyDescent="0.25">
      <c r="A35" s="65"/>
      <c r="I35" s="73"/>
      <c r="J35" s="73"/>
      <c r="K35" s="73"/>
      <c r="L35" s="73"/>
      <c r="M35" s="73"/>
      <c r="N35" s="74"/>
    </row>
    <row r="36" spans="1:17" x14ac:dyDescent="0.25">
      <c r="A36" s="65"/>
      <c r="B36" s="88" t="s">
        <v>135</v>
      </c>
      <c r="I36" s="73"/>
      <c r="J36" s="73"/>
      <c r="K36" s="73"/>
      <c r="L36" s="73"/>
      <c r="M36" s="73"/>
      <c r="N36" s="74"/>
    </row>
    <row r="37" spans="1:17" x14ac:dyDescent="0.25">
      <c r="A37" s="65"/>
      <c r="I37" s="73"/>
      <c r="J37" s="73"/>
      <c r="K37" s="73"/>
      <c r="L37" s="73"/>
      <c r="M37" s="73"/>
      <c r="N37" s="74"/>
    </row>
    <row r="38" spans="1:17" x14ac:dyDescent="0.25">
      <c r="A38" s="65"/>
      <c r="I38" s="73"/>
      <c r="J38" s="73"/>
      <c r="K38" s="73"/>
      <c r="L38" s="73"/>
      <c r="M38" s="73"/>
      <c r="N38" s="74"/>
    </row>
    <row r="39" spans="1:17" x14ac:dyDescent="0.25">
      <c r="A39" s="65"/>
      <c r="B39" s="90" t="s">
        <v>33</v>
      </c>
      <c r="C39" s="90" t="s">
        <v>56</v>
      </c>
      <c r="D39" s="89" t="s">
        <v>49</v>
      </c>
      <c r="E39" s="89" t="s">
        <v>16</v>
      </c>
      <c r="I39" s="73"/>
      <c r="J39" s="73"/>
      <c r="K39" s="73"/>
      <c r="L39" s="73"/>
      <c r="M39" s="73"/>
      <c r="N39" s="74"/>
    </row>
    <row r="40" spans="1:17" ht="28.5" x14ac:dyDescent="0.25">
      <c r="A40" s="65"/>
      <c r="B40" s="71" t="s">
        <v>136</v>
      </c>
      <c r="C40" s="72">
        <v>40</v>
      </c>
      <c r="D40" s="150">
        <f>D148</f>
        <v>0</v>
      </c>
      <c r="E40" s="233">
        <f>+D40+D41</f>
        <v>60</v>
      </c>
      <c r="I40" s="73"/>
      <c r="J40" s="73"/>
      <c r="K40" s="73"/>
      <c r="L40" s="73"/>
      <c r="M40" s="73"/>
      <c r="N40" s="74"/>
    </row>
    <row r="41" spans="1:17" ht="42.75" x14ac:dyDescent="0.25">
      <c r="A41" s="65"/>
      <c r="B41" s="71" t="s">
        <v>137</v>
      </c>
      <c r="C41" s="72">
        <v>60</v>
      </c>
      <c r="D41" s="182">
        <f>D149</f>
        <v>60</v>
      </c>
      <c r="E41" s="234"/>
      <c r="I41" s="73"/>
      <c r="J41" s="73"/>
      <c r="K41" s="73"/>
      <c r="L41" s="73"/>
      <c r="M41" s="73"/>
      <c r="N41" s="74"/>
      <c r="Q41" s="116"/>
    </row>
    <row r="42" spans="1:17" x14ac:dyDescent="0.25">
      <c r="A42" s="65"/>
      <c r="C42" s="66"/>
      <c r="D42" s="26"/>
      <c r="E42" s="67"/>
      <c r="F42" s="27"/>
      <c r="G42" s="27"/>
      <c r="H42" s="27"/>
      <c r="I42" s="15"/>
      <c r="J42" s="15"/>
      <c r="K42" s="15"/>
      <c r="L42" s="15"/>
      <c r="M42" s="15"/>
    </row>
    <row r="43" spans="1:17" x14ac:dyDescent="0.25">
      <c r="A43" s="65"/>
      <c r="C43" s="66"/>
      <c r="D43" s="26"/>
      <c r="E43" s="67"/>
      <c r="F43" s="27"/>
      <c r="G43" s="27"/>
      <c r="H43" s="27"/>
      <c r="I43" s="15"/>
      <c r="J43" s="15"/>
      <c r="K43" s="15"/>
      <c r="L43" s="15"/>
      <c r="M43" s="15"/>
    </row>
    <row r="44" spans="1:17" x14ac:dyDescent="0.25">
      <c r="A44" s="65"/>
      <c r="C44" s="66"/>
      <c r="D44" s="26"/>
      <c r="E44" s="67"/>
      <c r="F44" s="27"/>
      <c r="G44" s="27"/>
      <c r="H44" s="27"/>
      <c r="I44" s="15"/>
      <c r="J44" s="15"/>
      <c r="K44" s="15"/>
      <c r="L44" s="15"/>
      <c r="M44" s="15"/>
    </row>
    <row r="45" spans="1:17" ht="15.75" thickBot="1" x14ac:dyDescent="0.3">
      <c r="M45" s="263" t="s">
        <v>35</v>
      </c>
      <c r="N45" s="263"/>
    </row>
    <row r="46" spans="1:17" x14ac:dyDescent="0.25">
      <c r="B46" s="88" t="s">
        <v>30</v>
      </c>
      <c r="M46" s="42"/>
      <c r="N46" s="42"/>
    </row>
    <row r="47" spans="1:17" ht="15.75" thickBot="1" x14ac:dyDescent="0.3">
      <c r="M47" s="42"/>
      <c r="N47" s="42"/>
    </row>
    <row r="48" spans="1:17" s="73" customFormat="1" ht="109.5" customHeight="1" x14ac:dyDescent="0.25">
      <c r="B48" s="84" t="s">
        <v>138</v>
      </c>
      <c r="C48" s="84" t="s">
        <v>139</v>
      </c>
      <c r="D48" s="84" t="s">
        <v>140</v>
      </c>
      <c r="E48" s="84" t="s">
        <v>43</v>
      </c>
      <c r="F48" s="84" t="s">
        <v>22</v>
      </c>
      <c r="G48" s="84" t="s">
        <v>97</v>
      </c>
      <c r="H48" s="84" t="s">
        <v>17</v>
      </c>
      <c r="I48" s="84" t="s">
        <v>10</v>
      </c>
      <c r="J48" s="84" t="s">
        <v>31</v>
      </c>
      <c r="K48" s="84" t="s">
        <v>59</v>
      </c>
      <c r="L48" s="84" t="s">
        <v>20</v>
      </c>
      <c r="M48" s="69" t="s">
        <v>26</v>
      </c>
      <c r="N48" s="84" t="s">
        <v>141</v>
      </c>
      <c r="O48" s="84" t="s">
        <v>36</v>
      </c>
      <c r="P48" s="85" t="s">
        <v>11</v>
      </c>
      <c r="Q48" s="85" t="s">
        <v>19</v>
      </c>
    </row>
    <row r="49" spans="1:26" s="79" customFormat="1" ht="83.25" customHeight="1" x14ac:dyDescent="0.25">
      <c r="A49" s="33">
        <v>1</v>
      </c>
      <c r="B49" s="34" t="s">
        <v>303</v>
      </c>
      <c r="C49" s="34" t="s">
        <v>303</v>
      </c>
      <c r="D49" s="80" t="s">
        <v>304</v>
      </c>
      <c r="E49" s="123">
        <v>192</v>
      </c>
      <c r="F49" s="76" t="s">
        <v>129</v>
      </c>
      <c r="G49" s="115" t="s">
        <v>151</v>
      </c>
      <c r="H49" s="83">
        <v>41255</v>
      </c>
      <c r="I49" s="83">
        <v>41943</v>
      </c>
      <c r="J49" s="77" t="s">
        <v>130</v>
      </c>
      <c r="K49" s="124">
        <f>(I49-H49)/30</f>
        <v>22.933333333333334</v>
      </c>
      <c r="L49" s="125">
        <v>0</v>
      </c>
      <c r="M49" s="123">
        <v>1720</v>
      </c>
      <c r="N49" s="123" t="s">
        <v>151</v>
      </c>
      <c r="O49" s="16">
        <v>6499443139</v>
      </c>
      <c r="P49" s="16">
        <v>28</v>
      </c>
      <c r="Q49" s="305" t="s">
        <v>372</v>
      </c>
      <c r="R49" s="78"/>
      <c r="S49" s="78"/>
      <c r="T49" s="78"/>
      <c r="U49" s="78"/>
      <c r="V49" s="78"/>
      <c r="W49" s="78"/>
      <c r="X49" s="78"/>
      <c r="Y49" s="78"/>
      <c r="Z49" s="78"/>
    </row>
    <row r="50" spans="1:26" s="79" customFormat="1" ht="74.25" customHeight="1" x14ac:dyDescent="0.25">
      <c r="A50" s="33">
        <f t="shared" ref="A50:A56" si="0">+A49+1</f>
        <v>2</v>
      </c>
      <c r="B50" s="34" t="s">
        <v>303</v>
      </c>
      <c r="C50" s="34" t="s">
        <v>303</v>
      </c>
      <c r="D50" s="80" t="s">
        <v>304</v>
      </c>
      <c r="E50" s="123">
        <v>137</v>
      </c>
      <c r="F50" s="76" t="s">
        <v>129</v>
      </c>
      <c r="G50" s="115" t="s">
        <v>151</v>
      </c>
      <c r="H50" s="83">
        <v>41178</v>
      </c>
      <c r="I50" s="83">
        <v>41274</v>
      </c>
      <c r="J50" s="77" t="s">
        <v>130</v>
      </c>
      <c r="K50" s="124">
        <f>(I50-H50)/30-L50</f>
        <v>2.5666666666666669</v>
      </c>
      <c r="L50" s="124">
        <f>(I50-H49)/30</f>
        <v>0.6333333333333333</v>
      </c>
      <c r="M50" s="123">
        <v>260</v>
      </c>
      <c r="N50" s="123">
        <v>0</v>
      </c>
      <c r="O50" s="16"/>
      <c r="P50" s="16"/>
      <c r="Q50" s="305" t="s">
        <v>371</v>
      </c>
      <c r="R50" s="78"/>
      <c r="S50" s="78"/>
      <c r="T50" s="78"/>
      <c r="U50" s="78"/>
      <c r="V50" s="78"/>
      <c r="W50" s="78"/>
      <c r="X50" s="78"/>
      <c r="Y50" s="78"/>
      <c r="Z50" s="78"/>
    </row>
    <row r="51" spans="1:26" s="79" customFormat="1" x14ac:dyDescent="0.25">
      <c r="A51" s="33">
        <f t="shared" si="0"/>
        <v>3</v>
      </c>
      <c r="B51" s="34"/>
      <c r="C51" s="34"/>
      <c r="D51" s="80"/>
      <c r="E51" s="123"/>
      <c r="F51" s="76"/>
      <c r="G51" s="115"/>
      <c r="H51" s="83"/>
      <c r="I51" s="83"/>
      <c r="J51" s="77"/>
      <c r="K51" s="124"/>
      <c r="L51" s="125"/>
      <c r="M51" s="123"/>
      <c r="N51" s="123"/>
      <c r="O51" s="16"/>
      <c r="P51" s="16"/>
      <c r="Q51" s="116"/>
      <c r="R51" s="78"/>
      <c r="S51" s="78"/>
      <c r="T51" s="78"/>
      <c r="U51" s="78"/>
      <c r="V51" s="78"/>
      <c r="W51" s="78"/>
      <c r="X51" s="78"/>
      <c r="Y51" s="78"/>
      <c r="Z51" s="78"/>
    </row>
    <row r="52" spans="1:26" s="79" customFormat="1" x14ac:dyDescent="0.25">
      <c r="A52" s="33">
        <f t="shared" si="0"/>
        <v>4</v>
      </c>
      <c r="B52" s="34"/>
      <c r="C52" s="34"/>
      <c r="D52" s="80"/>
      <c r="E52" s="123"/>
      <c r="F52" s="76"/>
      <c r="G52" s="115"/>
      <c r="H52" s="83"/>
      <c r="I52" s="83"/>
      <c r="J52" s="77"/>
      <c r="K52" s="124"/>
      <c r="L52" s="125"/>
      <c r="M52" s="123"/>
      <c r="N52" s="123"/>
      <c r="O52" s="16"/>
      <c r="P52" s="16"/>
      <c r="Q52" s="116"/>
      <c r="R52" s="78"/>
      <c r="S52" s="78"/>
      <c r="T52" s="78"/>
      <c r="U52" s="78"/>
      <c r="V52" s="78"/>
      <c r="W52" s="78"/>
      <c r="X52" s="78"/>
      <c r="Y52" s="78"/>
      <c r="Z52" s="78"/>
    </row>
    <row r="53" spans="1:26" s="79" customFormat="1" x14ac:dyDescent="0.25">
      <c r="A53" s="33">
        <f t="shared" si="0"/>
        <v>5</v>
      </c>
      <c r="B53" s="80"/>
      <c r="C53" s="81"/>
      <c r="D53" s="80"/>
      <c r="E53" s="75"/>
      <c r="F53" s="76"/>
      <c r="G53" s="76"/>
      <c r="H53" s="76"/>
      <c r="I53" s="77"/>
      <c r="J53" s="77"/>
      <c r="K53" s="77"/>
      <c r="L53" s="77"/>
      <c r="M53" s="68"/>
      <c r="N53" s="68"/>
      <c r="O53" s="16"/>
      <c r="P53" s="16"/>
      <c r="Q53" s="116"/>
      <c r="R53" s="78"/>
      <c r="S53" s="78"/>
      <c r="T53" s="78"/>
      <c r="U53" s="78"/>
      <c r="V53" s="78"/>
      <c r="W53" s="78"/>
      <c r="X53" s="78"/>
      <c r="Y53" s="78"/>
      <c r="Z53" s="78"/>
    </row>
    <row r="54" spans="1:26" s="79" customFormat="1" x14ac:dyDescent="0.25">
      <c r="A54" s="33">
        <f t="shared" si="0"/>
        <v>6</v>
      </c>
      <c r="B54" s="80"/>
      <c r="C54" s="81"/>
      <c r="D54" s="80"/>
      <c r="E54" s="75"/>
      <c r="F54" s="76"/>
      <c r="G54" s="76"/>
      <c r="H54" s="76"/>
      <c r="I54" s="77"/>
      <c r="J54" s="77"/>
      <c r="K54" s="77"/>
      <c r="L54" s="77"/>
      <c r="M54" s="68"/>
      <c r="N54" s="68"/>
      <c r="O54" s="16"/>
      <c r="P54" s="16"/>
      <c r="Q54" s="116"/>
      <c r="R54" s="78"/>
      <c r="S54" s="78"/>
      <c r="T54" s="78"/>
      <c r="U54" s="78"/>
      <c r="V54" s="78"/>
      <c r="W54" s="78"/>
      <c r="X54" s="78"/>
      <c r="Y54" s="78"/>
      <c r="Z54" s="78"/>
    </row>
    <row r="55" spans="1:26" s="79" customFormat="1" x14ac:dyDescent="0.25">
      <c r="A55" s="33">
        <f t="shared" si="0"/>
        <v>7</v>
      </c>
      <c r="B55" s="80"/>
      <c r="C55" s="81"/>
      <c r="D55" s="80"/>
      <c r="E55" s="75"/>
      <c r="F55" s="76"/>
      <c r="G55" s="76"/>
      <c r="H55" s="76"/>
      <c r="I55" s="77"/>
      <c r="J55" s="77"/>
      <c r="K55" s="77"/>
      <c r="L55" s="77"/>
      <c r="M55" s="68"/>
      <c r="N55" s="68"/>
      <c r="O55" s="16"/>
      <c r="P55" s="16"/>
      <c r="Q55" s="116"/>
      <c r="R55" s="78"/>
      <c r="S55" s="78"/>
      <c r="T55" s="78"/>
      <c r="U55" s="78"/>
      <c r="V55" s="78"/>
      <c r="W55" s="78"/>
      <c r="X55" s="78"/>
      <c r="Y55" s="78"/>
      <c r="Z55" s="78"/>
    </row>
    <row r="56" spans="1:26" s="79" customFormat="1" x14ac:dyDescent="0.25">
      <c r="A56" s="33">
        <f t="shared" si="0"/>
        <v>8</v>
      </c>
      <c r="B56" s="80"/>
      <c r="C56" s="81"/>
      <c r="D56" s="80"/>
      <c r="E56" s="75"/>
      <c r="F56" s="76"/>
      <c r="G56" s="76"/>
      <c r="H56" s="76"/>
      <c r="I56" s="77"/>
      <c r="J56" s="77"/>
      <c r="K56" s="77"/>
      <c r="L56" s="77"/>
      <c r="M56" s="68"/>
      <c r="N56" s="68"/>
      <c r="O56" s="16"/>
      <c r="P56" s="16"/>
      <c r="Q56" s="116"/>
      <c r="R56" s="78"/>
      <c r="S56" s="78"/>
      <c r="T56" s="78"/>
      <c r="U56" s="78"/>
      <c r="V56" s="78"/>
      <c r="W56" s="78"/>
      <c r="X56" s="78"/>
      <c r="Y56" s="78"/>
      <c r="Z56" s="78"/>
    </row>
    <row r="57" spans="1:26" s="79" customFormat="1" x14ac:dyDescent="0.25">
      <c r="A57" s="33"/>
      <c r="B57" s="34" t="s">
        <v>16</v>
      </c>
      <c r="C57" s="81"/>
      <c r="D57" s="80"/>
      <c r="E57" s="75"/>
      <c r="F57" s="76"/>
      <c r="G57" s="76"/>
      <c r="H57" s="76"/>
      <c r="I57" s="77"/>
      <c r="J57" s="77"/>
      <c r="K57" s="82">
        <f>SUM(K49:K56)</f>
        <v>25.5</v>
      </c>
      <c r="L57" s="114">
        <f>SUM(L49:L56)</f>
        <v>0.6333333333333333</v>
      </c>
      <c r="M57" s="114">
        <f>SUM(M49:M56)</f>
        <v>1980</v>
      </c>
      <c r="N57" s="82">
        <f>SUM(N49:N56)</f>
        <v>0</v>
      </c>
      <c r="O57" s="16"/>
      <c r="P57" s="16"/>
      <c r="Q57" s="117"/>
    </row>
    <row r="58" spans="1:26" s="17" customFormat="1" x14ac:dyDescent="0.25">
      <c r="E58" s="18"/>
    </row>
    <row r="59" spans="1:26" s="17" customFormat="1" x14ac:dyDescent="0.25">
      <c r="B59" s="264" t="s">
        <v>28</v>
      </c>
      <c r="C59" s="264" t="s">
        <v>27</v>
      </c>
      <c r="D59" s="266" t="s">
        <v>34</v>
      </c>
      <c r="E59" s="266"/>
    </row>
    <row r="60" spans="1:26" s="17" customFormat="1" x14ac:dyDescent="0.25">
      <c r="B60" s="265"/>
      <c r="C60" s="265"/>
      <c r="D60" s="152" t="s">
        <v>23</v>
      </c>
      <c r="E60" s="40" t="s">
        <v>24</v>
      </c>
    </row>
    <row r="61" spans="1:26" s="17" customFormat="1" ht="30.6" customHeight="1" x14ac:dyDescent="0.25">
      <c r="B61" s="38" t="s">
        <v>21</v>
      </c>
      <c r="C61" s="39">
        <f>+K57</f>
        <v>25.5</v>
      </c>
      <c r="D61" s="36" t="s">
        <v>152</v>
      </c>
      <c r="E61" s="37"/>
      <c r="F61" s="306"/>
      <c r="G61" s="19"/>
      <c r="H61" s="19"/>
      <c r="I61" s="19"/>
      <c r="J61" s="19"/>
      <c r="K61" s="19"/>
      <c r="L61" s="19"/>
      <c r="M61" s="19"/>
    </row>
    <row r="62" spans="1:26" s="17" customFormat="1" ht="30" customHeight="1" x14ac:dyDescent="0.25">
      <c r="B62" s="38" t="s">
        <v>25</v>
      </c>
      <c r="C62" s="39">
        <f>+M57</f>
        <v>1980</v>
      </c>
      <c r="D62" s="36" t="s">
        <v>152</v>
      </c>
      <c r="E62" s="37"/>
    </row>
    <row r="63" spans="1:26" s="17" customFormat="1" x14ac:dyDescent="0.25">
      <c r="B63" s="20"/>
      <c r="C63" s="267"/>
      <c r="D63" s="267"/>
      <c r="E63" s="267"/>
      <c r="F63" s="267"/>
      <c r="G63" s="267"/>
      <c r="H63" s="267"/>
      <c r="I63" s="267"/>
      <c r="J63" s="267"/>
      <c r="K63" s="267"/>
      <c r="L63" s="267"/>
      <c r="M63" s="267"/>
      <c r="N63" s="267"/>
    </row>
    <row r="64" spans="1:26" ht="28.15" customHeight="1" thickBot="1" x14ac:dyDescent="0.3"/>
    <row r="65" spans="2:17" ht="27" thickBot="1" x14ac:dyDescent="0.3">
      <c r="B65" s="268" t="s">
        <v>98</v>
      </c>
      <c r="C65" s="268"/>
      <c r="D65" s="268"/>
      <c r="E65" s="268"/>
      <c r="F65" s="268"/>
      <c r="G65" s="268"/>
      <c r="H65" s="268"/>
      <c r="I65" s="268"/>
      <c r="J65" s="268"/>
      <c r="K65" s="268"/>
      <c r="L65" s="268"/>
      <c r="M65" s="268"/>
      <c r="N65" s="268"/>
    </row>
    <row r="68" spans="2:17" ht="109.5" customHeight="1" x14ac:dyDescent="0.25">
      <c r="B68" s="86" t="s">
        <v>142</v>
      </c>
      <c r="C68" s="86" t="s">
        <v>2</v>
      </c>
      <c r="D68" s="86" t="s">
        <v>100</v>
      </c>
      <c r="E68" s="86" t="s">
        <v>99</v>
      </c>
      <c r="F68" s="86" t="s">
        <v>101</v>
      </c>
      <c r="G68" s="86" t="s">
        <v>102</v>
      </c>
      <c r="H68" s="86" t="s">
        <v>156</v>
      </c>
      <c r="I68" s="86" t="s">
        <v>103</v>
      </c>
      <c r="J68" s="86" t="s">
        <v>104</v>
      </c>
      <c r="K68" s="86" t="s">
        <v>105</v>
      </c>
      <c r="L68" s="86" t="s">
        <v>106</v>
      </c>
      <c r="M68" s="149" t="s">
        <v>107</v>
      </c>
      <c r="N68" s="149" t="s">
        <v>108</v>
      </c>
      <c r="O68" s="235" t="s">
        <v>3</v>
      </c>
      <c r="P68" s="237"/>
      <c r="Q68" s="86" t="s">
        <v>18</v>
      </c>
    </row>
    <row r="69" spans="2:17" ht="93.75" customHeight="1" x14ac:dyDescent="0.25">
      <c r="B69" s="87" t="s">
        <v>154</v>
      </c>
      <c r="C69" s="87" t="s">
        <v>307</v>
      </c>
      <c r="D69" s="126" t="s">
        <v>308</v>
      </c>
      <c r="E69" s="36">
        <v>100</v>
      </c>
      <c r="F69" s="36" t="s">
        <v>151</v>
      </c>
      <c r="G69" s="36" t="s">
        <v>151</v>
      </c>
      <c r="H69" s="36" t="s">
        <v>129</v>
      </c>
      <c r="I69" s="36" t="s">
        <v>151</v>
      </c>
      <c r="J69" s="36" t="s">
        <v>129</v>
      </c>
      <c r="K69" s="36" t="s">
        <v>129</v>
      </c>
      <c r="L69" s="36" t="s">
        <v>129</v>
      </c>
      <c r="M69" s="36" t="s">
        <v>129</v>
      </c>
      <c r="N69" s="36" t="s">
        <v>129</v>
      </c>
      <c r="O69" s="273" t="s">
        <v>373</v>
      </c>
      <c r="P69" s="274"/>
      <c r="Q69" s="36" t="s">
        <v>130</v>
      </c>
    </row>
    <row r="70" spans="2:17" ht="92.25" customHeight="1" x14ac:dyDescent="0.25">
      <c r="B70" s="87" t="s">
        <v>154</v>
      </c>
      <c r="C70" s="87" t="s">
        <v>307</v>
      </c>
      <c r="D70" s="126" t="s">
        <v>309</v>
      </c>
      <c r="E70" s="36">
        <v>120</v>
      </c>
      <c r="F70" s="36" t="s">
        <v>151</v>
      </c>
      <c r="G70" s="36" t="s">
        <v>151</v>
      </c>
      <c r="H70" s="36" t="s">
        <v>129</v>
      </c>
      <c r="I70" s="36" t="s">
        <v>151</v>
      </c>
      <c r="J70" s="36" t="s">
        <v>129</v>
      </c>
      <c r="K70" s="36" t="s">
        <v>129</v>
      </c>
      <c r="L70" s="36" t="s">
        <v>129</v>
      </c>
      <c r="M70" s="36" t="s">
        <v>129</v>
      </c>
      <c r="N70" s="36" t="s">
        <v>129</v>
      </c>
      <c r="O70" s="273" t="s">
        <v>374</v>
      </c>
      <c r="P70" s="274"/>
      <c r="Q70" s="36" t="s">
        <v>130</v>
      </c>
    </row>
    <row r="71" spans="2:17" ht="99" customHeight="1" x14ac:dyDescent="0.25">
      <c r="B71" s="87" t="s">
        <v>154</v>
      </c>
      <c r="C71" s="87" t="s">
        <v>307</v>
      </c>
      <c r="D71" s="126" t="s">
        <v>310</v>
      </c>
      <c r="E71" s="36">
        <v>140</v>
      </c>
      <c r="F71" s="36" t="s">
        <v>151</v>
      </c>
      <c r="G71" s="36" t="s">
        <v>151</v>
      </c>
      <c r="H71" s="36" t="s">
        <v>129</v>
      </c>
      <c r="I71" s="36" t="s">
        <v>151</v>
      </c>
      <c r="J71" s="36" t="s">
        <v>129</v>
      </c>
      <c r="K71" s="36" t="s">
        <v>129</v>
      </c>
      <c r="L71" s="36" t="s">
        <v>129</v>
      </c>
      <c r="M71" s="36" t="s">
        <v>129</v>
      </c>
      <c r="N71" s="36" t="s">
        <v>129</v>
      </c>
      <c r="O71" s="273" t="s">
        <v>375</v>
      </c>
      <c r="P71" s="274"/>
      <c r="Q71" s="36" t="s">
        <v>130</v>
      </c>
    </row>
    <row r="72" spans="2:17" ht="90.75" customHeight="1" x14ac:dyDescent="0.25">
      <c r="B72" s="87" t="s">
        <v>311</v>
      </c>
      <c r="C72" s="87" t="s">
        <v>312</v>
      </c>
      <c r="D72" s="126" t="s">
        <v>308</v>
      </c>
      <c r="E72" s="36">
        <v>300</v>
      </c>
      <c r="F72" s="36" t="s">
        <v>151</v>
      </c>
      <c r="G72" s="36" t="s">
        <v>151</v>
      </c>
      <c r="H72" s="36" t="s">
        <v>151</v>
      </c>
      <c r="I72" s="36" t="s">
        <v>129</v>
      </c>
      <c r="J72" s="36" t="s">
        <v>151</v>
      </c>
      <c r="K72" s="36" t="s">
        <v>151</v>
      </c>
      <c r="L72" s="36" t="s">
        <v>151</v>
      </c>
      <c r="M72" s="36" t="s">
        <v>151</v>
      </c>
      <c r="N72" s="36" t="s">
        <v>151</v>
      </c>
      <c r="O72" s="256"/>
      <c r="P72" s="257"/>
      <c r="Q72" s="36" t="s">
        <v>129</v>
      </c>
    </row>
    <row r="73" spans="2:17" ht="97.5" customHeight="1" x14ac:dyDescent="0.25">
      <c r="B73" s="87"/>
      <c r="C73" s="87"/>
      <c r="D73" s="127"/>
      <c r="E73" s="36"/>
      <c r="F73" s="36"/>
      <c r="G73" s="36"/>
      <c r="H73" s="36"/>
      <c r="I73" s="36"/>
      <c r="J73" s="36"/>
      <c r="K73" s="150"/>
      <c r="L73" s="150"/>
      <c r="M73" s="150"/>
      <c r="N73" s="150"/>
      <c r="O73" s="256"/>
      <c r="P73" s="257"/>
      <c r="Q73" s="150"/>
    </row>
    <row r="74" spans="2:17" ht="93" customHeight="1" x14ac:dyDescent="0.25">
      <c r="B74" s="87"/>
      <c r="C74" s="87"/>
      <c r="D74" s="37"/>
      <c r="E74" s="36"/>
      <c r="F74" s="36"/>
      <c r="G74" s="36"/>
      <c r="H74" s="36"/>
      <c r="I74" s="36"/>
      <c r="J74" s="36"/>
      <c r="K74" s="150"/>
      <c r="L74" s="150"/>
      <c r="M74" s="150"/>
      <c r="N74" s="150"/>
      <c r="O74" s="256"/>
      <c r="P74" s="257"/>
      <c r="Q74" s="150"/>
    </row>
    <row r="75" spans="2:17" x14ac:dyDescent="0.25">
      <c r="B75" s="87"/>
      <c r="C75" s="87"/>
      <c r="D75" s="87"/>
      <c r="E75" s="87"/>
      <c r="F75" s="87"/>
      <c r="G75" s="87"/>
      <c r="H75" s="87"/>
      <c r="I75" s="87"/>
      <c r="J75" s="87"/>
      <c r="K75" s="87"/>
      <c r="L75" s="87"/>
      <c r="M75" s="87"/>
      <c r="N75" s="87"/>
      <c r="O75" s="238"/>
      <c r="P75" s="239"/>
      <c r="Q75" s="87"/>
    </row>
    <row r="76" spans="2:17" x14ac:dyDescent="0.25">
      <c r="B76" s="2" t="s">
        <v>1</v>
      </c>
    </row>
    <row r="77" spans="2:17" x14ac:dyDescent="0.25">
      <c r="B77" s="2" t="s">
        <v>37</v>
      </c>
    </row>
    <row r="78" spans="2:17" x14ac:dyDescent="0.25">
      <c r="B78" s="2" t="s">
        <v>60</v>
      </c>
    </row>
    <row r="80" spans="2:17" ht="15.75" thickBot="1" x14ac:dyDescent="0.3"/>
    <row r="81" spans="2:17" ht="27" thickBot="1" x14ac:dyDescent="0.3">
      <c r="B81" s="249" t="s">
        <v>38</v>
      </c>
      <c r="C81" s="250"/>
      <c r="D81" s="250"/>
      <c r="E81" s="250"/>
      <c r="F81" s="250"/>
      <c r="G81" s="250"/>
      <c r="H81" s="250"/>
      <c r="I81" s="250"/>
      <c r="J81" s="250"/>
      <c r="K81" s="250"/>
      <c r="L81" s="250"/>
      <c r="M81" s="250"/>
      <c r="N81" s="251"/>
    </row>
    <row r="86" spans="2:17" ht="76.5" customHeight="1" x14ac:dyDescent="0.25">
      <c r="B86" s="86" t="s">
        <v>0</v>
      </c>
      <c r="C86" s="86" t="s">
        <v>39</v>
      </c>
      <c r="D86" s="86" t="s">
        <v>40</v>
      </c>
      <c r="E86" s="86" t="s">
        <v>109</v>
      </c>
      <c r="F86" s="86" t="s">
        <v>111</v>
      </c>
      <c r="G86" s="86" t="s">
        <v>112</v>
      </c>
      <c r="H86" s="86" t="s">
        <v>113</v>
      </c>
      <c r="I86" s="86" t="s">
        <v>110</v>
      </c>
      <c r="J86" s="235" t="s">
        <v>114</v>
      </c>
      <c r="K86" s="236"/>
      <c r="L86" s="237"/>
      <c r="M86" s="86" t="s">
        <v>115</v>
      </c>
      <c r="N86" s="86" t="s">
        <v>41</v>
      </c>
      <c r="O86" s="86" t="s">
        <v>42</v>
      </c>
      <c r="P86" s="235" t="s">
        <v>3</v>
      </c>
      <c r="Q86" s="237"/>
    </row>
    <row r="87" spans="2:17" ht="107.25" customHeight="1" x14ac:dyDescent="0.25">
      <c r="B87" s="44" t="s">
        <v>158</v>
      </c>
      <c r="C87" s="48" t="s">
        <v>159</v>
      </c>
      <c r="D87" s="44" t="s">
        <v>162</v>
      </c>
      <c r="E87" s="87">
        <v>52372441</v>
      </c>
      <c r="F87" s="87" t="s">
        <v>163</v>
      </c>
      <c r="G87" s="44" t="s">
        <v>164</v>
      </c>
      <c r="H87" s="128">
        <v>40445</v>
      </c>
      <c r="I87" s="36" t="s">
        <v>129</v>
      </c>
      <c r="J87" s="44" t="s">
        <v>167</v>
      </c>
      <c r="K87" s="127" t="s">
        <v>166</v>
      </c>
      <c r="L87" s="127" t="s">
        <v>174</v>
      </c>
      <c r="M87" s="150" t="s">
        <v>129</v>
      </c>
      <c r="N87" s="150" t="s">
        <v>129</v>
      </c>
      <c r="O87" s="150" t="s">
        <v>129</v>
      </c>
      <c r="P87" s="240"/>
      <c r="Q87" s="240"/>
    </row>
    <row r="88" spans="2:17" ht="144.75" customHeight="1" x14ac:dyDescent="0.25">
      <c r="B88" s="44" t="s">
        <v>158</v>
      </c>
      <c r="C88" s="48" t="s">
        <v>159</v>
      </c>
      <c r="D88" s="44" t="s">
        <v>168</v>
      </c>
      <c r="E88" s="87">
        <v>1098679898</v>
      </c>
      <c r="F88" s="44" t="s">
        <v>160</v>
      </c>
      <c r="G88" s="44" t="s">
        <v>169</v>
      </c>
      <c r="H88" s="128">
        <v>41086</v>
      </c>
      <c r="I88" s="36" t="s">
        <v>129</v>
      </c>
      <c r="J88" s="44" t="s">
        <v>172</v>
      </c>
      <c r="K88" s="44" t="s">
        <v>171</v>
      </c>
      <c r="L88" s="127" t="s">
        <v>173</v>
      </c>
      <c r="M88" s="150" t="s">
        <v>129</v>
      </c>
      <c r="N88" s="150" t="s">
        <v>129</v>
      </c>
      <c r="O88" s="150" t="s">
        <v>129</v>
      </c>
      <c r="P88" s="240"/>
      <c r="Q88" s="240"/>
    </row>
    <row r="89" spans="2:17" ht="144.75" customHeight="1" x14ac:dyDescent="0.25">
      <c r="B89" s="44" t="s">
        <v>170</v>
      </c>
      <c r="C89" s="129" t="s">
        <v>159</v>
      </c>
      <c r="D89" s="44" t="s">
        <v>175</v>
      </c>
      <c r="E89" s="87">
        <v>33646647</v>
      </c>
      <c r="F89" s="44" t="s">
        <v>161</v>
      </c>
      <c r="G89" s="44" t="s">
        <v>176</v>
      </c>
      <c r="H89" s="128">
        <v>41012</v>
      </c>
      <c r="I89" s="36" t="s">
        <v>129</v>
      </c>
      <c r="J89" s="44" t="s">
        <v>177</v>
      </c>
      <c r="K89" s="44" t="s">
        <v>165</v>
      </c>
      <c r="L89" s="127" t="s">
        <v>178</v>
      </c>
      <c r="M89" s="150" t="s">
        <v>129</v>
      </c>
      <c r="N89" s="150" t="s">
        <v>129</v>
      </c>
      <c r="O89" s="150" t="s">
        <v>129</v>
      </c>
      <c r="P89" s="275"/>
      <c r="Q89" s="276"/>
    </row>
    <row r="90" spans="2:17" ht="104.25" customHeight="1" x14ac:dyDescent="0.25">
      <c r="B90" s="44" t="s">
        <v>170</v>
      </c>
      <c r="C90" s="48" t="s">
        <v>159</v>
      </c>
      <c r="D90" s="44" t="s">
        <v>179</v>
      </c>
      <c r="E90" s="87">
        <v>38797010</v>
      </c>
      <c r="F90" s="44" t="s">
        <v>163</v>
      </c>
      <c r="G90" s="44" t="s">
        <v>180</v>
      </c>
      <c r="H90" s="128">
        <v>40297</v>
      </c>
      <c r="I90" s="36" t="s">
        <v>130</v>
      </c>
      <c r="J90" s="44" t="s">
        <v>182</v>
      </c>
      <c r="K90" s="44" t="s">
        <v>184</v>
      </c>
      <c r="L90" s="127" t="s">
        <v>183</v>
      </c>
      <c r="M90" s="150" t="s">
        <v>129</v>
      </c>
      <c r="N90" s="150" t="s">
        <v>129</v>
      </c>
      <c r="O90" s="150" t="s">
        <v>129</v>
      </c>
      <c r="P90" s="277" t="s">
        <v>376</v>
      </c>
      <c r="Q90" s="277"/>
    </row>
    <row r="91" spans="2:17" ht="104.25" customHeight="1" x14ac:dyDescent="0.25">
      <c r="B91" s="44" t="s">
        <v>181</v>
      </c>
      <c r="C91" s="48" t="s">
        <v>198</v>
      </c>
      <c r="D91" s="44" t="s">
        <v>185</v>
      </c>
      <c r="E91" s="87">
        <v>1116545612</v>
      </c>
      <c r="F91" s="44" t="s">
        <v>161</v>
      </c>
      <c r="G91" s="44" t="s">
        <v>186</v>
      </c>
      <c r="H91" s="128">
        <v>41194</v>
      </c>
      <c r="I91" s="36" t="s">
        <v>129</v>
      </c>
      <c r="J91" s="44" t="s">
        <v>189</v>
      </c>
      <c r="K91" s="44" t="s">
        <v>190</v>
      </c>
      <c r="L91" s="127" t="s">
        <v>191</v>
      </c>
      <c r="M91" s="150" t="s">
        <v>129</v>
      </c>
      <c r="N91" s="150" t="s">
        <v>129</v>
      </c>
      <c r="O91" s="150" t="s">
        <v>129</v>
      </c>
      <c r="P91" s="240"/>
      <c r="Q91" s="240"/>
    </row>
    <row r="92" spans="2:17" ht="60.75" customHeight="1" x14ac:dyDescent="0.25">
      <c r="B92" s="44" t="s">
        <v>187</v>
      </c>
      <c r="C92" s="48" t="s">
        <v>199</v>
      </c>
      <c r="D92" s="44" t="s">
        <v>188</v>
      </c>
      <c r="E92" s="87">
        <v>1118538384</v>
      </c>
      <c r="F92" s="87" t="s">
        <v>161</v>
      </c>
      <c r="G92" s="44" t="s">
        <v>186</v>
      </c>
      <c r="H92" s="128">
        <v>41194</v>
      </c>
      <c r="I92" s="36" t="s">
        <v>129</v>
      </c>
      <c r="J92" s="44" t="s">
        <v>192</v>
      </c>
      <c r="K92" s="135" t="s">
        <v>165</v>
      </c>
      <c r="L92" s="127" t="s">
        <v>193</v>
      </c>
      <c r="M92" s="150" t="s">
        <v>129</v>
      </c>
      <c r="N92" s="150" t="s">
        <v>129</v>
      </c>
      <c r="O92" s="150" t="s">
        <v>129</v>
      </c>
      <c r="P92" s="240"/>
      <c r="Q92" s="240"/>
    </row>
    <row r="93" spans="2:17" ht="60.75" customHeight="1" x14ac:dyDescent="0.25">
      <c r="B93" s="44" t="s">
        <v>187</v>
      </c>
      <c r="C93" s="48" t="s">
        <v>199</v>
      </c>
      <c r="D93" s="44" t="s">
        <v>194</v>
      </c>
      <c r="E93" s="87">
        <v>1118542720</v>
      </c>
      <c r="F93" s="87" t="s">
        <v>161</v>
      </c>
      <c r="G93" s="44" t="s">
        <v>186</v>
      </c>
      <c r="H93" s="128">
        <v>41544</v>
      </c>
      <c r="I93" s="36" t="s">
        <v>129</v>
      </c>
      <c r="J93" s="44" t="s">
        <v>195</v>
      </c>
      <c r="K93" s="127" t="s">
        <v>196</v>
      </c>
      <c r="L93" s="127" t="s">
        <v>197</v>
      </c>
      <c r="M93" s="150" t="s">
        <v>129</v>
      </c>
      <c r="N93" s="150" t="s">
        <v>129</v>
      </c>
      <c r="O93" s="150" t="s">
        <v>129</v>
      </c>
      <c r="P93" s="240"/>
      <c r="Q93" s="240"/>
    </row>
    <row r="95" spans="2:17" ht="15.75" thickBot="1" x14ac:dyDescent="0.3"/>
    <row r="96" spans="2:17" ht="27" thickBot="1" x14ac:dyDescent="0.3">
      <c r="B96" s="249" t="s">
        <v>44</v>
      </c>
      <c r="C96" s="250"/>
      <c r="D96" s="250"/>
      <c r="E96" s="250"/>
      <c r="F96" s="250"/>
      <c r="G96" s="250"/>
      <c r="H96" s="250"/>
      <c r="I96" s="250"/>
      <c r="J96" s="250"/>
      <c r="K96" s="250"/>
      <c r="L96" s="250"/>
      <c r="M96" s="250"/>
      <c r="N96" s="251"/>
    </row>
    <row r="99" spans="1:26" ht="46.15" customHeight="1" x14ac:dyDescent="0.25">
      <c r="B99" s="86" t="s">
        <v>33</v>
      </c>
      <c r="C99" s="86" t="s">
        <v>45</v>
      </c>
      <c r="D99" s="235" t="s">
        <v>3</v>
      </c>
      <c r="E99" s="237"/>
    </row>
    <row r="100" spans="1:26" ht="66" customHeight="1" x14ac:dyDescent="0.25">
      <c r="B100" s="44" t="s">
        <v>116</v>
      </c>
      <c r="C100" s="87" t="s">
        <v>129</v>
      </c>
      <c r="D100" s="245" t="s">
        <v>313</v>
      </c>
      <c r="E100" s="246"/>
    </row>
    <row r="103" spans="1:26" ht="26.25" x14ac:dyDescent="0.25">
      <c r="B103" s="247" t="s">
        <v>62</v>
      </c>
      <c r="C103" s="248"/>
      <c r="D103" s="248"/>
      <c r="E103" s="248"/>
      <c r="F103" s="248"/>
      <c r="G103" s="248"/>
      <c r="H103" s="248"/>
      <c r="I103" s="248"/>
      <c r="J103" s="248"/>
      <c r="K103" s="248"/>
      <c r="L103" s="248"/>
      <c r="M103" s="248"/>
      <c r="N103" s="248"/>
      <c r="O103" s="248"/>
      <c r="P103" s="248"/>
    </row>
    <row r="105" spans="1:26" ht="15.75" thickBot="1" x14ac:dyDescent="0.3"/>
    <row r="106" spans="1:26" ht="27" thickBot="1" x14ac:dyDescent="0.3">
      <c r="B106" s="249" t="s">
        <v>52</v>
      </c>
      <c r="C106" s="250"/>
      <c r="D106" s="250"/>
      <c r="E106" s="250"/>
      <c r="F106" s="250"/>
      <c r="G106" s="250"/>
      <c r="H106" s="250"/>
      <c r="I106" s="250"/>
      <c r="J106" s="250"/>
      <c r="K106" s="250"/>
      <c r="L106" s="250"/>
      <c r="M106" s="250"/>
      <c r="N106" s="251"/>
    </row>
    <row r="108" spans="1:26" ht="15.75" thickBot="1" x14ac:dyDescent="0.3">
      <c r="M108" s="42"/>
      <c r="N108" s="42"/>
    </row>
    <row r="109" spans="1:26" s="73" customFormat="1" ht="109.5" customHeight="1" x14ac:dyDescent="0.25">
      <c r="B109" s="84" t="s">
        <v>138</v>
      </c>
      <c r="C109" s="84" t="s">
        <v>139</v>
      </c>
      <c r="D109" s="84" t="s">
        <v>140</v>
      </c>
      <c r="E109" s="84" t="s">
        <v>43</v>
      </c>
      <c r="F109" s="84" t="s">
        <v>22</v>
      </c>
      <c r="G109" s="84" t="s">
        <v>97</v>
      </c>
      <c r="H109" s="84" t="s">
        <v>17</v>
      </c>
      <c r="I109" s="84" t="s">
        <v>10</v>
      </c>
      <c r="J109" s="84" t="s">
        <v>31</v>
      </c>
      <c r="K109" s="84" t="s">
        <v>59</v>
      </c>
      <c r="L109" s="84" t="s">
        <v>20</v>
      </c>
      <c r="M109" s="69" t="s">
        <v>26</v>
      </c>
      <c r="N109" s="84" t="s">
        <v>141</v>
      </c>
      <c r="O109" s="84" t="s">
        <v>36</v>
      </c>
      <c r="P109" s="85" t="s">
        <v>11</v>
      </c>
      <c r="Q109" s="85" t="s">
        <v>19</v>
      </c>
    </row>
    <row r="110" spans="1:26" s="79" customFormat="1" ht="45" x14ac:dyDescent="0.25">
      <c r="A110" s="33" t="e">
        <f>+#REF!+1</f>
        <v>#REF!</v>
      </c>
      <c r="B110" s="34" t="s">
        <v>303</v>
      </c>
      <c r="C110" s="34" t="s">
        <v>303</v>
      </c>
      <c r="D110" s="80" t="s">
        <v>314</v>
      </c>
      <c r="E110" s="123">
        <v>30</v>
      </c>
      <c r="F110" s="76" t="s">
        <v>129</v>
      </c>
      <c r="G110" s="115" t="s">
        <v>151</v>
      </c>
      <c r="H110" s="83">
        <v>40529</v>
      </c>
      <c r="I110" s="83">
        <v>40544</v>
      </c>
      <c r="J110" s="77" t="s">
        <v>130</v>
      </c>
      <c r="K110" s="123">
        <v>1</v>
      </c>
      <c r="L110" s="123">
        <v>0</v>
      </c>
      <c r="M110" s="123">
        <v>0</v>
      </c>
      <c r="N110" s="115" t="s">
        <v>151</v>
      </c>
      <c r="O110" s="16">
        <v>6000000</v>
      </c>
      <c r="P110" s="16">
        <v>281</v>
      </c>
      <c r="Q110" s="116"/>
      <c r="R110" s="78"/>
      <c r="S110" s="78"/>
      <c r="T110" s="78"/>
      <c r="U110" s="78"/>
      <c r="V110" s="78"/>
      <c r="W110" s="78"/>
      <c r="X110" s="78"/>
      <c r="Y110" s="78"/>
      <c r="Z110" s="78"/>
    </row>
    <row r="111" spans="1:26" s="79" customFormat="1" ht="30" x14ac:dyDescent="0.25">
      <c r="A111" s="33" t="e">
        <f t="shared" ref="A111:A116" si="1">+A110+1</f>
        <v>#REF!</v>
      </c>
      <c r="B111" s="34" t="s">
        <v>303</v>
      </c>
      <c r="C111" s="34" t="s">
        <v>303</v>
      </c>
      <c r="D111" s="80" t="s">
        <v>315</v>
      </c>
      <c r="E111" s="123">
        <v>47</v>
      </c>
      <c r="F111" s="76" t="s">
        <v>129</v>
      </c>
      <c r="G111" s="115" t="s">
        <v>151</v>
      </c>
      <c r="H111" s="83">
        <v>40763</v>
      </c>
      <c r="I111" s="83">
        <v>40884</v>
      </c>
      <c r="J111" s="77" t="s">
        <v>130</v>
      </c>
      <c r="K111" s="123">
        <v>4</v>
      </c>
      <c r="L111" s="123">
        <v>0</v>
      </c>
      <c r="M111" s="123">
        <v>500</v>
      </c>
      <c r="N111" s="115" t="s">
        <v>151</v>
      </c>
      <c r="O111" s="16">
        <v>34650000</v>
      </c>
      <c r="P111" s="16">
        <v>284</v>
      </c>
      <c r="Q111" s="116"/>
      <c r="R111" s="78"/>
      <c r="S111" s="78"/>
      <c r="T111" s="78"/>
      <c r="U111" s="78"/>
      <c r="V111" s="78"/>
      <c r="W111" s="78"/>
      <c r="X111" s="78"/>
      <c r="Y111" s="78"/>
      <c r="Z111" s="78"/>
    </row>
    <row r="112" spans="1:26" s="79" customFormat="1" x14ac:dyDescent="0.25">
      <c r="A112" s="33" t="e">
        <f t="shared" si="1"/>
        <v>#REF!</v>
      </c>
      <c r="B112" s="80"/>
      <c r="C112" s="81"/>
      <c r="D112" s="80"/>
      <c r="E112" s="123"/>
      <c r="F112" s="76"/>
      <c r="G112" s="76"/>
      <c r="H112" s="76"/>
      <c r="I112" s="77"/>
      <c r="J112" s="77"/>
      <c r="K112" s="68"/>
      <c r="L112" s="77"/>
      <c r="M112" s="68"/>
      <c r="N112" s="68"/>
      <c r="O112" s="16"/>
      <c r="P112" s="16"/>
      <c r="Q112" s="116"/>
      <c r="R112" s="78"/>
      <c r="S112" s="78"/>
      <c r="T112" s="78"/>
      <c r="U112" s="78"/>
      <c r="V112" s="78"/>
      <c r="W112" s="78"/>
      <c r="X112" s="78"/>
      <c r="Y112" s="78"/>
      <c r="Z112" s="78"/>
    </row>
    <row r="113" spans="1:26" s="79" customFormat="1" x14ac:dyDescent="0.25">
      <c r="A113" s="33" t="e">
        <f t="shared" si="1"/>
        <v>#REF!</v>
      </c>
      <c r="B113" s="80"/>
      <c r="C113" s="81"/>
      <c r="D113" s="80"/>
      <c r="E113" s="123"/>
      <c r="F113" s="76"/>
      <c r="G113" s="76"/>
      <c r="H113" s="76"/>
      <c r="I113" s="77"/>
      <c r="J113" s="77"/>
      <c r="K113" s="68"/>
      <c r="L113" s="77"/>
      <c r="M113" s="68"/>
      <c r="N113" s="68"/>
      <c r="O113" s="16"/>
      <c r="P113" s="16"/>
      <c r="Q113" s="116"/>
      <c r="R113" s="78"/>
      <c r="S113" s="78"/>
      <c r="T113" s="78"/>
      <c r="U113" s="78"/>
      <c r="V113" s="78"/>
      <c r="W113" s="78"/>
      <c r="X113" s="78"/>
      <c r="Y113" s="78"/>
      <c r="Z113" s="78"/>
    </row>
    <row r="114" spans="1:26" s="79" customFormat="1" x14ac:dyDescent="0.25">
      <c r="A114" s="33" t="e">
        <f t="shared" si="1"/>
        <v>#REF!</v>
      </c>
      <c r="B114" s="80"/>
      <c r="C114" s="81"/>
      <c r="D114" s="80"/>
      <c r="E114" s="123"/>
      <c r="F114" s="76"/>
      <c r="G114" s="76"/>
      <c r="H114" s="76"/>
      <c r="I114" s="77"/>
      <c r="J114" s="77"/>
      <c r="K114" s="68"/>
      <c r="L114" s="77"/>
      <c r="M114" s="68"/>
      <c r="N114" s="68"/>
      <c r="O114" s="16"/>
      <c r="P114" s="16"/>
      <c r="Q114" s="116"/>
      <c r="R114" s="78"/>
      <c r="S114" s="78"/>
      <c r="T114" s="78"/>
      <c r="U114" s="78"/>
      <c r="V114" s="78"/>
      <c r="W114" s="78"/>
      <c r="X114" s="78"/>
      <c r="Y114" s="78"/>
      <c r="Z114" s="78"/>
    </row>
    <row r="115" spans="1:26" s="79" customFormat="1" x14ac:dyDescent="0.25">
      <c r="A115" s="33" t="e">
        <f t="shared" si="1"/>
        <v>#REF!</v>
      </c>
      <c r="B115" s="80"/>
      <c r="C115" s="81"/>
      <c r="D115" s="80"/>
      <c r="E115" s="123"/>
      <c r="F115" s="76"/>
      <c r="G115" s="76"/>
      <c r="H115" s="76"/>
      <c r="I115" s="77"/>
      <c r="J115" s="77"/>
      <c r="K115" s="68"/>
      <c r="L115" s="77"/>
      <c r="M115" s="68"/>
      <c r="N115" s="68"/>
      <c r="O115" s="16"/>
      <c r="P115" s="16"/>
      <c r="Q115" s="116"/>
      <c r="R115" s="78"/>
      <c r="S115" s="78"/>
      <c r="T115" s="78"/>
      <c r="U115" s="78"/>
      <c r="V115" s="78"/>
      <c r="W115" s="78"/>
      <c r="X115" s="78"/>
      <c r="Y115" s="78"/>
      <c r="Z115" s="78"/>
    </row>
    <row r="116" spans="1:26" s="79" customFormat="1" x14ac:dyDescent="0.25">
      <c r="A116" s="33" t="e">
        <f t="shared" si="1"/>
        <v>#REF!</v>
      </c>
      <c r="B116" s="80"/>
      <c r="C116" s="81"/>
      <c r="D116" s="80"/>
      <c r="E116" s="123"/>
      <c r="F116" s="76"/>
      <c r="G116" s="76"/>
      <c r="H116" s="76"/>
      <c r="I116" s="77"/>
      <c r="J116" s="77"/>
      <c r="K116" s="68"/>
      <c r="L116" s="77"/>
      <c r="M116" s="68"/>
      <c r="N116" s="68"/>
      <c r="O116" s="16"/>
      <c r="P116" s="16"/>
      <c r="Q116" s="116"/>
      <c r="R116" s="78"/>
      <c r="S116" s="78"/>
      <c r="T116" s="78"/>
      <c r="U116" s="78"/>
      <c r="V116" s="78"/>
      <c r="W116" s="78"/>
      <c r="X116" s="78"/>
      <c r="Y116" s="78"/>
      <c r="Z116" s="78"/>
    </row>
    <row r="117" spans="1:26" s="79" customFormat="1" x14ac:dyDescent="0.25">
      <c r="A117" s="33"/>
      <c r="B117" s="34" t="s">
        <v>16</v>
      </c>
      <c r="C117" s="81"/>
      <c r="D117" s="80"/>
      <c r="E117" s="123"/>
      <c r="F117" s="76"/>
      <c r="G117" s="76"/>
      <c r="H117" s="76"/>
      <c r="I117" s="77"/>
      <c r="J117" s="77"/>
      <c r="K117" s="114">
        <f>SUM(K110:K116)</f>
        <v>5</v>
      </c>
      <c r="L117" s="82">
        <f>SUM(L110:L116)</f>
        <v>0</v>
      </c>
      <c r="M117" s="114">
        <f>SUM(M110:M116)</f>
        <v>500</v>
      </c>
      <c r="N117" s="82">
        <f>SUM(N110:N116)</f>
        <v>0</v>
      </c>
      <c r="O117" s="16"/>
      <c r="P117" s="16"/>
      <c r="Q117" s="117"/>
    </row>
    <row r="118" spans="1:26" x14ac:dyDescent="0.25">
      <c r="B118" s="17"/>
      <c r="C118" s="17"/>
      <c r="D118" s="17"/>
      <c r="E118" s="18"/>
      <c r="F118" s="17"/>
      <c r="G118" s="17"/>
      <c r="H118" s="17"/>
      <c r="I118" s="17"/>
      <c r="J118" s="17"/>
      <c r="K118" s="17"/>
      <c r="L118" s="17"/>
      <c r="M118" s="17"/>
      <c r="N118" s="17"/>
      <c r="O118" s="17"/>
      <c r="P118" s="17"/>
    </row>
    <row r="119" spans="1:26" ht="18.75" x14ac:dyDescent="0.25">
      <c r="B119" s="38" t="s">
        <v>32</v>
      </c>
      <c r="C119" s="47">
        <f>+K117</f>
        <v>5</v>
      </c>
      <c r="H119" s="19"/>
      <c r="I119" s="19"/>
      <c r="J119" s="19"/>
      <c r="K119" s="19"/>
      <c r="L119" s="19"/>
      <c r="M119" s="19"/>
      <c r="N119" s="17"/>
      <c r="O119" s="17"/>
      <c r="P119" s="17"/>
    </row>
    <row r="121" spans="1:26" ht="15.75" thickBot="1" x14ac:dyDescent="0.3"/>
    <row r="122" spans="1:26" ht="37.15" customHeight="1" thickBot="1" x14ac:dyDescent="0.3">
      <c r="B122" s="49" t="s">
        <v>47</v>
      </c>
      <c r="C122" s="50" t="s">
        <v>48</v>
      </c>
      <c r="D122" s="307" t="s">
        <v>49</v>
      </c>
      <c r="E122" s="50" t="s">
        <v>53</v>
      </c>
    </row>
    <row r="123" spans="1:26" ht="41.45" customHeight="1" x14ac:dyDescent="0.25">
      <c r="B123" s="43" t="s">
        <v>117</v>
      </c>
      <c r="C123" s="45">
        <v>20</v>
      </c>
      <c r="D123" s="187">
        <v>0</v>
      </c>
      <c r="E123" s="252">
        <f>+D123+D124+D125</f>
        <v>0</v>
      </c>
    </row>
    <row r="124" spans="1:26" x14ac:dyDescent="0.25">
      <c r="B124" s="43" t="s">
        <v>118</v>
      </c>
      <c r="C124" s="36">
        <v>30</v>
      </c>
      <c r="D124" s="188">
        <v>0</v>
      </c>
      <c r="E124" s="253"/>
    </row>
    <row r="125" spans="1:26" ht="15.75" thickBot="1" x14ac:dyDescent="0.3">
      <c r="B125" s="43" t="s">
        <v>119</v>
      </c>
      <c r="C125" s="46">
        <v>40</v>
      </c>
      <c r="D125" s="189">
        <v>0</v>
      </c>
      <c r="E125" s="254"/>
    </row>
    <row r="127" spans="1:26" ht="15.75" thickBot="1" x14ac:dyDescent="0.3"/>
    <row r="128" spans="1:26" ht="27" thickBot="1" x14ac:dyDescent="0.3">
      <c r="B128" s="249" t="s">
        <v>50</v>
      </c>
      <c r="C128" s="250"/>
      <c r="D128" s="250"/>
      <c r="E128" s="250"/>
      <c r="F128" s="250"/>
      <c r="G128" s="250"/>
      <c r="H128" s="250"/>
      <c r="I128" s="250"/>
      <c r="J128" s="250"/>
      <c r="K128" s="250"/>
      <c r="L128" s="250"/>
      <c r="M128" s="250"/>
      <c r="N128" s="251"/>
    </row>
    <row r="130" spans="2:17" ht="76.5" customHeight="1" x14ac:dyDescent="0.25">
      <c r="B130" s="86" t="s">
        <v>0</v>
      </c>
      <c r="C130" s="86" t="s">
        <v>39</v>
      </c>
      <c r="D130" s="86" t="s">
        <v>40</v>
      </c>
      <c r="E130" s="86" t="s">
        <v>109</v>
      </c>
      <c r="F130" s="86" t="s">
        <v>111</v>
      </c>
      <c r="G130" s="86" t="s">
        <v>112</v>
      </c>
      <c r="H130" s="86" t="s">
        <v>113</v>
      </c>
      <c r="I130" s="86" t="s">
        <v>110</v>
      </c>
      <c r="J130" s="235" t="s">
        <v>114</v>
      </c>
      <c r="K130" s="236"/>
      <c r="L130" s="237"/>
      <c r="M130" s="86" t="s">
        <v>115</v>
      </c>
      <c r="N130" s="86" t="s">
        <v>41</v>
      </c>
      <c r="O130" s="86" t="s">
        <v>42</v>
      </c>
      <c r="P130" s="235" t="s">
        <v>3</v>
      </c>
      <c r="Q130" s="237"/>
    </row>
    <row r="131" spans="2:17" ht="60" x14ac:dyDescent="0.25">
      <c r="B131" s="44" t="s">
        <v>123</v>
      </c>
      <c r="C131" s="154" t="s">
        <v>287</v>
      </c>
      <c r="D131" s="44" t="s">
        <v>258</v>
      </c>
      <c r="E131" s="87">
        <v>11130592764</v>
      </c>
      <c r="F131" s="44" t="s">
        <v>161</v>
      </c>
      <c r="G131" s="44" t="s">
        <v>259</v>
      </c>
      <c r="H131" s="128">
        <v>39412</v>
      </c>
      <c r="I131" s="36" t="s">
        <v>129</v>
      </c>
      <c r="J131" s="44" t="s">
        <v>224</v>
      </c>
      <c r="K131" s="127" t="s">
        <v>288</v>
      </c>
      <c r="L131" s="127" t="s">
        <v>289</v>
      </c>
      <c r="M131" s="150" t="s">
        <v>129</v>
      </c>
      <c r="N131" s="150" t="s">
        <v>129</v>
      </c>
      <c r="O131" s="150" t="s">
        <v>129</v>
      </c>
      <c r="P131" s="238"/>
      <c r="Q131" s="239"/>
    </row>
    <row r="132" spans="2:17" ht="60" x14ac:dyDescent="0.25">
      <c r="B132" s="44" t="s">
        <v>124</v>
      </c>
      <c r="C132" s="154" t="s">
        <v>287</v>
      </c>
      <c r="D132" s="44" t="s">
        <v>290</v>
      </c>
      <c r="E132" s="87">
        <v>52480601</v>
      </c>
      <c r="F132" s="44" t="s">
        <v>291</v>
      </c>
      <c r="G132" s="44" t="s">
        <v>292</v>
      </c>
      <c r="H132" s="128">
        <v>37703</v>
      </c>
      <c r="I132" s="36" t="s">
        <v>151</v>
      </c>
      <c r="J132" s="44" t="s">
        <v>224</v>
      </c>
      <c r="K132" s="127" t="s">
        <v>293</v>
      </c>
      <c r="L132" s="127" t="s">
        <v>294</v>
      </c>
      <c r="M132" s="150" t="s">
        <v>129</v>
      </c>
      <c r="N132" s="150" t="s">
        <v>129</v>
      </c>
      <c r="O132" s="150" t="s">
        <v>129</v>
      </c>
      <c r="P132" s="238"/>
      <c r="Q132" s="239"/>
    </row>
    <row r="133" spans="2:17" ht="33.6" customHeight="1" x14ac:dyDescent="0.25">
      <c r="B133" s="44" t="s">
        <v>125</v>
      </c>
      <c r="C133" s="155" t="s">
        <v>295</v>
      </c>
      <c r="D133" s="44" t="s">
        <v>263</v>
      </c>
      <c r="E133" s="87">
        <v>43159810</v>
      </c>
      <c r="F133" s="44" t="s">
        <v>262</v>
      </c>
      <c r="G133" s="44" t="s">
        <v>296</v>
      </c>
      <c r="H133" s="128">
        <v>40453</v>
      </c>
      <c r="I133" s="36" t="s">
        <v>129</v>
      </c>
      <c r="J133" s="156" t="s">
        <v>151</v>
      </c>
      <c r="K133" s="156" t="s">
        <v>151</v>
      </c>
      <c r="L133" s="156" t="s">
        <v>151</v>
      </c>
      <c r="M133" s="150" t="s">
        <v>129</v>
      </c>
      <c r="N133" s="150" t="s">
        <v>129</v>
      </c>
      <c r="O133" s="150" t="s">
        <v>129</v>
      </c>
      <c r="P133" s="240"/>
      <c r="Q133" s="240"/>
    </row>
    <row r="136" spans="2:17" ht="15.75" thickBot="1" x14ac:dyDescent="0.3"/>
    <row r="137" spans="2:17" ht="54" customHeight="1" x14ac:dyDescent="0.25">
      <c r="B137" s="89" t="s">
        <v>33</v>
      </c>
      <c r="C137" s="89" t="s">
        <v>47</v>
      </c>
      <c r="D137" s="86" t="s">
        <v>48</v>
      </c>
      <c r="E137" s="89" t="s">
        <v>49</v>
      </c>
      <c r="F137" s="50" t="s">
        <v>54</v>
      </c>
      <c r="G137" s="63"/>
    </row>
    <row r="138" spans="2:17" ht="120.75" customHeight="1" x14ac:dyDescent="0.25">
      <c r="B138" s="241" t="s">
        <v>51</v>
      </c>
      <c r="C138" s="153" t="s">
        <v>120</v>
      </c>
      <c r="D138" s="150">
        <v>25</v>
      </c>
      <c r="E138" s="150">
        <v>25</v>
      </c>
      <c r="F138" s="242">
        <f>+E138+E139+E140</f>
        <v>60</v>
      </c>
      <c r="G138" s="64"/>
    </row>
    <row r="139" spans="2:17" ht="76.150000000000006" customHeight="1" x14ac:dyDescent="0.25">
      <c r="B139" s="241"/>
      <c r="C139" s="153" t="s">
        <v>121</v>
      </c>
      <c r="D139" s="48">
        <v>25</v>
      </c>
      <c r="E139" s="150">
        <v>25</v>
      </c>
      <c r="F139" s="243"/>
      <c r="G139" s="64"/>
    </row>
    <row r="140" spans="2:17" ht="69" customHeight="1" x14ac:dyDescent="0.25">
      <c r="B140" s="241"/>
      <c r="C140" s="153" t="s">
        <v>122</v>
      </c>
      <c r="D140" s="150">
        <v>10</v>
      </c>
      <c r="E140" s="150">
        <v>10</v>
      </c>
      <c r="F140" s="244"/>
      <c r="G140" s="64"/>
    </row>
    <row r="144" spans="2:17" x14ac:dyDescent="0.25">
      <c r="B144" s="88" t="s">
        <v>55</v>
      </c>
    </row>
    <row r="147" spans="2:5" x14ac:dyDescent="0.25">
      <c r="B147" s="90" t="s">
        <v>33</v>
      </c>
      <c r="C147" s="90" t="s">
        <v>56</v>
      </c>
      <c r="D147" s="89" t="s">
        <v>49</v>
      </c>
      <c r="E147" s="89" t="s">
        <v>16</v>
      </c>
    </row>
    <row r="148" spans="2:5" ht="28.5" x14ac:dyDescent="0.25">
      <c r="B148" s="71" t="s">
        <v>57</v>
      </c>
      <c r="C148" s="72">
        <v>40</v>
      </c>
      <c r="D148" s="150">
        <f>+E123</f>
        <v>0</v>
      </c>
      <c r="E148" s="233">
        <f>+D148+D149</f>
        <v>60</v>
      </c>
    </row>
    <row r="149" spans="2:5" ht="42.75" x14ac:dyDescent="0.25">
      <c r="B149" s="71" t="s">
        <v>58</v>
      </c>
      <c r="C149" s="72">
        <v>60</v>
      </c>
      <c r="D149" s="150">
        <f>+F138</f>
        <v>60</v>
      </c>
      <c r="E149" s="234"/>
    </row>
  </sheetData>
  <mergeCells count="49">
    <mergeCell ref="P133:Q133"/>
    <mergeCell ref="B138:B140"/>
    <mergeCell ref="F138:F140"/>
    <mergeCell ref="E148:E149"/>
    <mergeCell ref="E123:E125"/>
    <mergeCell ref="B128:N128"/>
    <mergeCell ref="J130:L130"/>
    <mergeCell ref="P130:Q130"/>
    <mergeCell ref="P131:Q131"/>
    <mergeCell ref="P132:Q132"/>
    <mergeCell ref="B106:N106"/>
    <mergeCell ref="P87:Q87"/>
    <mergeCell ref="P88:Q88"/>
    <mergeCell ref="P89:Q89"/>
    <mergeCell ref="P90:Q90"/>
    <mergeCell ref="P91:Q91"/>
    <mergeCell ref="P92:Q92"/>
    <mergeCell ref="P93:Q93"/>
    <mergeCell ref="B96:N96"/>
    <mergeCell ref="D99:E99"/>
    <mergeCell ref="D100:E100"/>
    <mergeCell ref="B103:P103"/>
    <mergeCell ref="J86:L86"/>
    <mergeCell ref="P86:Q86"/>
    <mergeCell ref="C63:N63"/>
    <mergeCell ref="B65:N65"/>
    <mergeCell ref="O68:P68"/>
    <mergeCell ref="O69:P69"/>
    <mergeCell ref="O70:P70"/>
    <mergeCell ref="O71:P71"/>
    <mergeCell ref="O72:P72"/>
    <mergeCell ref="O73:P73"/>
    <mergeCell ref="O74:P74"/>
    <mergeCell ref="O75:P75"/>
    <mergeCell ref="B81:N81"/>
    <mergeCell ref="B59:B60"/>
    <mergeCell ref="C59:C60"/>
    <mergeCell ref="D59:E59"/>
    <mergeCell ref="B2:P2"/>
    <mergeCell ref="B4:P4"/>
    <mergeCell ref="C6:N6"/>
    <mergeCell ref="C7:N7"/>
    <mergeCell ref="C8:N8"/>
    <mergeCell ref="C9:N9"/>
    <mergeCell ref="C10:E10"/>
    <mergeCell ref="B14:C21"/>
    <mergeCell ref="B22:C22"/>
    <mergeCell ref="E40:E41"/>
    <mergeCell ref="M45:N45"/>
  </mergeCells>
  <dataValidations disablePrompts="1" count="2">
    <dataValidation type="list" allowBlank="1" showInputMessage="1" showErrorMessage="1" sqref="WVE983065 A65561 IS65561 SO65561 ACK65561 AMG65561 AWC65561 BFY65561 BPU65561 BZQ65561 CJM65561 CTI65561 DDE65561 DNA65561 DWW65561 EGS65561 EQO65561 FAK65561 FKG65561 FUC65561 GDY65561 GNU65561 GXQ65561 HHM65561 HRI65561 IBE65561 ILA65561 IUW65561 JES65561 JOO65561 JYK65561 KIG65561 KSC65561 LBY65561 LLU65561 LVQ65561 MFM65561 MPI65561 MZE65561 NJA65561 NSW65561 OCS65561 OMO65561 OWK65561 PGG65561 PQC65561 PZY65561 QJU65561 QTQ65561 RDM65561 RNI65561 RXE65561 SHA65561 SQW65561 TAS65561 TKO65561 TUK65561 UEG65561 UOC65561 UXY65561 VHU65561 VRQ65561 WBM65561 WLI65561 WVE65561 A131097 IS131097 SO131097 ACK131097 AMG131097 AWC131097 BFY131097 BPU131097 BZQ131097 CJM131097 CTI131097 DDE131097 DNA131097 DWW131097 EGS131097 EQO131097 FAK131097 FKG131097 FUC131097 GDY131097 GNU131097 GXQ131097 HHM131097 HRI131097 IBE131097 ILA131097 IUW131097 JES131097 JOO131097 JYK131097 KIG131097 KSC131097 LBY131097 LLU131097 LVQ131097 MFM131097 MPI131097 MZE131097 NJA131097 NSW131097 OCS131097 OMO131097 OWK131097 PGG131097 PQC131097 PZY131097 QJU131097 QTQ131097 RDM131097 RNI131097 RXE131097 SHA131097 SQW131097 TAS131097 TKO131097 TUK131097 UEG131097 UOC131097 UXY131097 VHU131097 VRQ131097 WBM131097 WLI131097 WVE131097 A196633 IS196633 SO196633 ACK196633 AMG196633 AWC196633 BFY196633 BPU196633 BZQ196633 CJM196633 CTI196633 DDE196633 DNA196633 DWW196633 EGS196633 EQO196633 FAK196633 FKG196633 FUC196633 GDY196633 GNU196633 GXQ196633 HHM196633 HRI196633 IBE196633 ILA196633 IUW196633 JES196633 JOO196633 JYK196633 KIG196633 KSC196633 LBY196633 LLU196633 LVQ196633 MFM196633 MPI196633 MZE196633 NJA196633 NSW196633 OCS196633 OMO196633 OWK196633 PGG196633 PQC196633 PZY196633 QJU196633 QTQ196633 RDM196633 RNI196633 RXE196633 SHA196633 SQW196633 TAS196633 TKO196633 TUK196633 UEG196633 UOC196633 UXY196633 VHU196633 VRQ196633 WBM196633 WLI196633 WVE196633 A262169 IS262169 SO262169 ACK262169 AMG262169 AWC262169 BFY262169 BPU262169 BZQ262169 CJM262169 CTI262169 DDE262169 DNA262169 DWW262169 EGS262169 EQO262169 FAK262169 FKG262169 FUC262169 GDY262169 GNU262169 GXQ262169 HHM262169 HRI262169 IBE262169 ILA262169 IUW262169 JES262169 JOO262169 JYK262169 KIG262169 KSC262169 LBY262169 LLU262169 LVQ262169 MFM262169 MPI262169 MZE262169 NJA262169 NSW262169 OCS262169 OMO262169 OWK262169 PGG262169 PQC262169 PZY262169 QJU262169 QTQ262169 RDM262169 RNI262169 RXE262169 SHA262169 SQW262169 TAS262169 TKO262169 TUK262169 UEG262169 UOC262169 UXY262169 VHU262169 VRQ262169 WBM262169 WLI262169 WVE262169 A327705 IS327705 SO327705 ACK327705 AMG327705 AWC327705 BFY327705 BPU327705 BZQ327705 CJM327705 CTI327705 DDE327705 DNA327705 DWW327705 EGS327705 EQO327705 FAK327705 FKG327705 FUC327705 GDY327705 GNU327705 GXQ327705 HHM327705 HRI327705 IBE327705 ILA327705 IUW327705 JES327705 JOO327705 JYK327705 KIG327705 KSC327705 LBY327705 LLU327705 LVQ327705 MFM327705 MPI327705 MZE327705 NJA327705 NSW327705 OCS327705 OMO327705 OWK327705 PGG327705 PQC327705 PZY327705 QJU327705 QTQ327705 RDM327705 RNI327705 RXE327705 SHA327705 SQW327705 TAS327705 TKO327705 TUK327705 UEG327705 UOC327705 UXY327705 VHU327705 VRQ327705 WBM327705 WLI327705 WVE327705 A393241 IS393241 SO393241 ACK393241 AMG393241 AWC393241 BFY393241 BPU393241 BZQ393241 CJM393241 CTI393241 DDE393241 DNA393241 DWW393241 EGS393241 EQO393241 FAK393241 FKG393241 FUC393241 GDY393241 GNU393241 GXQ393241 HHM393241 HRI393241 IBE393241 ILA393241 IUW393241 JES393241 JOO393241 JYK393241 KIG393241 KSC393241 LBY393241 LLU393241 LVQ393241 MFM393241 MPI393241 MZE393241 NJA393241 NSW393241 OCS393241 OMO393241 OWK393241 PGG393241 PQC393241 PZY393241 QJU393241 QTQ393241 RDM393241 RNI393241 RXE393241 SHA393241 SQW393241 TAS393241 TKO393241 TUK393241 UEG393241 UOC393241 UXY393241 VHU393241 VRQ393241 WBM393241 WLI393241 WVE393241 A458777 IS458777 SO458777 ACK458777 AMG458777 AWC458777 BFY458777 BPU458777 BZQ458777 CJM458777 CTI458777 DDE458777 DNA458777 DWW458777 EGS458777 EQO458777 FAK458777 FKG458777 FUC458777 GDY458777 GNU458777 GXQ458777 HHM458777 HRI458777 IBE458777 ILA458777 IUW458777 JES458777 JOO458777 JYK458777 KIG458777 KSC458777 LBY458777 LLU458777 LVQ458777 MFM458777 MPI458777 MZE458777 NJA458777 NSW458777 OCS458777 OMO458777 OWK458777 PGG458777 PQC458777 PZY458777 QJU458777 QTQ458777 RDM458777 RNI458777 RXE458777 SHA458777 SQW458777 TAS458777 TKO458777 TUK458777 UEG458777 UOC458777 UXY458777 VHU458777 VRQ458777 WBM458777 WLI458777 WVE458777 A524313 IS524313 SO524313 ACK524313 AMG524313 AWC524313 BFY524313 BPU524313 BZQ524313 CJM524313 CTI524313 DDE524313 DNA524313 DWW524313 EGS524313 EQO524313 FAK524313 FKG524313 FUC524313 GDY524313 GNU524313 GXQ524313 HHM524313 HRI524313 IBE524313 ILA524313 IUW524313 JES524313 JOO524313 JYK524313 KIG524313 KSC524313 LBY524313 LLU524313 LVQ524313 MFM524313 MPI524313 MZE524313 NJA524313 NSW524313 OCS524313 OMO524313 OWK524313 PGG524313 PQC524313 PZY524313 QJU524313 QTQ524313 RDM524313 RNI524313 RXE524313 SHA524313 SQW524313 TAS524313 TKO524313 TUK524313 UEG524313 UOC524313 UXY524313 VHU524313 VRQ524313 WBM524313 WLI524313 WVE524313 A589849 IS589849 SO589849 ACK589849 AMG589849 AWC589849 BFY589849 BPU589849 BZQ589849 CJM589849 CTI589849 DDE589849 DNA589849 DWW589849 EGS589849 EQO589849 FAK589849 FKG589849 FUC589849 GDY589849 GNU589849 GXQ589849 HHM589849 HRI589849 IBE589849 ILA589849 IUW589849 JES589849 JOO589849 JYK589849 KIG589849 KSC589849 LBY589849 LLU589849 LVQ589849 MFM589849 MPI589849 MZE589849 NJA589849 NSW589849 OCS589849 OMO589849 OWK589849 PGG589849 PQC589849 PZY589849 QJU589849 QTQ589849 RDM589849 RNI589849 RXE589849 SHA589849 SQW589849 TAS589849 TKO589849 TUK589849 UEG589849 UOC589849 UXY589849 VHU589849 VRQ589849 WBM589849 WLI589849 WVE589849 A655385 IS655385 SO655385 ACK655385 AMG655385 AWC655385 BFY655385 BPU655385 BZQ655385 CJM655385 CTI655385 DDE655385 DNA655385 DWW655385 EGS655385 EQO655385 FAK655385 FKG655385 FUC655385 GDY655385 GNU655385 GXQ655385 HHM655385 HRI655385 IBE655385 ILA655385 IUW655385 JES655385 JOO655385 JYK655385 KIG655385 KSC655385 LBY655385 LLU655385 LVQ655385 MFM655385 MPI655385 MZE655385 NJA655385 NSW655385 OCS655385 OMO655385 OWK655385 PGG655385 PQC655385 PZY655385 QJU655385 QTQ655385 RDM655385 RNI655385 RXE655385 SHA655385 SQW655385 TAS655385 TKO655385 TUK655385 UEG655385 UOC655385 UXY655385 VHU655385 VRQ655385 WBM655385 WLI655385 WVE655385 A720921 IS720921 SO720921 ACK720921 AMG720921 AWC720921 BFY720921 BPU720921 BZQ720921 CJM720921 CTI720921 DDE720921 DNA720921 DWW720921 EGS720921 EQO720921 FAK720921 FKG720921 FUC720921 GDY720921 GNU720921 GXQ720921 HHM720921 HRI720921 IBE720921 ILA720921 IUW720921 JES720921 JOO720921 JYK720921 KIG720921 KSC720921 LBY720921 LLU720921 LVQ720921 MFM720921 MPI720921 MZE720921 NJA720921 NSW720921 OCS720921 OMO720921 OWK720921 PGG720921 PQC720921 PZY720921 QJU720921 QTQ720921 RDM720921 RNI720921 RXE720921 SHA720921 SQW720921 TAS720921 TKO720921 TUK720921 UEG720921 UOC720921 UXY720921 VHU720921 VRQ720921 WBM720921 WLI720921 WVE720921 A786457 IS786457 SO786457 ACK786457 AMG786457 AWC786457 BFY786457 BPU786457 BZQ786457 CJM786457 CTI786457 DDE786457 DNA786457 DWW786457 EGS786457 EQO786457 FAK786457 FKG786457 FUC786457 GDY786457 GNU786457 GXQ786457 HHM786457 HRI786457 IBE786457 ILA786457 IUW786457 JES786457 JOO786457 JYK786457 KIG786457 KSC786457 LBY786457 LLU786457 LVQ786457 MFM786457 MPI786457 MZE786457 NJA786457 NSW786457 OCS786457 OMO786457 OWK786457 PGG786457 PQC786457 PZY786457 QJU786457 QTQ786457 RDM786457 RNI786457 RXE786457 SHA786457 SQW786457 TAS786457 TKO786457 TUK786457 UEG786457 UOC786457 UXY786457 VHU786457 VRQ786457 WBM786457 WLI786457 WVE786457 A851993 IS851993 SO851993 ACK851993 AMG851993 AWC851993 BFY851993 BPU851993 BZQ851993 CJM851993 CTI851993 DDE851993 DNA851993 DWW851993 EGS851993 EQO851993 FAK851993 FKG851993 FUC851993 GDY851993 GNU851993 GXQ851993 HHM851993 HRI851993 IBE851993 ILA851993 IUW851993 JES851993 JOO851993 JYK851993 KIG851993 KSC851993 LBY851993 LLU851993 LVQ851993 MFM851993 MPI851993 MZE851993 NJA851993 NSW851993 OCS851993 OMO851993 OWK851993 PGG851993 PQC851993 PZY851993 QJU851993 QTQ851993 RDM851993 RNI851993 RXE851993 SHA851993 SQW851993 TAS851993 TKO851993 TUK851993 UEG851993 UOC851993 UXY851993 VHU851993 VRQ851993 WBM851993 WLI851993 WVE851993 A917529 IS917529 SO917529 ACK917529 AMG917529 AWC917529 BFY917529 BPU917529 BZQ917529 CJM917529 CTI917529 DDE917529 DNA917529 DWW917529 EGS917529 EQO917529 FAK917529 FKG917529 FUC917529 GDY917529 GNU917529 GXQ917529 HHM917529 HRI917529 IBE917529 ILA917529 IUW917529 JES917529 JOO917529 JYK917529 KIG917529 KSC917529 LBY917529 LLU917529 LVQ917529 MFM917529 MPI917529 MZE917529 NJA917529 NSW917529 OCS917529 OMO917529 OWK917529 PGG917529 PQC917529 PZY917529 QJU917529 QTQ917529 RDM917529 RNI917529 RXE917529 SHA917529 SQW917529 TAS917529 TKO917529 TUK917529 UEG917529 UOC917529 UXY917529 VHU917529 VRQ917529 WBM917529 WLI917529 WVE917529 A983065 IS983065 SO983065 ACK983065 AMG983065 AWC983065 BFY983065 BPU983065 BZQ983065 CJM983065 CTI983065 DDE983065 DNA983065 DWW983065 EGS983065 EQO983065 FAK983065 FKG983065 FUC983065 GDY983065 GNU983065 GXQ983065 HHM983065 HRI983065 IBE983065 ILA983065 IUW983065 JES983065 JOO983065 JYK983065 KIG983065 KSC983065 LBY983065 LLU983065 LVQ983065 MFM983065 MPI983065 MZE983065 NJA983065 NSW983065 OCS983065 OMO983065 OWK983065 PGG983065 PQC983065 PZY983065 QJU983065 QTQ983065 RDM983065 RNI983065 RXE983065 SHA983065 SQW983065 TAS983065 TKO983065 TUK983065 UEG983065 UOC983065 UXY983065 VHU983065 VRQ983065 WBM983065 WLI983065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65 WLL983065 C65561 IV65561 SR65561 ACN65561 AMJ65561 AWF65561 BGB65561 BPX65561 BZT65561 CJP65561 CTL65561 DDH65561 DND65561 DWZ65561 EGV65561 EQR65561 FAN65561 FKJ65561 FUF65561 GEB65561 GNX65561 GXT65561 HHP65561 HRL65561 IBH65561 ILD65561 IUZ65561 JEV65561 JOR65561 JYN65561 KIJ65561 KSF65561 LCB65561 LLX65561 LVT65561 MFP65561 MPL65561 MZH65561 NJD65561 NSZ65561 OCV65561 OMR65561 OWN65561 PGJ65561 PQF65561 QAB65561 QJX65561 QTT65561 RDP65561 RNL65561 RXH65561 SHD65561 SQZ65561 TAV65561 TKR65561 TUN65561 UEJ65561 UOF65561 UYB65561 VHX65561 VRT65561 WBP65561 WLL65561 WVH65561 C131097 IV131097 SR131097 ACN131097 AMJ131097 AWF131097 BGB131097 BPX131097 BZT131097 CJP131097 CTL131097 DDH131097 DND131097 DWZ131097 EGV131097 EQR131097 FAN131097 FKJ131097 FUF131097 GEB131097 GNX131097 GXT131097 HHP131097 HRL131097 IBH131097 ILD131097 IUZ131097 JEV131097 JOR131097 JYN131097 KIJ131097 KSF131097 LCB131097 LLX131097 LVT131097 MFP131097 MPL131097 MZH131097 NJD131097 NSZ131097 OCV131097 OMR131097 OWN131097 PGJ131097 PQF131097 QAB131097 QJX131097 QTT131097 RDP131097 RNL131097 RXH131097 SHD131097 SQZ131097 TAV131097 TKR131097 TUN131097 UEJ131097 UOF131097 UYB131097 VHX131097 VRT131097 WBP131097 WLL131097 WVH131097 C196633 IV196633 SR196633 ACN196633 AMJ196633 AWF196633 BGB196633 BPX196633 BZT196633 CJP196633 CTL196633 DDH196633 DND196633 DWZ196633 EGV196633 EQR196633 FAN196633 FKJ196633 FUF196633 GEB196633 GNX196633 GXT196633 HHP196633 HRL196633 IBH196633 ILD196633 IUZ196633 JEV196633 JOR196633 JYN196633 KIJ196633 KSF196633 LCB196633 LLX196633 LVT196633 MFP196633 MPL196633 MZH196633 NJD196633 NSZ196633 OCV196633 OMR196633 OWN196633 PGJ196633 PQF196633 QAB196633 QJX196633 QTT196633 RDP196633 RNL196633 RXH196633 SHD196633 SQZ196633 TAV196633 TKR196633 TUN196633 UEJ196633 UOF196633 UYB196633 VHX196633 VRT196633 WBP196633 WLL196633 WVH196633 C262169 IV262169 SR262169 ACN262169 AMJ262169 AWF262169 BGB262169 BPX262169 BZT262169 CJP262169 CTL262169 DDH262169 DND262169 DWZ262169 EGV262169 EQR262169 FAN262169 FKJ262169 FUF262169 GEB262169 GNX262169 GXT262169 HHP262169 HRL262169 IBH262169 ILD262169 IUZ262169 JEV262169 JOR262169 JYN262169 KIJ262169 KSF262169 LCB262169 LLX262169 LVT262169 MFP262169 MPL262169 MZH262169 NJD262169 NSZ262169 OCV262169 OMR262169 OWN262169 PGJ262169 PQF262169 QAB262169 QJX262169 QTT262169 RDP262169 RNL262169 RXH262169 SHD262169 SQZ262169 TAV262169 TKR262169 TUN262169 UEJ262169 UOF262169 UYB262169 VHX262169 VRT262169 WBP262169 WLL262169 WVH262169 C327705 IV327705 SR327705 ACN327705 AMJ327705 AWF327705 BGB327705 BPX327705 BZT327705 CJP327705 CTL327705 DDH327705 DND327705 DWZ327705 EGV327705 EQR327705 FAN327705 FKJ327705 FUF327705 GEB327705 GNX327705 GXT327705 HHP327705 HRL327705 IBH327705 ILD327705 IUZ327705 JEV327705 JOR327705 JYN327705 KIJ327705 KSF327705 LCB327705 LLX327705 LVT327705 MFP327705 MPL327705 MZH327705 NJD327705 NSZ327705 OCV327705 OMR327705 OWN327705 PGJ327705 PQF327705 QAB327705 QJX327705 QTT327705 RDP327705 RNL327705 RXH327705 SHD327705 SQZ327705 TAV327705 TKR327705 TUN327705 UEJ327705 UOF327705 UYB327705 VHX327705 VRT327705 WBP327705 WLL327705 WVH327705 C393241 IV393241 SR393241 ACN393241 AMJ393241 AWF393241 BGB393241 BPX393241 BZT393241 CJP393241 CTL393241 DDH393241 DND393241 DWZ393241 EGV393241 EQR393241 FAN393241 FKJ393241 FUF393241 GEB393241 GNX393241 GXT393241 HHP393241 HRL393241 IBH393241 ILD393241 IUZ393241 JEV393241 JOR393241 JYN393241 KIJ393241 KSF393241 LCB393241 LLX393241 LVT393241 MFP393241 MPL393241 MZH393241 NJD393241 NSZ393241 OCV393241 OMR393241 OWN393241 PGJ393241 PQF393241 QAB393241 QJX393241 QTT393241 RDP393241 RNL393241 RXH393241 SHD393241 SQZ393241 TAV393241 TKR393241 TUN393241 UEJ393241 UOF393241 UYB393241 VHX393241 VRT393241 WBP393241 WLL393241 WVH393241 C458777 IV458777 SR458777 ACN458777 AMJ458777 AWF458777 BGB458777 BPX458777 BZT458777 CJP458777 CTL458777 DDH458777 DND458777 DWZ458777 EGV458777 EQR458777 FAN458777 FKJ458777 FUF458777 GEB458777 GNX458777 GXT458777 HHP458777 HRL458777 IBH458777 ILD458777 IUZ458777 JEV458777 JOR458777 JYN458777 KIJ458777 KSF458777 LCB458777 LLX458777 LVT458777 MFP458777 MPL458777 MZH458777 NJD458777 NSZ458777 OCV458777 OMR458777 OWN458777 PGJ458777 PQF458777 QAB458777 QJX458777 QTT458777 RDP458777 RNL458777 RXH458777 SHD458777 SQZ458777 TAV458777 TKR458777 TUN458777 UEJ458777 UOF458777 UYB458777 VHX458777 VRT458777 WBP458777 WLL458777 WVH458777 C524313 IV524313 SR524313 ACN524313 AMJ524313 AWF524313 BGB524313 BPX524313 BZT524313 CJP524313 CTL524313 DDH524313 DND524313 DWZ524313 EGV524313 EQR524313 FAN524313 FKJ524313 FUF524313 GEB524313 GNX524313 GXT524313 HHP524313 HRL524313 IBH524313 ILD524313 IUZ524313 JEV524313 JOR524313 JYN524313 KIJ524313 KSF524313 LCB524313 LLX524313 LVT524313 MFP524313 MPL524313 MZH524313 NJD524313 NSZ524313 OCV524313 OMR524313 OWN524313 PGJ524313 PQF524313 QAB524313 QJX524313 QTT524313 RDP524313 RNL524313 RXH524313 SHD524313 SQZ524313 TAV524313 TKR524313 TUN524313 UEJ524313 UOF524313 UYB524313 VHX524313 VRT524313 WBP524313 WLL524313 WVH524313 C589849 IV589849 SR589849 ACN589849 AMJ589849 AWF589849 BGB589849 BPX589849 BZT589849 CJP589849 CTL589849 DDH589849 DND589849 DWZ589849 EGV589849 EQR589849 FAN589849 FKJ589849 FUF589849 GEB589849 GNX589849 GXT589849 HHP589849 HRL589849 IBH589849 ILD589849 IUZ589849 JEV589849 JOR589849 JYN589849 KIJ589849 KSF589849 LCB589849 LLX589849 LVT589849 MFP589849 MPL589849 MZH589849 NJD589849 NSZ589849 OCV589849 OMR589849 OWN589849 PGJ589849 PQF589849 QAB589849 QJX589849 QTT589849 RDP589849 RNL589849 RXH589849 SHD589849 SQZ589849 TAV589849 TKR589849 TUN589849 UEJ589849 UOF589849 UYB589849 VHX589849 VRT589849 WBP589849 WLL589849 WVH589849 C655385 IV655385 SR655385 ACN655385 AMJ655385 AWF655385 BGB655385 BPX655385 BZT655385 CJP655385 CTL655385 DDH655385 DND655385 DWZ655385 EGV655385 EQR655385 FAN655385 FKJ655385 FUF655385 GEB655385 GNX655385 GXT655385 HHP655385 HRL655385 IBH655385 ILD655385 IUZ655385 JEV655385 JOR655385 JYN655385 KIJ655385 KSF655385 LCB655385 LLX655385 LVT655385 MFP655385 MPL655385 MZH655385 NJD655385 NSZ655385 OCV655385 OMR655385 OWN655385 PGJ655385 PQF655385 QAB655385 QJX655385 QTT655385 RDP655385 RNL655385 RXH655385 SHD655385 SQZ655385 TAV655385 TKR655385 TUN655385 UEJ655385 UOF655385 UYB655385 VHX655385 VRT655385 WBP655385 WLL655385 WVH655385 C720921 IV720921 SR720921 ACN720921 AMJ720921 AWF720921 BGB720921 BPX720921 BZT720921 CJP720921 CTL720921 DDH720921 DND720921 DWZ720921 EGV720921 EQR720921 FAN720921 FKJ720921 FUF720921 GEB720921 GNX720921 GXT720921 HHP720921 HRL720921 IBH720921 ILD720921 IUZ720921 JEV720921 JOR720921 JYN720921 KIJ720921 KSF720921 LCB720921 LLX720921 LVT720921 MFP720921 MPL720921 MZH720921 NJD720921 NSZ720921 OCV720921 OMR720921 OWN720921 PGJ720921 PQF720921 QAB720921 QJX720921 QTT720921 RDP720921 RNL720921 RXH720921 SHD720921 SQZ720921 TAV720921 TKR720921 TUN720921 UEJ720921 UOF720921 UYB720921 VHX720921 VRT720921 WBP720921 WLL720921 WVH720921 C786457 IV786457 SR786457 ACN786457 AMJ786457 AWF786457 BGB786457 BPX786457 BZT786457 CJP786457 CTL786457 DDH786457 DND786457 DWZ786457 EGV786457 EQR786457 FAN786457 FKJ786457 FUF786457 GEB786457 GNX786457 GXT786457 HHP786457 HRL786457 IBH786457 ILD786457 IUZ786457 JEV786457 JOR786457 JYN786457 KIJ786457 KSF786457 LCB786457 LLX786457 LVT786457 MFP786457 MPL786457 MZH786457 NJD786457 NSZ786457 OCV786457 OMR786457 OWN786457 PGJ786457 PQF786457 QAB786457 QJX786457 QTT786457 RDP786457 RNL786457 RXH786457 SHD786457 SQZ786457 TAV786457 TKR786457 TUN786457 UEJ786457 UOF786457 UYB786457 VHX786457 VRT786457 WBP786457 WLL786457 WVH786457 C851993 IV851993 SR851993 ACN851993 AMJ851993 AWF851993 BGB851993 BPX851993 BZT851993 CJP851993 CTL851993 DDH851993 DND851993 DWZ851993 EGV851993 EQR851993 FAN851993 FKJ851993 FUF851993 GEB851993 GNX851993 GXT851993 HHP851993 HRL851993 IBH851993 ILD851993 IUZ851993 JEV851993 JOR851993 JYN851993 KIJ851993 KSF851993 LCB851993 LLX851993 LVT851993 MFP851993 MPL851993 MZH851993 NJD851993 NSZ851993 OCV851993 OMR851993 OWN851993 PGJ851993 PQF851993 QAB851993 QJX851993 QTT851993 RDP851993 RNL851993 RXH851993 SHD851993 SQZ851993 TAV851993 TKR851993 TUN851993 UEJ851993 UOF851993 UYB851993 VHX851993 VRT851993 WBP851993 WLL851993 WVH851993 C917529 IV917529 SR917529 ACN917529 AMJ917529 AWF917529 BGB917529 BPX917529 BZT917529 CJP917529 CTL917529 DDH917529 DND917529 DWZ917529 EGV917529 EQR917529 FAN917529 FKJ917529 FUF917529 GEB917529 GNX917529 GXT917529 HHP917529 HRL917529 IBH917529 ILD917529 IUZ917529 JEV917529 JOR917529 JYN917529 KIJ917529 KSF917529 LCB917529 LLX917529 LVT917529 MFP917529 MPL917529 MZH917529 NJD917529 NSZ917529 OCV917529 OMR917529 OWN917529 PGJ917529 PQF917529 QAB917529 QJX917529 QTT917529 RDP917529 RNL917529 RXH917529 SHD917529 SQZ917529 TAV917529 TKR917529 TUN917529 UEJ917529 UOF917529 UYB917529 VHX917529 VRT917529 WBP917529 WLL917529 WVH917529 C983065 IV983065 SR983065 ACN983065 AMJ983065 AWF983065 BGB983065 BPX983065 BZT983065 CJP983065 CTL983065 DDH983065 DND983065 DWZ983065 EGV983065 EQR983065 FAN983065 FKJ983065 FUF983065 GEB983065 GNX983065 GXT983065 HHP983065 HRL983065 IBH983065 ILD983065 IUZ983065 JEV983065 JOR983065 JYN983065 KIJ983065 KSF983065 LCB983065 LLX983065 LVT983065 MFP983065 MPL983065 MZH983065 NJD983065 NSZ983065 OCV983065 OMR983065 OWN983065 PGJ983065 PQF983065 QAB983065 QJX983065 QTT983065 RDP983065 RNL983065 RXH983065 SHD983065 SQZ983065 TAV983065 TKR983065 TUN983065 UEJ983065 UOF983065 UYB983065 VHX983065 VRT983065 WBP983065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Z146"/>
  <sheetViews>
    <sheetView topLeftCell="E44" zoomScale="89" zoomScaleNormal="89" workbookViewId="0">
      <selection activeCell="A51" sqref="A51:XFD51"/>
    </sheetView>
  </sheetViews>
  <sheetFormatPr baseColWidth="10" defaultRowHeight="15" x14ac:dyDescent="0.25"/>
  <cols>
    <col min="1" max="1" width="6.85546875" style="2" customWidth="1"/>
    <col min="2" max="2" width="102.7109375" style="2" bestFit="1" customWidth="1"/>
    <col min="3" max="3" width="31.140625" style="2" customWidth="1"/>
    <col min="4" max="4" width="26.7109375" style="2" customWidth="1"/>
    <col min="5" max="5" width="25" style="2" customWidth="1"/>
    <col min="6" max="7" width="29.7109375" style="2" customWidth="1"/>
    <col min="8" max="8" width="24.5703125" style="2" customWidth="1"/>
    <col min="9" max="9" width="24" style="2" customWidth="1"/>
    <col min="10" max="10" width="25.42578125" style="2" customWidth="1"/>
    <col min="11" max="11" width="19" style="2" customWidth="1"/>
    <col min="12" max="13" width="18.7109375" style="2" customWidth="1"/>
    <col min="14" max="14" width="22.140625" style="2" customWidth="1"/>
    <col min="15" max="15" width="26.140625" style="2" customWidth="1"/>
    <col min="16" max="16" width="38.28515625" style="2" customWidth="1"/>
    <col min="17" max="17" width="35.42578125" style="2" customWidth="1"/>
    <col min="18" max="18" width="37.140625" style="2" customWidth="1"/>
    <col min="19" max="22" width="6.42578125" style="2" customWidth="1"/>
    <col min="23" max="251" width="11.42578125" style="2"/>
    <col min="252" max="252" width="1" style="2" customWidth="1"/>
    <col min="253" max="253" width="4.28515625" style="2" customWidth="1"/>
    <col min="254" max="254" width="34.7109375" style="2" customWidth="1"/>
    <col min="255" max="255" width="0" style="2" hidden="1" customWidth="1"/>
    <col min="256" max="256" width="20" style="2" customWidth="1"/>
    <col min="257" max="257" width="20.85546875" style="2" customWidth="1"/>
    <col min="258" max="258" width="25" style="2" customWidth="1"/>
    <col min="259" max="259" width="18.7109375" style="2" customWidth="1"/>
    <col min="260" max="260" width="29.7109375" style="2" customWidth="1"/>
    <col min="261" max="261" width="13.42578125" style="2" customWidth="1"/>
    <col min="262" max="262" width="13.85546875" style="2" customWidth="1"/>
    <col min="263" max="267" width="16.5703125" style="2" customWidth="1"/>
    <col min="268" max="268" width="20.5703125" style="2" customWidth="1"/>
    <col min="269" max="269" width="21.140625" style="2" customWidth="1"/>
    <col min="270" max="270" width="9.5703125" style="2" customWidth="1"/>
    <col min="271" max="271" width="0.42578125" style="2" customWidth="1"/>
    <col min="272" max="278" width="6.42578125" style="2" customWidth="1"/>
    <col min="279" max="507" width="11.42578125" style="2"/>
    <col min="508" max="508" width="1" style="2" customWidth="1"/>
    <col min="509" max="509" width="4.28515625" style="2" customWidth="1"/>
    <col min="510" max="510" width="34.7109375" style="2" customWidth="1"/>
    <col min="511" max="511" width="0" style="2" hidden="1" customWidth="1"/>
    <col min="512" max="512" width="20" style="2" customWidth="1"/>
    <col min="513" max="513" width="20.85546875" style="2" customWidth="1"/>
    <col min="514" max="514" width="25" style="2" customWidth="1"/>
    <col min="515" max="515" width="18.7109375" style="2" customWidth="1"/>
    <col min="516" max="516" width="29.7109375" style="2" customWidth="1"/>
    <col min="517" max="517" width="13.42578125" style="2" customWidth="1"/>
    <col min="518" max="518" width="13.85546875" style="2" customWidth="1"/>
    <col min="519" max="523" width="16.5703125" style="2" customWidth="1"/>
    <col min="524" max="524" width="20.5703125" style="2" customWidth="1"/>
    <col min="525" max="525" width="21.140625" style="2" customWidth="1"/>
    <col min="526" max="526" width="9.5703125" style="2" customWidth="1"/>
    <col min="527" max="527" width="0.42578125" style="2" customWidth="1"/>
    <col min="528" max="534" width="6.42578125" style="2" customWidth="1"/>
    <col min="535" max="763" width="11.42578125" style="2"/>
    <col min="764" max="764" width="1" style="2" customWidth="1"/>
    <col min="765" max="765" width="4.28515625" style="2" customWidth="1"/>
    <col min="766" max="766" width="34.7109375" style="2" customWidth="1"/>
    <col min="767" max="767" width="0" style="2" hidden="1" customWidth="1"/>
    <col min="768" max="768" width="20" style="2" customWidth="1"/>
    <col min="769" max="769" width="20.85546875" style="2" customWidth="1"/>
    <col min="770" max="770" width="25" style="2" customWidth="1"/>
    <col min="771" max="771" width="18.7109375" style="2" customWidth="1"/>
    <col min="772" max="772" width="29.7109375" style="2" customWidth="1"/>
    <col min="773" max="773" width="13.42578125" style="2" customWidth="1"/>
    <col min="774" max="774" width="13.85546875" style="2" customWidth="1"/>
    <col min="775" max="779" width="16.5703125" style="2" customWidth="1"/>
    <col min="780" max="780" width="20.5703125" style="2" customWidth="1"/>
    <col min="781" max="781" width="21.140625" style="2" customWidth="1"/>
    <col min="782" max="782" width="9.5703125" style="2" customWidth="1"/>
    <col min="783" max="783" width="0.42578125" style="2" customWidth="1"/>
    <col min="784" max="790" width="6.42578125" style="2" customWidth="1"/>
    <col min="791" max="1019" width="11.42578125" style="2"/>
    <col min="1020" max="1020" width="1" style="2" customWidth="1"/>
    <col min="1021" max="1021" width="4.28515625" style="2" customWidth="1"/>
    <col min="1022" max="1022" width="34.7109375" style="2" customWidth="1"/>
    <col min="1023" max="1023" width="0" style="2" hidden="1" customWidth="1"/>
    <col min="1024" max="1024" width="20" style="2" customWidth="1"/>
    <col min="1025" max="1025" width="20.85546875" style="2" customWidth="1"/>
    <col min="1026" max="1026" width="25" style="2" customWidth="1"/>
    <col min="1027" max="1027" width="18.7109375" style="2" customWidth="1"/>
    <col min="1028" max="1028" width="29.7109375" style="2" customWidth="1"/>
    <col min="1029" max="1029" width="13.42578125" style="2" customWidth="1"/>
    <col min="1030" max="1030" width="13.85546875" style="2" customWidth="1"/>
    <col min="1031" max="1035" width="16.5703125" style="2" customWidth="1"/>
    <col min="1036" max="1036" width="20.5703125" style="2" customWidth="1"/>
    <col min="1037" max="1037" width="21.140625" style="2" customWidth="1"/>
    <col min="1038" max="1038" width="9.5703125" style="2" customWidth="1"/>
    <col min="1039" max="1039" width="0.42578125" style="2" customWidth="1"/>
    <col min="1040" max="1046" width="6.42578125" style="2" customWidth="1"/>
    <col min="1047" max="1275" width="11.42578125" style="2"/>
    <col min="1276" max="1276" width="1" style="2" customWidth="1"/>
    <col min="1277" max="1277" width="4.28515625" style="2" customWidth="1"/>
    <col min="1278" max="1278" width="34.7109375" style="2" customWidth="1"/>
    <col min="1279" max="1279" width="0" style="2" hidden="1" customWidth="1"/>
    <col min="1280" max="1280" width="20" style="2" customWidth="1"/>
    <col min="1281" max="1281" width="20.85546875" style="2" customWidth="1"/>
    <col min="1282" max="1282" width="25" style="2" customWidth="1"/>
    <col min="1283" max="1283" width="18.7109375" style="2" customWidth="1"/>
    <col min="1284" max="1284" width="29.7109375" style="2" customWidth="1"/>
    <col min="1285" max="1285" width="13.42578125" style="2" customWidth="1"/>
    <col min="1286" max="1286" width="13.85546875" style="2" customWidth="1"/>
    <col min="1287" max="1291" width="16.5703125" style="2" customWidth="1"/>
    <col min="1292" max="1292" width="20.5703125" style="2" customWidth="1"/>
    <col min="1293" max="1293" width="21.140625" style="2" customWidth="1"/>
    <col min="1294" max="1294" width="9.5703125" style="2" customWidth="1"/>
    <col min="1295" max="1295" width="0.42578125" style="2" customWidth="1"/>
    <col min="1296" max="1302" width="6.42578125" style="2" customWidth="1"/>
    <col min="1303" max="1531" width="11.42578125" style="2"/>
    <col min="1532" max="1532" width="1" style="2" customWidth="1"/>
    <col min="1533" max="1533" width="4.28515625" style="2" customWidth="1"/>
    <col min="1534" max="1534" width="34.7109375" style="2" customWidth="1"/>
    <col min="1535" max="1535" width="0" style="2" hidden="1" customWidth="1"/>
    <col min="1536" max="1536" width="20" style="2" customWidth="1"/>
    <col min="1537" max="1537" width="20.85546875" style="2" customWidth="1"/>
    <col min="1538" max="1538" width="25" style="2" customWidth="1"/>
    <col min="1539" max="1539" width="18.7109375" style="2" customWidth="1"/>
    <col min="1540" max="1540" width="29.7109375" style="2" customWidth="1"/>
    <col min="1541" max="1541" width="13.42578125" style="2" customWidth="1"/>
    <col min="1542" max="1542" width="13.85546875" style="2" customWidth="1"/>
    <col min="1543" max="1547" width="16.5703125" style="2" customWidth="1"/>
    <col min="1548" max="1548" width="20.5703125" style="2" customWidth="1"/>
    <col min="1549" max="1549" width="21.140625" style="2" customWidth="1"/>
    <col min="1550" max="1550" width="9.5703125" style="2" customWidth="1"/>
    <col min="1551" max="1551" width="0.42578125" style="2" customWidth="1"/>
    <col min="1552" max="1558" width="6.42578125" style="2" customWidth="1"/>
    <col min="1559" max="1787" width="11.42578125" style="2"/>
    <col min="1788" max="1788" width="1" style="2" customWidth="1"/>
    <col min="1789" max="1789" width="4.28515625" style="2" customWidth="1"/>
    <col min="1790" max="1790" width="34.7109375" style="2" customWidth="1"/>
    <col min="1791" max="1791" width="0" style="2" hidden="1" customWidth="1"/>
    <col min="1792" max="1792" width="20" style="2" customWidth="1"/>
    <col min="1793" max="1793" width="20.85546875" style="2" customWidth="1"/>
    <col min="1794" max="1794" width="25" style="2" customWidth="1"/>
    <col min="1795" max="1795" width="18.7109375" style="2" customWidth="1"/>
    <col min="1796" max="1796" width="29.7109375" style="2" customWidth="1"/>
    <col min="1797" max="1797" width="13.42578125" style="2" customWidth="1"/>
    <col min="1798" max="1798" width="13.85546875" style="2" customWidth="1"/>
    <col min="1799" max="1803" width="16.5703125" style="2" customWidth="1"/>
    <col min="1804" max="1804" width="20.5703125" style="2" customWidth="1"/>
    <col min="1805" max="1805" width="21.140625" style="2" customWidth="1"/>
    <col min="1806" max="1806" width="9.5703125" style="2" customWidth="1"/>
    <col min="1807" max="1807" width="0.42578125" style="2" customWidth="1"/>
    <col min="1808" max="1814" width="6.42578125" style="2" customWidth="1"/>
    <col min="1815" max="2043" width="11.42578125" style="2"/>
    <col min="2044" max="2044" width="1" style="2" customWidth="1"/>
    <col min="2045" max="2045" width="4.28515625" style="2" customWidth="1"/>
    <col min="2046" max="2046" width="34.7109375" style="2" customWidth="1"/>
    <col min="2047" max="2047" width="0" style="2" hidden="1" customWidth="1"/>
    <col min="2048" max="2048" width="20" style="2" customWidth="1"/>
    <col min="2049" max="2049" width="20.85546875" style="2" customWidth="1"/>
    <col min="2050" max="2050" width="25" style="2" customWidth="1"/>
    <col min="2051" max="2051" width="18.7109375" style="2" customWidth="1"/>
    <col min="2052" max="2052" width="29.7109375" style="2" customWidth="1"/>
    <col min="2053" max="2053" width="13.42578125" style="2" customWidth="1"/>
    <col min="2054" max="2054" width="13.85546875" style="2" customWidth="1"/>
    <col min="2055" max="2059" width="16.5703125" style="2" customWidth="1"/>
    <col min="2060" max="2060" width="20.5703125" style="2" customWidth="1"/>
    <col min="2061" max="2061" width="21.140625" style="2" customWidth="1"/>
    <col min="2062" max="2062" width="9.5703125" style="2" customWidth="1"/>
    <col min="2063" max="2063" width="0.42578125" style="2" customWidth="1"/>
    <col min="2064" max="2070" width="6.42578125" style="2" customWidth="1"/>
    <col min="2071" max="2299" width="11.42578125" style="2"/>
    <col min="2300" max="2300" width="1" style="2" customWidth="1"/>
    <col min="2301" max="2301" width="4.28515625" style="2" customWidth="1"/>
    <col min="2302" max="2302" width="34.7109375" style="2" customWidth="1"/>
    <col min="2303" max="2303" width="0" style="2" hidden="1" customWidth="1"/>
    <col min="2304" max="2304" width="20" style="2" customWidth="1"/>
    <col min="2305" max="2305" width="20.85546875" style="2" customWidth="1"/>
    <col min="2306" max="2306" width="25" style="2" customWidth="1"/>
    <col min="2307" max="2307" width="18.7109375" style="2" customWidth="1"/>
    <col min="2308" max="2308" width="29.7109375" style="2" customWidth="1"/>
    <col min="2309" max="2309" width="13.42578125" style="2" customWidth="1"/>
    <col min="2310" max="2310" width="13.85546875" style="2" customWidth="1"/>
    <col min="2311" max="2315" width="16.5703125" style="2" customWidth="1"/>
    <col min="2316" max="2316" width="20.5703125" style="2" customWidth="1"/>
    <col min="2317" max="2317" width="21.140625" style="2" customWidth="1"/>
    <col min="2318" max="2318" width="9.5703125" style="2" customWidth="1"/>
    <col min="2319" max="2319" width="0.42578125" style="2" customWidth="1"/>
    <col min="2320" max="2326" width="6.42578125" style="2" customWidth="1"/>
    <col min="2327" max="2555" width="11.42578125" style="2"/>
    <col min="2556" max="2556" width="1" style="2" customWidth="1"/>
    <col min="2557" max="2557" width="4.28515625" style="2" customWidth="1"/>
    <col min="2558" max="2558" width="34.7109375" style="2" customWidth="1"/>
    <col min="2559" max="2559" width="0" style="2" hidden="1" customWidth="1"/>
    <col min="2560" max="2560" width="20" style="2" customWidth="1"/>
    <col min="2561" max="2561" width="20.85546875" style="2" customWidth="1"/>
    <col min="2562" max="2562" width="25" style="2" customWidth="1"/>
    <col min="2563" max="2563" width="18.7109375" style="2" customWidth="1"/>
    <col min="2564" max="2564" width="29.7109375" style="2" customWidth="1"/>
    <col min="2565" max="2565" width="13.42578125" style="2" customWidth="1"/>
    <col min="2566" max="2566" width="13.85546875" style="2" customWidth="1"/>
    <col min="2567" max="2571" width="16.5703125" style="2" customWidth="1"/>
    <col min="2572" max="2572" width="20.5703125" style="2" customWidth="1"/>
    <col min="2573" max="2573" width="21.140625" style="2" customWidth="1"/>
    <col min="2574" max="2574" width="9.5703125" style="2" customWidth="1"/>
    <col min="2575" max="2575" width="0.42578125" style="2" customWidth="1"/>
    <col min="2576" max="2582" width="6.42578125" style="2" customWidth="1"/>
    <col min="2583" max="2811" width="11.42578125" style="2"/>
    <col min="2812" max="2812" width="1" style="2" customWidth="1"/>
    <col min="2813" max="2813" width="4.28515625" style="2" customWidth="1"/>
    <col min="2814" max="2814" width="34.7109375" style="2" customWidth="1"/>
    <col min="2815" max="2815" width="0" style="2" hidden="1" customWidth="1"/>
    <col min="2816" max="2816" width="20" style="2" customWidth="1"/>
    <col min="2817" max="2817" width="20.85546875" style="2" customWidth="1"/>
    <col min="2818" max="2818" width="25" style="2" customWidth="1"/>
    <col min="2819" max="2819" width="18.7109375" style="2" customWidth="1"/>
    <col min="2820" max="2820" width="29.7109375" style="2" customWidth="1"/>
    <col min="2821" max="2821" width="13.42578125" style="2" customWidth="1"/>
    <col min="2822" max="2822" width="13.85546875" style="2" customWidth="1"/>
    <col min="2823" max="2827" width="16.5703125" style="2" customWidth="1"/>
    <col min="2828" max="2828" width="20.5703125" style="2" customWidth="1"/>
    <col min="2829" max="2829" width="21.140625" style="2" customWidth="1"/>
    <col min="2830" max="2830" width="9.5703125" style="2" customWidth="1"/>
    <col min="2831" max="2831" width="0.42578125" style="2" customWidth="1"/>
    <col min="2832" max="2838" width="6.42578125" style="2" customWidth="1"/>
    <col min="2839" max="3067" width="11.42578125" style="2"/>
    <col min="3068" max="3068" width="1" style="2" customWidth="1"/>
    <col min="3069" max="3069" width="4.28515625" style="2" customWidth="1"/>
    <col min="3070" max="3070" width="34.7109375" style="2" customWidth="1"/>
    <col min="3071" max="3071" width="0" style="2" hidden="1" customWidth="1"/>
    <col min="3072" max="3072" width="20" style="2" customWidth="1"/>
    <col min="3073" max="3073" width="20.85546875" style="2" customWidth="1"/>
    <col min="3074" max="3074" width="25" style="2" customWidth="1"/>
    <col min="3075" max="3075" width="18.7109375" style="2" customWidth="1"/>
    <col min="3076" max="3076" width="29.7109375" style="2" customWidth="1"/>
    <col min="3077" max="3077" width="13.42578125" style="2" customWidth="1"/>
    <col min="3078" max="3078" width="13.85546875" style="2" customWidth="1"/>
    <col min="3079" max="3083" width="16.5703125" style="2" customWidth="1"/>
    <col min="3084" max="3084" width="20.5703125" style="2" customWidth="1"/>
    <col min="3085" max="3085" width="21.140625" style="2" customWidth="1"/>
    <col min="3086" max="3086" width="9.5703125" style="2" customWidth="1"/>
    <col min="3087" max="3087" width="0.42578125" style="2" customWidth="1"/>
    <col min="3088" max="3094" width="6.42578125" style="2" customWidth="1"/>
    <col min="3095" max="3323" width="11.42578125" style="2"/>
    <col min="3324" max="3324" width="1" style="2" customWidth="1"/>
    <col min="3325" max="3325" width="4.28515625" style="2" customWidth="1"/>
    <col min="3326" max="3326" width="34.7109375" style="2" customWidth="1"/>
    <col min="3327" max="3327" width="0" style="2" hidden="1" customWidth="1"/>
    <col min="3328" max="3328" width="20" style="2" customWidth="1"/>
    <col min="3329" max="3329" width="20.85546875" style="2" customWidth="1"/>
    <col min="3330" max="3330" width="25" style="2" customWidth="1"/>
    <col min="3331" max="3331" width="18.7109375" style="2" customWidth="1"/>
    <col min="3332" max="3332" width="29.7109375" style="2" customWidth="1"/>
    <col min="3333" max="3333" width="13.42578125" style="2" customWidth="1"/>
    <col min="3334" max="3334" width="13.85546875" style="2" customWidth="1"/>
    <col min="3335" max="3339" width="16.5703125" style="2" customWidth="1"/>
    <col min="3340" max="3340" width="20.5703125" style="2" customWidth="1"/>
    <col min="3341" max="3341" width="21.140625" style="2" customWidth="1"/>
    <col min="3342" max="3342" width="9.5703125" style="2" customWidth="1"/>
    <col min="3343" max="3343" width="0.42578125" style="2" customWidth="1"/>
    <col min="3344" max="3350" width="6.42578125" style="2" customWidth="1"/>
    <col min="3351" max="3579" width="11.42578125" style="2"/>
    <col min="3580" max="3580" width="1" style="2" customWidth="1"/>
    <col min="3581" max="3581" width="4.28515625" style="2" customWidth="1"/>
    <col min="3582" max="3582" width="34.7109375" style="2" customWidth="1"/>
    <col min="3583" max="3583" width="0" style="2" hidden="1" customWidth="1"/>
    <col min="3584" max="3584" width="20" style="2" customWidth="1"/>
    <col min="3585" max="3585" width="20.85546875" style="2" customWidth="1"/>
    <col min="3586" max="3586" width="25" style="2" customWidth="1"/>
    <col min="3587" max="3587" width="18.7109375" style="2" customWidth="1"/>
    <col min="3588" max="3588" width="29.7109375" style="2" customWidth="1"/>
    <col min="3589" max="3589" width="13.42578125" style="2" customWidth="1"/>
    <col min="3590" max="3590" width="13.85546875" style="2" customWidth="1"/>
    <col min="3591" max="3595" width="16.5703125" style="2" customWidth="1"/>
    <col min="3596" max="3596" width="20.5703125" style="2" customWidth="1"/>
    <col min="3597" max="3597" width="21.140625" style="2" customWidth="1"/>
    <col min="3598" max="3598" width="9.5703125" style="2" customWidth="1"/>
    <col min="3599" max="3599" width="0.42578125" style="2" customWidth="1"/>
    <col min="3600" max="3606" width="6.42578125" style="2" customWidth="1"/>
    <col min="3607" max="3835" width="11.42578125" style="2"/>
    <col min="3836" max="3836" width="1" style="2" customWidth="1"/>
    <col min="3837" max="3837" width="4.28515625" style="2" customWidth="1"/>
    <col min="3838" max="3838" width="34.7109375" style="2" customWidth="1"/>
    <col min="3839" max="3839" width="0" style="2" hidden="1" customWidth="1"/>
    <col min="3840" max="3840" width="20" style="2" customWidth="1"/>
    <col min="3841" max="3841" width="20.85546875" style="2" customWidth="1"/>
    <col min="3842" max="3842" width="25" style="2" customWidth="1"/>
    <col min="3843" max="3843" width="18.7109375" style="2" customWidth="1"/>
    <col min="3844" max="3844" width="29.7109375" style="2" customWidth="1"/>
    <col min="3845" max="3845" width="13.42578125" style="2" customWidth="1"/>
    <col min="3846" max="3846" width="13.85546875" style="2" customWidth="1"/>
    <col min="3847" max="3851" width="16.5703125" style="2" customWidth="1"/>
    <col min="3852" max="3852" width="20.5703125" style="2" customWidth="1"/>
    <col min="3853" max="3853" width="21.140625" style="2" customWidth="1"/>
    <col min="3854" max="3854" width="9.5703125" style="2" customWidth="1"/>
    <col min="3855" max="3855" width="0.42578125" style="2" customWidth="1"/>
    <col min="3856" max="3862" width="6.42578125" style="2" customWidth="1"/>
    <col min="3863" max="4091" width="11.42578125" style="2"/>
    <col min="4092" max="4092" width="1" style="2" customWidth="1"/>
    <col min="4093" max="4093" width="4.28515625" style="2" customWidth="1"/>
    <col min="4094" max="4094" width="34.7109375" style="2" customWidth="1"/>
    <col min="4095" max="4095" width="0" style="2" hidden="1" customWidth="1"/>
    <col min="4096" max="4096" width="20" style="2" customWidth="1"/>
    <col min="4097" max="4097" width="20.85546875" style="2" customWidth="1"/>
    <col min="4098" max="4098" width="25" style="2" customWidth="1"/>
    <col min="4099" max="4099" width="18.7109375" style="2" customWidth="1"/>
    <col min="4100" max="4100" width="29.7109375" style="2" customWidth="1"/>
    <col min="4101" max="4101" width="13.42578125" style="2" customWidth="1"/>
    <col min="4102" max="4102" width="13.85546875" style="2" customWidth="1"/>
    <col min="4103" max="4107" width="16.5703125" style="2" customWidth="1"/>
    <col min="4108" max="4108" width="20.5703125" style="2" customWidth="1"/>
    <col min="4109" max="4109" width="21.140625" style="2" customWidth="1"/>
    <col min="4110" max="4110" width="9.5703125" style="2" customWidth="1"/>
    <col min="4111" max="4111" width="0.42578125" style="2" customWidth="1"/>
    <col min="4112" max="4118" width="6.42578125" style="2" customWidth="1"/>
    <col min="4119" max="4347" width="11.42578125" style="2"/>
    <col min="4348" max="4348" width="1" style="2" customWidth="1"/>
    <col min="4349" max="4349" width="4.28515625" style="2" customWidth="1"/>
    <col min="4350" max="4350" width="34.7109375" style="2" customWidth="1"/>
    <col min="4351" max="4351" width="0" style="2" hidden="1" customWidth="1"/>
    <col min="4352" max="4352" width="20" style="2" customWidth="1"/>
    <col min="4353" max="4353" width="20.85546875" style="2" customWidth="1"/>
    <col min="4354" max="4354" width="25" style="2" customWidth="1"/>
    <col min="4355" max="4355" width="18.7109375" style="2" customWidth="1"/>
    <col min="4356" max="4356" width="29.7109375" style="2" customWidth="1"/>
    <col min="4357" max="4357" width="13.42578125" style="2" customWidth="1"/>
    <col min="4358" max="4358" width="13.85546875" style="2" customWidth="1"/>
    <col min="4359" max="4363" width="16.5703125" style="2" customWidth="1"/>
    <col min="4364" max="4364" width="20.5703125" style="2" customWidth="1"/>
    <col min="4365" max="4365" width="21.140625" style="2" customWidth="1"/>
    <col min="4366" max="4366" width="9.5703125" style="2" customWidth="1"/>
    <col min="4367" max="4367" width="0.42578125" style="2" customWidth="1"/>
    <col min="4368" max="4374" width="6.42578125" style="2" customWidth="1"/>
    <col min="4375" max="4603" width="11.42578125" style="2"/>
    <col min="4604" max="4604" width="1" style="2" customWidth="1"/>
    <col min="4605" max="4605" width="4.28515625" style="2" customWidth="1"/>
    <col min="4606" max="4606" width="34.7109375" style="2" customWidth="1"/>
    <col min="4607" max="4607" width="0" style="2" hidden="1" customWidth="1"/>
    <col min="4608" max="4608" width="20" style="2" customWidth="1"/>
    <col min="4609" max="4609" width="20.85546875" style="2" customWidth="1"/>
    <col min="4610" max="4610" width="25" style="2" customWidth="1"/>
    <col min="4611" max="4611" width="18.7109375" style="2" customWidth="1"/>
    <col min="4612" max="4612" width="29.7109375" style="2" customWidth="1"/>
    <col min="4613" max="4613" width="13.42578125" style="2" customWidth="1"/>
    <col min="4614" max="4614" width="13.85546875" style="2" customWidth="1"/>
    <col min="4615" max="4619" width="16.5703125" style="2" customWidth="1"/>
    <col min="4620" max="4620" width="20.5703125" style="2" customWidth="1"/>
    <col min="4621" max="4621" width="21.140625" style="2" customWidth="1"/>
    <col min="4622" max="4622" width="9.5703125" style="2" customWidth="1"/>
    <col min="4623" max="4623" width="0.42578125" style="2" customWidth="1"/>
    <col min="4624" max="4630" width="6.42578125" style="2" customWidth="1"/>
    <col min="4631" max="4859" width="11.42578125" style="2"/>
    <col min="4860" max="4860" width="1" style="2" customWidth="1"/>
    <col min="4861" max="4861" width="4.28515625" style="2" customWidth="1"/>
    <col min="4862" max="4862" width="34.7109375" style="2" customWidth="1"/>
    <col min="4863" max="4863" width="0" style="2" hidden="1" customWidth="1"/>
    <col min="4864" max="4864" width="20" style="2" customWidth="1"/>
    <col min="4865" max="4865" width="20.85546875" style="2" customWidth="1"/>
    <col min="4866" max="4866" width="25" style="2" customWidth="1"/>
    <col min="4867" max="4867" width="18.7109375" style="2" customWidth="1"/>
    <col min="4868" max="4868" width="29.7109375" style="2" customWidth="1"/>
    <col min="4869" max="4869" width="13.42578125" style="2" customWidth="1"/>
    <col min="4870" max="4870" width="13.85546875" style="2" customWidth="1"/>
    <col min="4871" max="4875" width="16.5703125" style="2" customWidth="1"/>
    <col min="4876" max="4876" width="20.5703125" style="2" customWidth="1"/>
    <col min="4877" max="4877" width="21.140625" style="2" customWidth="1"/>
    <col min="4878" max="4878" width="9.5703125" style="2" customWidth="1"/>
    <col min="4879" max="4879" width="0.42578125" style="2" customWidth="1"/>
    <col min="4880" max="4886" width="6.42578125" style="2" customWidth="1"/>
    <col min="4887" max="5115" width="11.42578125" style="2"/>
    <col min="5116" max="5116" width="1" style="2" customWidth="1"/>
    <col min="5117" max="5117" width="4.28515625" style="2" customWidth="1"/>
    <col min="5118" max="5118" width="34.7109375" style="2" customWidth="1"/>
    <col min="5119" max="5119" width="0" style="2" hidden="1" customWidth="1"/>
    <col min="5120" max="5120" width="20" style="2" customWidth="1"/>
    <col min="5121" max="5121" width="20.85546875" style="2" customWidth="1"/>
    <col min="5122" max="5122" width="25" style="2" customWidth="1"/>
    <col min="5123" max="5123" width="18.7109375" style="2" customWidth="1"/>
    <col min="5124" max="5124" width="29.7109375" style="2" customWidth="1"/>
    <col min="5125" max="5125" width="13.42578125" style="2" customWidth="1"/>
    <col min="5126" max="5126" width="13.85546875" style="2" customWidth="1"/>
    <col min="5127" max="5131" width="16.5703125" style="2" customWidth="1"/>
    <col min="5132" max="5132" width="20.5703125" style="2" customWidth="1"/>
    <col min="5133" max="5133" width="21.140625" style="2" customWidth="1"/>
    <col min="5134" max="5134" width="9.5703125" style="2" customWidth="1"/>
    <col min="5135" max="5135" width="0.42578125" style="2" customWidth="1"/>
    <col min="5136" max="5142" width="6.42578125" style="2" customWidth="1"/>
    <col min="5143" max="5371" width="11.42578125" style="2"/>
    <col min="5372" max="5372" width="1" style="2" customWidth="1"/>
    <col min="5373" max="5373" width="4.28515625" style="2" customWidth="1"/>
    <col min="5374" max="5374" width="34.7109375" style="2" customWidth="1"/>
    <col min="5375" max="5375" width="0" style="2" hidden="1" customWidth="1"/>
    <col min="5376" max="5376" width="20" style="2" customWidth="1"/>
    <col min="5377" max="5377" width="20.85546875" style="2" customWidth="1"/>
    <col min="5378" max="5378" width="25" style="2" customWidth="1"/>
    <col min="5379" max="5379" width="18.7109375" style="2" customWidth="1"/>
    <col min="5380" max="5380" width="29.7109375" style="2" customWidth="1"/>
    <col min="5381" max="5381" width="13.42578125" style="2" customWidth="1"/>
    <col min="5382" max="5382" width="13.85546875" style="2" customWidth="1"/>
    <col min="5383" max="5387" width="16.5703125" style="2" customWidth="1"/>
    <col min="5388" max="5388" width="20.5703125" style="2" customWidth="1"/>
    <col min="5389" max="5389" width="21.140625" style="2" customWidth="1"/>
    <col min="5390" max="5390" width="9.5703125" style="2" customWidth="1"/>
    <col min="5391" max="5391" width="0.42578125" style="2" customWidth="1"/>
    <col min="5392" max="5398" width="6.42578125" style="2" customWidth="1"/>
    <col min="5399" max="5627" width="11.42578125" style="2"/>
    <col min="5628" max="5628" width="1" style="2" customWidth="1"/>
    <col min="5629" max="5629" width="4.28515625" style="2" customWidth="1"/>
    <col min="5630" max="5630" width="34.7109375" style="2" customWidth="1"/>
    <col min="5631" max="5631" width="0" style="2" hidden="1" customWidth="1"/>
    <col min="5632" max="5632" width="20" style="2" customWidth="1"/>
    <col min="5633" max="5633" width="20.85546875" style="2" customWidth="1"/>
    <col min="5634" max="5634" width="25" style="2" customWidth="1"/>
    <col min="5635" max="5635" width="18.7109375" style="2" customWidth="1"/>
    <col min="5636" max="5636" width="29.7109375" style="2" customWidth="1"/>
    <col min="5637" max="5637" width="13.42578125" style="2" customWidth="1"/>
    <col min="5638" max="5638" width="13.85546875" style="2" customWidth="1"/>
    <col min="5639" max="5643" width="16.5703125" style="2" customWidth="1"/>
    <col min="5644" max="5644" width="20.5703125" style="2" customWidth="1"/>
    <col min="5645" max="5645" width="21.140625" style="2" customWidth="1"/>
    <col min="5646" max="5646" width="9.5703125" style="2" customWidth="1"/>
    <col min="5647" max="5647" width="0.42578125" style="2" customWidth="1"/>
    <col min="5648" max="5654" width="6.42578125" style="2" customWidth="1"/>
    <col min="5655" max="5883" width="11.42578125" style="2"/>
    <col min="5884" max="5884" width="1" style="2" customWidth="1"/>
    <col min="5885" max="5885" width="4.28515625" style="2" customWidth="1"/>
    <col min="5886" max="5886" width="34.7109375" style="2" customWidth="1"/>
    <col min="5887" max="5887" width="0" style="2" hidden="1" customWidth="1"/>
    <col min="5888" max="5888" width="20" style="2" customWidth="1"/>
    <col min="5889" max="5889" width="20.85546875" style="2" customWidth="1"/>
    <col min="5890" max="5890" width="25" style="2" customWidth="1"/>
    <col min="5891" max="5891" width="18.7109375" style="2" customWidth="1"/>
    <col min="5892" max="5892" width="29.7109375" style="2" customWidth="1"/>
    <col min="5893" max="5893" width="13.42578125" style="2" customWidth="1"/>
    <col min="5894" max="5894" width="13.85546875" style="2" customWidth="1"/>
    <col min="5895" max="5899" width="16.5703125" style="2" customWidth="1"/>
    <col min="5900" max="5900" width="20.5703125" style="2" customWidth="1"/>
    <col min="5901" max="5901" width="21.140625" style="2" customWidth="1"/>
    <col min="5902" max="5902" width="9.5703125" style="2" customWidth="1"/>
    <col min="5903" max="5903" width="0.42578125" style="2" customWidth="1"/>
    <col min="5904" max="5910" width="6.42578125" style="2" customWidth="1"/>
    <col min="5911" max="6139" width="11.42578125" style="2"/>
    <col min="6140" max="6140" width="1" style="2" customWidth="1"/>
    <col min="6141" max="6141" width="4.28515625" style="2" customWidth="1"/>
    <col min="6142" max="6142" width="34.7109375" style="2" customWidth="1"/>
    <col min="6143" max="6143" width="0" style="2" hidden="1" customWidth="1"/>
    <col min="6144" max="6144" width="20" style="2" customWidth="1"/>
    <col min="6145" max="6145" width="20.85546875" style="2" customWidth="1"/>
    <col min="6146" max="6146" width="25" style="2" customWidth="1"/>
    <col min="6147" max="6147" width="18.7109375" style="2" customWidth="1"/>
    <col min="6148" max="6148" width="29.7109375" style="2" customWidth="1"/>
    <col min="6149" max="6149" width="13.42578125" style="2" customWidth="1"/>
    <col min="6150" max="6150" width="13.85546875" style="2" customWidth="1"/>
    <col min="6151" max="6155" width="16.5703125" style="2" customWidth="1"/>
    <col min="6156" max="6156" width="20.5703125" style="2" customWidth="1"/>
    <col min="6157" max="6157" width="21.140625" style="2" customWidth="1"/>
    <col min="6158" max="6158" width="9.5703125" style="2" customWidth="1"/>
    <col min="6159" max="6159" width="0.42578125" style="2" customWidth="1"/>
    <col min="6160" max="6166" width="6.42578125" style="2" customWidth="1"/>
    <col min="6167" max="6395" width="11.42578125" style="2"/>
    <col min="6396" max="6396" width="1" style="2" customWidth="1"/>
    <col min="6397" max="6397" width="4.28515625" style="2" customWidth="1"/>
    <col min="6398" max="6398" width="34.7109375" style="2" customWidth="1"/>
    <col min="6399" max="6399" width="0" style="2" hidden="1" customWidth="1"/>
    <col min="6400" max="6400" width="20" style="2" customWidth="1"/>
    <col min="6401" max="6401" width="20.85546875" style="2" customWidth="1"/>
    <col min="6402" max="6402" width="25" style="2" customWidth="1"/>
    <col min="6403" max="6403" width="18.7109375" style="2" customWidth="1"/>
    <col min="6404" max="6404" width="29.7109375" style="2" customWidth="1"/>
    <col min="6405" max="6405" width="13.42578125" style="2" customWidth="1"/>
    <col min="6406" max="6406" width="13.85546875" style="2" customWidth="1"/>
    <col min="6407" max="6411" width="16.5703125" style="2" customWidth="1"/>
    <col min="6412" max="6412" width="20.5703125" style="2" customWidth="1"/>
    <col min="6413" max="6413" width="21.140625" style="2" customWidth="1"/>
    <col min="6414" max="6414" width="9.5703125" style="2" customWidth="1"/>
    <col min="6415" max="6415" width="0.42578125" style="2" customWidth="1"/>
    <col min="6416" max="6422" width="6.42578125" style="2" customWidth="1"/>
    <col min="6423" max="6651" width="11.42578125" style="2"/>
    <col min="6652" max="6652" width="1" style="2" customWidth="1"/>
    <col min="6653" max="6653" width="4.28515625" style="2" customWidth="1"/>
    <col min="6654" max="6654" width="34.7109375" style="2" customWidth="1"/>
    <col min="6655" max="6655" width="0" style="2" hidden="1" customWidth="1"/>
    <col min="6656" max="6656" width="20" style="2" customWidth="1"/>
    <col min="6657" max="6657" width="20.85546875" style="2" customWidth="1"/>
    <col min="6658" max="6658" width="25" style="2" customWidth="1"/>
    <col min="6659" max="6659" width="18.7109375" style="2" customWidth="1"/>
    <col min="6660" max="6660" width="29.7109375" style="2" customWidth="1"/>
    <col min="6661" max="6661" width="13.42578125" style="2" customWidth="1"/>
    <col min="6662" max="6662" width="13.85546875" style="2" customWidth="1"/>
    <col min="6663" max="6667" width="16.5703125" style="2" customWidth="1"/>
    <col min="6668" max="6668" width="20.5703125" style="2" customWidth="1"/>
    <col min="6669" max="6669" width="21.140625" style="2" customWidth="1"/>
    <col min="6670" max="6670" width="9.5703125" style="2" customWidth="1"/>
    <col min="6671" max="6671" width="0.42578125" style="2" customWidth="1"/>
    <col min="6672" max="6678" width="6.42578125" style="2" customWidth="1"/>
    <col min="6679" max="6907" width="11.42578125" style="2"/>
    <col min="6908" max="6908" width="1" style="2" customWidth="1"/>
    <col min="6909" max="6909" width="4.28515625" style="2" customWidth="1"/>
    <col min="6910" max="6910" width="34.7109375" style="2" customWidth="1"/>
    <col min="6911" max="6911" width="0" style="2" hidden="1" customWidth="1"/>
    <col min="6912" max="6912" width="20" style="2" customWidth="1"/>
    <col min="6913" max="6913" width="20.85546875" style="2" customWidth="1"/>
    <col min="6914" max="6914" width="25" style="2" customWidth="1"/>
    <col min="6915" max="6915" width="18.7109375" style="2" customWidth="1"/>
    <col min="6916" max="6916" width="29.7109375" style="2" customWidth="1"/>
    <col min="6917" max="6917" width="13.42578125" style="2" customWidth="1"/>
    <col min="6918" max="6918" width="13.85546875" style="2" customWidth="1"/>
    <col min="6919" max="6923" width="16.5703125" style="2" customWidth="1"/>
    <col min="6924" max="6924" width="20.5703125" style="2" customWidth="1"/>
    <col min="6925" max="6925" width="21.140625" style="2" customWidth="1"/>
    <col min="6926" max="6926" width="9.5703125" style="2" customWidth="1"/>
    <col min="6927" max="6927" width="0.42578125" style="2" customWidth="1"/>
    <col min="6928" max="6934" width="6.42578125" style="2" customWidth="1"/>
    <col min="6935" max="7163" width="11.42578125" style="2"/>
    <col min="7164" max="7164" width="1" style="2" customWidth="1"/>
    <col min="7165" max="7165" width="4.28515625" style="2" customWidth="1"/>
    <col min="7166" max="7166" width="34.7109375" style="2" customWidth="1"/>
    <col min="7167" max="7167" width="0" style="2" hidden="1" customWidth="1"/>
    <col min="7168" max="7168" width="20" style="2" customWidth="1"/>
    <col min="7169" max="7169" width="20.85546875" style="2" customWidth="1"/>
    <col min="7170" max="7170" width="25" style="2" customWidth="1"/>
    <col min="7171" max="7171" width="18.7109375" style="2" customWidth="1"/>
    <col min="7172" max="7172" width="29.7109375" style="2" customWidth="1"/>
    <col min="7173" max="7173" width="13.42578125" style="2" customWidth="1"/>
    <col min="7174" max="7174" width="13.85546875" style="2" customWidth="1"/>
    <col min="7175" max="7179" width="16.5703125" style="2" customWidth="1"/>
    <col min="7180" max="7180" width="20.5703125" style="2" customWidth="1"/>
    <col min="7181" max="7181" width="21.140625" style="2" customWidth="1"/>
    <col min="7182" max="7182" width="9.5703125" style="2" customWidth="1"/>
    <col min="7183" max="7183" width="0.42578125" style="2" customWidth="1"/>
    <col min="7184" max="7190" width="6.42578125" style="2" customWidth="1"/>
    <col min="7191" max="7419" width="11.42578125" style="2"/>
    <col min="7420" max="7420" width="1" style="2" customWidth="1"/>
    <col min="7421" max="7421" width="4.28515625" style="2" customWidth="1"/>
    <col min="7422" max="7422" width="34.7109375" style="2" customWidth="1"/>
    <col min="7423" max="7423" width="0" style="2" hidden="1" customWidth="1"/>
    <col min="7424" max="7424" width="20" style="2" customWidth="1"/>
    <col min="7425" max="7425" width="20.85546875" style="2" customWidth="1"/>
    <col min="7426" max="7426" width="25" style="2" customWidth="1"/>
    <col min="7427" max="7427" width="18.7109375" style="2" customWidth="1"/>
    <col min="7428" max="7428" width="29.7109375" style="2" customWidth="1"/>
    <col min="7429" max="7429" width="13.42578125" style="2" customWidth="1"/>
    <col min="7430" max="7430" width="13.85546875" style="2" customWidth="1"/>
    <col min="7431" max="7435" width="16.5703125" style="2" customWidth="1"/>
    <col min="7436" max="7436" width="20.5703125" style="2" customWidth="1"/>
    <col min="7437" max="7437" width="21.140625" style="2" customWidth="1"/>
    <col min="7438" max="7438" width="9.5703125" style="2" customWidth="1"/>
    <col min="7439" max="7439" width="0.42578125" style="2" customWidth="1"/>
    <col min="7440" max="7446" width="6.42578125" style="2" customWidth="1"/>
    <col min="7447" max="7675" width="11.42578125" style="2"/>
    <col min="7676" max="7676" width="1" style="2" customWidth="1"/>
    <col min="7677" max="7677" width="4.28515625" style="2" customWidth="1"/>
    <col min="7678" max="7678" width="34.7109375" style="2" customWidth="1"/>
    <col min="7679" max="7679" width="0" style="2" hidden="1" customWidth="1"/>
    <col min="7680" max="7680" width="20" style="2" customWidth="1"/>
    <col min="7681" max="7681" width="20.85546875" style="2" customWidth="1"/>
    <col min="7682" max="7682" width="25" style="2" customWidth="1"/>
    <col min="7683" max="7683" width="18.7109375" style="2" customWidth="1"/>
    <col min="7684" max="7684" width="29.7109375" style="2" customWidth="1"/>
    <col min="7685" max="7685" width="13.42578125" style="2" customWidth="1"/>
    <col min="7686" max="7686" width="13.85546875" style="2" customWidth="1"/>
    <col min="7687" max="7691" width="16.5703125" style="2" customWidth="1"/>
    <col min="7692" max="7692" width="20.5703125" style="2" customWidth="1"/>
    <col min="7693" max="7693" width="21.140625" style="2" customWidth="1"/>
    <col min="7694" max="7694" width="9.5703125" style="2" customWidth="1"/>
    <col min="7695" max="7695" width="0.42578125" style="2" customWidth="1"/>
    <col min="7696" max="7702" width="6.42578125" style="2" customWidth="1"/>
    <col min="7703" max="7931" width="11.42578125" style="2"/>
    <col min="7932" max="7932" width="1" style="2" customWidth="1"/>
    <col min="7933" max="7933" width="4.28515625" style="2" customWidth="1"/>
    <col min="7934" max="7934" width="34.7109375" style="2" customWidth="1"/>
    <col min="7935" max="7935" width="0" style="2" hidden="1" customWidth="1"/>
    <col min="7936" max="7936" width="20" style="2" customWidth="1"/>
    <col min="7937" max="7937" width="20.85546875" style="2" customWidth="1"/>
    <col min="7938" max="7938" width="25" style="2" customWidth="1"/>
    <col min="7939" max="7939" width="18.7109375" style="2" customWidth="1"/>
    <col min="7940" max="7940" width="29.7109375" style="2" customWidth="1"/>
    <col min="7941" max="7941" width="13.42578125" style="2" customWidth="1"/>
    <col min="7942" max="7942" width="13.85546875" style="2" customWidth="1"/>
    <col min="7943" max="7947" width="16.5703125" style="2" customWidth="1"/>
    <col min="7948" max="7948" width="20.5703125" style="2" customWidth="1"/>
    <col min="7949" max="7949" width="21.140625" style="2" customWidth="1"/>
    <col min="7950" max="7950" width="9.5703125" style="2" customWidth="1"/>
    <col min="7951" max="7951" width="0.42578125" style="2" customWidth="1"/>
    <col min="7952" max="7958" width="6.42578125" style="2" customWidth="1"/>
    <col min="7959" max="8187" width="11.42578125" style="2"/>
    <col min="8188" max="8188" width="1" style="2" customWidth="1"/>
    <col min="8189" max="8189" width="4.28515625" style="2" customWidth="1"/>
    <col min="8190" max="8190" width="34.7109375" style="2" customWidth="1"/>
    <col min="8191" max="8191" width="0" style="2" hidden="1" customWidth="1"/>
    <col min="8192" max="8192" width="20" style="2" customWidth="1"/>
    <col min="8193" max="8193" width="20.85546875" style="2" customWidth="1"/>
    <col min="8194" max="8194" width="25" style="2" customWidth="1"/>
    <col min="8195" max="8195" width="18.7109375" style="2" customWidth="1"/>
    <col min="8196" max="8196" width="29.7109375" style="2" customWidth="1"/>
    <col min="8197" max="8197" width="13.42578125" style="2" customWidth="1"/>
    <col min="8198" max="8198" width="13.85546875" style="2" customWidth="1"/>
    <col min="8199" max="8203" width="16.5703125" style="2" customWidth="1"/>
    <col min="8204" max="8204" width="20.5703125" style="2" customWidth="1"/>
    <col min="8205" max="8205" width="21.140625" style="2" customWidth="1"/>
    <col min="8206" max="8206" width="9.5703125" style="2" customWidth="1"/>
    <col min="8207" max="8207" width="0.42578125" style="2" customWidth="1"/>
    <col min="8208" max="8214" width="6.42578125" style="2" customWidth="1"/>
    <col min="8215" max="8443" width="11.42578125" style="2"/>
    <col min="8444" max="8444" width="1" style="2" customWidth="1"/>
    <col min="8445" max="8445" width="4.28515625" style="2" customWidth="1"/>
    <col min="8446" max="8446" width="34.7109375" style="2" customWidth="1"/>
    <col min="8447" max="8447" width="0" style="2" hidden="1" customWidth="1"/>
    <col min="8448" max="8448" width="20" style="2" customWidth="1"/>
    <col min="8449" max="8449" width="20.85546875" style="2" customWidth="1"/>
    <col min="8450" max="8450" width="25" style="2" customWidth="1"/>
    <col min="8451" max="8451" width="18.7109375" style="2" customWidth="1"/>
    <col min="8452" max="8452" width="29.7109375" style="2" customWidth="1"/>
    <col min="8453" max="8453" width="13.42578125" style="2" customWidth="1"/>
    <col min="8454" max="8454" width="13.85546875" style="2" customWidth="1"/>
    <col min="8455" max="8459" width="16.5703125" style="2" customWidth="1"/>
    <col min="8460" max="8460" width="20.5703125" style="2" customWidth="1"/>
    <col min="8461" max="8461" width="21.140625" style="2" customWidth="1"/>
    <col min="8462" max="8462" width="9.5703125" style="2" customWidth="1"/>
    <col min="8463" max="8463" width="0.42578125" style="2" customWidth="1"/>
    <col min="8464" max="8470" width="6.42578125" style="2" customWidth="1"/>
    <col min="8471" max="8699" width="11.42578125" style="2"/>
    <col min="8700" max="8700" width="1" style="2" customWidth="1"/>
    <col min="8701" max="8701" width="4.28515625" style="2" customWidth="1"/>
    <col min="8702" max="8702" width="34.7109375" style="2" customWidth="1"/>
    <col min="8703" max="8703" width="0" style="2" hidden="1" customWidth="1"/>
    <col min="8704" max="8704" width="20" style="2" customWidth="1"/>
    <col min="8705" max="8705" width="20.85546875" style="2" customWidth="1"/>
    <col min="8706" max="8706" width="25" style="2" customWidth="1"/>
    <col min="8707" max="8707" width="18.7109375" style="2" customWidth="1"/>
    <col min="8708" max="8708" width="29.7109375" style="2" customWidth="1"/>
    <col min="8709" max="8709" width="13.42578125" style="2" customWidth="1"/>
    <col min="8710" max="8710" width="13.85546875" style="2" customWidth="1"/>
    <col min="8711" max="8715" width="16.5703125" style="2" customWidth="1"/>
    <col min="8716" max="8716" width="20.5703125" style="2" customWidth="1"/>
    <col min="8717" max="8717" width="21.140625" style="2" customWidth="1"/>
    <col min="8718" max="8718" width="9.5703125" style="2" customWidth="1"/>
    <col min="8719" max="8719" width="0.42578125" style="2" customWidth="1"/>
    <col min="8720" max="8726" width="6.42578125" style="2" customWidth="1"/>
    <col min="8727" max="8955" width="11.42578125" style="2"/>
    <col min="8956" max="8956" width="1" style="2" customWidth="1"/>
    <col min="8957" max="8957" width="4.28515625" style="2" customWidth="1"/>
    <col min="8958" max="8958" width="34.7109375" style="2" customWidth="1"/>
    <col min="8959" max="8959" width="0" style="2" hidden="1" customWidth="1"/>
    <col min="8960" max="8960" width="20" style="2" customWidth="1"/>
    <col min="8961" max="8961" width="20.85546875" style="2" customWidth="1"/>
    <col min="8962" max="8962" width="25" style="2" customWidth="1"/>
    <col min="8963" max="8963" width="18.7109375" style="2" customWidth="1"/>
    <col min="8964" max="8964" width="29.7109375" style="2" customWidth="1"/>
    <col min="8965" max="8965" width="13.42578125" style="2" customWidth="1"/>
    <col min="8966" max="8966" width="13.85546875" style="2" customWidth="1"/>
    <col min="8967" max="8971" width="16.5703125" style="2" customWidth="1"/>
    <col min="8972" max="8972" width="20.5703125" style="2" customWidth="1"/>
    <col min="8973" max="8973" width="21.140625" style="2" customWidth="1"/>
    <col min="8974" max="8974" width="9.5703125" style="2" customWidth="1"/>
    <col min="8975" max="8975" width="0.42578125" style="2" customWidth="1"/>
    <col min="8976" max="8982" width="6.42578125" style="2" customWidth="1"/>
    <col min="8983" max="9211" width="11.42578125" style="2"/>
    <col min="9212" max="9212" width="1" style="2" customWidth="1"/>
    <col min="9213" max="9213" width="4.28515625" style="2" customWidth="1"/>
    <col min="9214" max="9214" width="34.7109375" style="2" customWidth="1"/>
    <col min="9215" max="9215" width="0" style="2" hidden="1" customWidth="1"/>
    <col min="9216" max="9216" width="20" style="2" customWidth="1"/>
    <col min="9217" max="9217" width="20.85546875" style="2" customWidth="1"/>
    <col min="9218" max="9218" width="25" style="2" customWidth="1"/>
    <col min="9219" max="9219" width="18.7109375" style="2" customWidth="1"/>
    <col min="9220" max="9220" width="29.7109375" style="2" customWidth="1"/>
    <col min="9221" max="9221" width="13.42578125" style="2" customWidth="1"/>
    <col min="9222" max="9222" width="13.85546875" style="2" customWidth="1"/>
    <col min="9223" max="9227" width="16.5703125" style="2" customWidth="1"/>
    <col min="9228" max="9228" width="20.5703125" style="2" customWidth="1"/>
    <col min="9229" max="9229" width="21.140625" style="2" customWidth="1"/>
    <col min="9230" max="9230" width="9.5703125" style="2" customWidth="1"/>
    <col min="9231" max="9231" width="0.42578125" style="2" customWidth="1"/>
    <col min="9232" max="9238" width="6.42578125" style="2" customWidth="1"/>
    <col min="9239" max="9467" width="11.42578125" style="2"/>
    <col min="9468" max="9468" width="1" style="2" customWidth="1"/>
    <col min="9469" max="9469" width="4.28515625" style="2" customWidth="1"/>
    <col min="9470" max="9470" width="34.7109375" style="2" customWidth="1"/>
    <col min="9471" max="9471" width="0" style="2" hidden="1" customWidth="1"/>
    <col min="9472" max="9472" width="20" style="2" customWidth="1"/>
    <col min="9473" max="9473" width="20.85546875" style="2" customWidth="1"/>
    <col min="9474" max="9474" width="25" style="2" customWidth="1"/>
    <col min="9475" max="9475" width="18.7109375" style="2" customWidth="1"/>
    <col min="9476" max="9476" width="29.7109375" style="2" customWidth="1"/>
    <col min="9477" max="9477" width="13.42578125" style="2" customWidth="1"/>
    <col min="9478" max="9478" width="13.85546875" style="2" customWidth="1"/>
    <col min="9479" max="9483" width="16.5703125" style="2" customWidth="1"/>
    <col min="9484" max="9484" width="20.5703125" style="2" customWidth="1"/>
    <col min="9485" max="9485" width="21.140625" style="2" customWidth="1"/>
    <col min="9486" max="9486" width="9.5703125" style="2" customWidth="1"/>
    <col min="9487" max="9487" width="0.42578125" style="2" customWidth="1"/>
    <col min="9488" max="9494" width="6.42578125" style="2" customWidth="1"/>
    <col min="9495" max="9723" width="11.42578125" style="2"/>
    <col min="9724" max="9724" width="1" style="2" customWidth="1"/>
    <col min="9725" max="9725" width="4.28515625" style="2" customWidth="1"/>
    <col min="9726" max="9726" width="34.7109375" style="2" customWidth="1"/>
    <col min="9727" max="9727" width="0" style="2" hidden="1" customWidth="1"/>
    <col min="9728" max="9728" width="20" style="2" customWidth="1"/>
    <col min="9729" max="9729" width="20.85546875" style="2" customWidth="1"/>
    <col min="9730" max="9730" width="25" style="2" customWidth="1"/>
    <col min="9731" max="9731" width="18.7109375" style="2" customWidth="1"/>
    <col min="9732" max="9732" width="29.7109375" style="2" customWidth="1"/>
    <col min="9733" max="9733" width="13.42578125" style="2" customWidth="1"/>
    <col min="9734" max="9734" width="13.85546875" style="2" customWidth="1"/>
    <col min="9735" max="9739" width="16.5703125" style="2" customWidth="1"/>
    <col min="9740" max="9740" width="20.5703125" style="2" customWidth="1"/>
    <col min="9741" max="9741" width="21.140625" style="2" customWidth="1"/>
    <col min="9742" max="9742" width="9.5703125" style="2" customWidth="1"/>
    <col min="9743" max="9743" width="0.42578125" style="2" customWidth="1"/>
    <col min="9744" max="9750" width="6.42578125" style="2" customWidth="1"/>
    <col min="9751" max="9979" width="11.42578125" style="2"/>
    <col min="9980" max="9980" width="1" style="2" customWidth="1"/>
    <col min="9981" max="9981" width="4.28515625" style="2" customWidth="1"/>
    <col min="9982" max="9982" width="34.7109375" style="2" customWidth="1"/>
    <col min="9983" max="9983" width="0" style="2" hidden="1" customWidth="1"/>
    <col min="9984" max="9984" width="20" style="2" customWidth="1"/>
    <col min="9985" max="9985" width="20.85546875" style="2" customWidth="1"/>
    <col min="9986" max="9986" width="25" style="2" customWidth="1"/>
    <col min="9987" max="9987" width="18.7109375" style="2" customWidth="1"/>
    <col min="9988" max="9988" width="29.7109375" style="2" customWidth="1"/>
    <col min="9989" max="9989" width="13.42578125" style="2" customWidth="1"/>
    <col min="9990" max="9990" width="13.85546875" style="2" customWidth="1"/>
    <col min="9991" max="9995" width="16.5703125" style="2" customWidth="1"/>
    <col min="9996" max="9996" width="20.5703125" style="2" customWidth="1"/>
    <col min="9997" max="9997" width="21.140625" style="2" customWidth="1"/>
    <col min="9998" max="9998" width="9.5703125" style="2" customWidth="1"/>
    <col min="9999" max="9999" width="0.42578125" style="2" customWidth="1"/>
    <col min="10000" max="10006" width="6.42578125" style="2" customWidth="1"/>
    <col min="10007" max="10235" width="11.42578125" style="2"/>
    <col min="10236" max="10236" width="1" style="2" customWidth="1"/>
    <col min="10237" max="10237" width="4.28515625" style="2" customWidth="1"/>
    <col min="10238" max="10238" width="34.7109375" style="2" customWidth="1"/>
    <col min="10239" max="10239" width="0" style="2" hidden="1" customWidth="1"/>
    <col min="10240" max="10240" width="20" style="2" customWidth="1"/>
    <col min="10241" max="10241" width="20.85546875" style="2" customWidth="1"/>
    <col min="10242" max="10242" width="25" style="2" customWidth="1"/>
    <col min="10243" max="10243" width="18.7109375" style="2" customWidth="1"/>
    <col min="10244" max="10244" width="29.7109375" style="2" customWidth="1"/>
    <col min="10245" max="10245" width="13.42578125" style="2" customWidth="1"/>
    <col min="10246" max="10246" width="13.85546875" style="2" customWidth="1"/>
    <col min="10247" max="10251" width="16.5703125" style="2" customWidth="1"/>
    <col min="10252" max="10252" width="20.5703125" style="2" customWidth="1"/>
    <col min="10253" max="10253" width="21.140625" style="2" customWidth="1"/>
    <col min="10254" max="10254" width="9.5703125" style="2" customWidth="1"/>
    <col min="10255" max="10255" width="0.42578125" style="2" customWidth="1"/>
    <col min="10256" max="10262" width="6.42578125" style="2" customWidth="1"/>
    <col min="10263" max="10491" width="11.42578125" style="2"/>
    <col min="10492" max="10492" width="1" style="2" customWidth="1"/>
    <col min="10493" max="10493" width="4.28515625" style="2" customWidth="1"/>
    <col min="10494" max="10494" width="34.7109375" style="2" customWidth="1"/>
    <col min="10495" max="10495" width="0" style="2" hidden="1" customWidth="1"/>
    <col min="10496" max="10496" width="20" style="2" customWidth="1"/>
    <col min="10497" max="10497" width="20.85546875" style="2" customWidth="1"/>
    <col min="10498" max="10498" width="25" style="2" customWidth="1"/>
    <col min="10499" max="10499" width="18.7109375" style="2" customWidth="1"/>
    <col min="10500" max="10500" width="29.7109375" style="2" customWidth="1"/>
    <col min="10501" max="10501" width="13.42578125" style="2" customWidth="1"/>
    <col min="10502" max="10502" width="13.85546875" style="2" customWidth="1"/>
    <col min="10503" max="10507" width="16.5703125" style="2" customWidth="1"/>
    <col min="10508" max="10508" width="20.5703125" style="2" customWidth="1"/>
    <col min="10509" max="10509" width="21.140625" style="2" customWidth="1"/>
    <col min="10510" max="10510" width="9.5703125" style="2" customWidth="1"/>
    <col min="10511" max="10511" width="0.42578125" style="2" customWidth="1"/>
    <col min="10512" max="10518" width="6.42578125" style="2" customWidth="1"/>
    <col min="10519" max="10747" width="11.42578125" style="2"/>
    <col min="10748" max="10748" width="1" style="2" customWidth="1"/>
    <col min="10749" max="10749" width="4.28515625" style="2" customWidth="1"/>
    <col min="10750" max="10750" width="34.7109375" style="2" customWidth="1"/>
    <col min="10751" max="10751" width="0" style="2" hidden="1" customWidth="1"/>
    <col min="10752" max="10752" width="20" style="2" customWidth="1"/>
    <col min="10753" max="10753" width="20.85546875" style="2" customWidth="1"/>
    <col min="10754" max="10754" width="25" style="2" customWidth="1"/>
    <col min="10755" max="10755" width="18.7109375" style="2" customWidth="1"/>
    <col min="10756" max="10756" width="29.7109375" style="2" customWidth="1"/>
    <col min="10757" max="10757" width="13.42578125" style="2" customWidth="1"/>
    <col min="10758" max="10758" width="13.85546875" style="2" customWidth="1"/>
    <col min="10759" max="10763" width="16.5703125" style="2" customWidth="1"/>
    <col min="10764" max="10764" width="20.5703125" style="2" customWidth="1"/>
    <col min="10765" max="10765" width="21.140625" style="2" customWidth="1"/>
    <col min="10766" max="10766" width="9.5703125" style="2" customWidth="1"/>
    <col min="10767" max="10767" width="0.42578125" style="2" customWidth="1"/>
    <col min="10768" max="10774" width="6.42578125" style="2" customWidth="1"/>
    <col min="10775" max="11003" width="11.42578125" style="2"/>
    <col min="11004" max="11004" width="1" style="2" customWidth="1"/>
    <col min="11005" max="11005" width="4.28515625" style="2" customWidth="1"/>
    <col min="11006" max="11006" width="34.7109375" style="2" customWidth="1"/>
    <col min="11007" max="11007" width="0" style="2" hidden="1" customWidth="1"/>
    <col min="11008" max="11008" width="20" style="2" customWidth="1"/>
    <col min="11009" max="11009" width="20.85546875" style="2" customWidth="1"/>
    <col min="11010" max="11010" width="25" style="2" customWidth="1"/>
    <col min="11011" max="11011" width="18.7109375" style="2" customWidth="1"/>
    <col min="11012" max="11012" width="29.7109375" style="2" customWidth="1"/>
    <col min="11013" max="11013" width="13.42578125" style="2" customWidth="1"/>
    <col min="11014" max="11014" width="13.85546875" style="2" customWidth="1"/>
    <col min="11015" max="11019" width="16.5703125" style="2" customWidth="1"/>
    <col min="11020" max="11020" width="20.5703125" style="2" customWidth="1"/>
    <col min="11021" max="11021" width="21.140625" style="2" customWidth="1"/>
    <col min="11022" max="11022" width="9.5703125" style="2" customWidth="1"/>
    <col min="11023" max="11023" width="0.42578125" style="2" customWidth="1"/>
    <col min="11024" max="11030" width="6.42578125" style="2" customWidth="1"/>
    <col min="11031" max="11259" width="11.42578125" style="2"/>
    <col min="11260" max="11260" width="1" style="2" customWidth="1"/>
    <col min="11261" max="11261" width="4.28515625" style="2" customWidth="1"/>
    <col min="11262" max="11262" width="34.7109375" style="2" customWidth="1"/>
    <col min="11263" max="11263" width="0" style="2" hidden="1" customWidth="1"/>
    <col min="11264" max="11264" width="20" style="2" customWidth="1"/>
    <col min="11265" max="11265" width="20.85546875" style="2" customWidth="1"/>
    <col min="11266" max="11266" width="25" style="2" customWidth="1"/>
    <col min="11267" max="11267" width="18.7109375" style="2" customWidth="1"/>
    <col min="11268" max="11268" width="29.7109375" style="2" customWidth="1"/>
    <col min="11269" max="11269" width="13.42578125" style="2" customWidth="1"/>
    <col min="11270" max="11270" width="13.85546875" style="2" customWidth="1"/>
    <col min="11271" max="11275" width="16.5703125" style="2" customWidth="1"/>
    <col min="11276" max="11276" width="20.5703125" style="2" customWidth="1"/>
    <col min="11277" max="11277" width="21.140625" style="2" customWidth="1"/>
    <col min="11278" max="11278" width="9.5703125" style="2" customWidth="1"/>
    <col min="11279" max="11279" width="0.42578125" style="2" customWidth="1"/>
    <col min="11280" max="11286" width="6.42578125" style="2" customWidth="1"/>
    <col min="11287" max="11515" width="11.42578125" style="2"/>
    <col min="11516" max="11516" width="1" style="2" customWidth="1"/>
    <col min="11517" max="11517" width="4.28515625" style="2" customWidth="1"/>
    <col min="11518" max="11518" width="34.7109375" style="2" customWidth="1"/>
    <col min="11519" max="11519" width="0" style="2" hidden="1" customWidth="1"/>
    <col min="11520" max="11520" width="20" style="2" customWidth="1"/>
    <col min="11521" max="11521" width="20.85546875" style="2" customWidth="1"/>
    <col min="11522" max="11522" width="25" style="2" customWidth="1"/>
    <col min="11523" max="11523" width="18.7109375" style="2" customWidth="1"/>
    <col min="11524" max="11524" width="29.7109375" style="2" customWidth="1"/>
    <col min="11525" max="11525" width="13.42578125" style="2" customWidth="1"/>
    <col min="11526" max="11526" width="13.85546875" style="2" customWidth="1"/>
    <col min="11527" max="11531" width="16.5703125" style="2" customWidth="1"/>
    <col min="11532" max="11532" width="20.5703125" style="2" customWidth="1"/>
    <col min="11533" max="11533" width="21.140625" style="2" customWidth="1"/>
    <col min="11534" max="11534" width="9.5703125" style="2" customWidth="1"/>
    <col min="11535" max="11535" width="0.42578125" style="2" customWidth="1"/>
    <col min="11536" max="11542" width="6.42578125" style="2" customWidth="1"/>
    <col min="11543" max="11771" width="11.42578125" style="2"/>
    <col min="11772" max="11772" width="1" style="2" customWidth="1"/>
    <col min="11773" max="11773" width="4.28515625" style="2" customWidth="1"/>
    <col min="11774" max="11774" width="34.7109375" style="2" customWidth="1"/>
    <col min="11775" max="11775" width="0" style="2" hidden="1" customWidth="1"/>
    <col min="11776" max="11776" width="20" style="2" customWidth="1"/>
    <col min="11777" max="11777" width="20.85546875" style="2" customWidth="1"/>
    <col min="11778" max="11778" width="25" style="2" customWidth="1"/>
    <col min="11779" max="11779" width="18.7109375" style="2" customWidth="1"/>
    <col min="11780" max="11780" width="29.7109375" style="2" customWidth="1"/>
    <col min="11781" max="11781" width="13.42578125" style="2" customWidth="1"/>
    <col min="11782" max="11782" width="13.85546875" style="2" customWidth="1"/>
    <col min="11783" max="11787" width="16.5703125" style="2" customWidth="1"/>
    <col min="11788" max="11788" width="20.5703125" style="2" customWidth="1"/>
    <col min="11789" max="11789" width="21.140625" style="2" customWidth="1"/>
    <col min="11790" max="11790" width="9.5703125" style="2" customWidth="1"/>
    <col min="11791" max="11791" width="0.42578125" style="2" customWidth="1"/>
    <col min="11792" max="11798" width="6.42578125" style="2" customWidth="1"/>
    <col min="11799" max="12027" width="11.42578125" style="2"/>
    <col min="12028" max="12028" width="1" style="2" customWidth="1"/>
    <col min="12029" max="12029" width="4.28515625" style="2" customWidth="1"/>
    <col min="12030" max="12030" width="34.7109375" style="2" customWidth="1"/>
    <col min="12031" max="12031" width="0" style="2" hidden="1" customWidth="1"/>
    <col min="12032" max="12032" width="20" style="2" customWidth="1"/>
    <col min="12033" max="12033" width="20.85546875" style="2" customWidth="1"/>
    <col min="12034" max="12034" width="25" style="2" customWidth="1"/>
    <col min="12035" max="12035" width="18.7109375" style="2" customWidth="1"/>
    <col min="12036" max="12036" width="29.7109375" style="2" customWidth="1"/>
    <col min="12037" max="12037" width="13.42578125" style="2" customWidth="1"/>
    <col min="12038" max="12038" width="13.85546875" style="2" customWidth="1"/>
    <col min="12039" max="12043" width="16.5703125" style="2" customWidth="1"/>
    <col min="12044" max="12044" width="20.5703125" style="2" customWidth="1"/>
    <col min="12045" max="12045" width="21.140625" style="2" customWidth="1"/>
    <col min="12046" max="12046" width="9.5703125" style="2" customWidth="1"/>
    <col min="12047" max="12047" width="0.42578125" style="2" customWidth="1"/>
    <col min="12048" max="12054" width="6.42578125" style="2" customWidth="1"/>
    <col min="12055" max="12283" width="11.42578125" style="2"/>
    <col min="12284" max="12284" width="1" style="2" customWidth="1"/>
    <col min="12285" max="12285" width="4.28515625" style="2" customWidth="1"/>
    <col min="12286" max="12286" width="34.7109375" style="2" customWidth="1"/>
    <col min="12287" max="12287" width="0" style="2" hidden="1" customWidth="1"/>
    <col min="12288" max="12288" width="20" style="2" customWidth="1"/>
    <col min="12289" max="12289" width="20.85546875" style="2" customWidth="1"/>
    <col min="12290" max="12290" width="25" style="2" customWidth="1"/>
    <col min="12291" max="12291" width="18.7109375" style="2" customWidth="1"/>
    <col min="12292" max="12292" width="29.7109375" style="2" customWidth="1"/>
    <col min="12293" max="12293" width="13.42578125" style="2" customWidth="1"/>
    <col min="12294" max="12294" width="13.85546875" style="2" customWidth="1"/>
    <col min="12295" max="12299" width="16.5703125" style="2" customWidth="1"/>
    <col min="12300" max="12300" width="20.5703125" style="2" customWidth="1"/>
    <col min="12301" max="12301" width="21.140625" style="2" customWidth="1"/>
    <col min="12302" max="12302" width="9.5703125" style="2" customWidth="1"/>
    <col min="12303" max="12303" width="0.42578125" style="2" customWidth="1"/>
    <col min="12304" max="12310" width="6.42578125" style="2" customWidth="1"/>
    <col min="12311" max="12539" width="11.42578125" style="2"/>
    <col min="12540" max="12540" width="1" style="2" customWidth="1"/>
    <col min="12541" max="12541" width="4.28515625" style="2" customWidth="1"/>
    <col min="12542" max="12542" width="34.7109375" style="2" customWidth="1"/>
    <col min="12543" max="12543" width="0" style="2" hidden="1" customWidth="1"/>
    <col min="12544" max="12544" width="20" style="2" customWidth="1"/>
    <col min="12545" max="12545" width="20.85546875" style="2" customWidth="1"/>
    <col min="12546" max="12546" width="25" style="2" customWidth="1"/>
    <col min="12547" max="12547" width="18.7109375" style="2" customWidth="1"/>
    <col min="12548" max="12548" width="29.7109375" style="2" customWidth="1"/>
    <col min="12549" max="12549" width="13.42578125" style="2" customWidth="1"/>
    <col min="12550" max="12550" width="13.85546875" style="2" customWidth="1"/>
    <col min="12551" max="12555" width="16.5703125" style="2" customWidth="1"/>
    <col min="12556" max="12556" width="20.5703125" style="2" customWidth="1"/>
    <col min="12557" max="12557" width="21.140625" style="2" customWidth="1"/>
    <col min="12558" max="12558" width="9.5703125" style="2" customWidth="1"/>
    <col min="12559" max="12559" width="0.42578125" style="2" customWidth="1"/>
    <col min="12560" max="12566" width="6.42578125" style="2" customWidth="1"/>
    <col min="12567" max="12795" width="11.42578125" style="2"/>
    <col min="12796" max="12796" width="1" style="2" customWidth="1"/>
    <col min="12797" max="12797" width="4.28515625" style="2" customWidth="1"/>
    <col min="12798" max="12798" width="34.7109375" style="2" customWidth="1"/>
    <col min="12799" max="12799" width="0" style="2" hidden="1" customWidth="1"/>
    <col min="12800" max="12800" width="20" style="2" customWidth="1"/>
    <col min="12801" max="12801" width="20.85546875" style="2" customWidth="1"/>
    <col min="12802" max="12802" width="25" style="2" customWidth="1"/>
    <col min="12803" max="12803" width="18.7109375" style="2" customWidth="1"/>
    <col min="12804" max="12804" width="29.7109375" style="2" customWidth="1"/>
    <col min="12805" max="12805" width="13.42578125" style="2" customWidth="1"/>
    <col min="12806" max="12806" width="13.85546875" style="2" customWidth="1"/>
    <col min="12807" max="12811" width="16.5703125" style="2" customWidth="1"/>
    <col min="12812" max="12812" width="20.5703125" style="2" customWidth="1"/>
    <col min="12813" max="12813" width="21.140625" style="2" customWidth="1"/>
    <col min="12814" max="12814" width="9.5703125" style="2" customWidth="1"/>
    <col min="12815" max="12815" width="0.42578125" style="2" customWidth="1"/>
    <col min="12816" max="12822" width="6.42578125" style="2" customWidth="1"/>
    <col min="12823" max="13051" width="11.42578125" style="2"/>
    <col min="13052" max="13052" width="1" style="2" customWidth="1"/>
    <col min="13053" max="13053" width="4.28515625" style="2" customWidth="1"/>
    <col min="13054" max="13054" width="34.7109375" style="2" customWidth="1"/>
    <col min="13055" max="13055" width="0" style="2" hidden="1" customWidth="1"/>
    <col min="13056" max="13056" width="20" style="2" customWidth="1"/>
    <col min="13057" max="13057" width="20.85546875" style="2" customWidth="1"/>
    <col min="13058" max="13058" width="25" style="2" customWidth="1"/>
    <col min="13059" max="13059" width="18.7109375" style="2" customWidth="1"/>
    <col min="13060" max="13060" width="29.7109375" style="2" customWidth="1"/>
    <col min="13061" max="13061" width="13.42578125" style="2" customWidth="1"/>
    <col min="13062" max="13062" width="13.85546875" style="2" customWidth="1"/>
    <col min="13063" max="13067" width="16.5703125" style="2" customWidth="1"/>
    <col min="13068" max="13068" width="20.5703125" style="2" customWidth="1"/>
    <col min="13069" max="13069" width="21.140625" style="2" customWidth="1"/>
    <col min="13070" max="13070" width="9.5703125" style="2" customWidth="1"/>
    <col min="13071" max="13071" width="0.42578125" style="2" customWidth="1"/>
    <col min="13072" max="13078" width="6.42578125" style="2" customWidth="1"/>
    <col min="13079" max="13307" width="11.42578125" style="2"/>
    <col min="13308" max="13308" width="1" style="2" customWidth="1"/>
    <col min="13309" max="13309" width="4.28515625" style="2" customWidth="1"/>
    <col min="13310" max="13310" width="34.7109375" style="2" customWidth="1"/>
    <col min="13311" max="13311" width="0" style="2" hidden="1" customWidth="1"/>
    <col min="13312" max="13312" width="20" style="2" customWidth="1"/>
    <col min="13313" max="13313" width="20.85546875" style="2" customWidth="1"/>
    <col min="13314" max="13314" width="25" style="2" customWidth="1"/>
    <col min="13315" max="13315" width="18.7109375" style="2" customWidth="1"/>
    <col min="13316" max="13316" width="29.7109375" style="2" customWidth="1"/>
    <col min="13317" max="13317" width="13.42578125" style="2" customWidth="1"/>
    <col min="13318" max="13318" width="13.85546875" style="2" customWidth="1"/>
    <col min="13319" max="13323" width="16.5703125" style="2" customWidth="1"/>
    <col min="13324" max="13324" width="20.5703125" style="2" customWidth="1"/>
    <col min="13325" max="13325" width="21.140625" style="2" customWidth="1"/>
    <col min="13326" max="13326" width="9.5703125" style="2" customWidth="1"/>
    <col min="13327" max="13327" width="0.42578125" style="2" customWidth="1"/>
    <col min="13328" max="13334" width="6.42578125" style="2" customWidth="1"/>
    <col min="13335" max="13563" width="11.42578125" style="2"/>
    <col min="13564" max="13564" width="1" style="2" customWidth="1"/>
    <col min="13565" max="13565" width="4.28515625" style="2" customWidth="1"/>
    <col min="13566" max="13566" width="34.7109375" style="2" customWidth="1"/>
    <col min="13567" max="13567" width="0" style="2" hidden="1" customWidth="1"/>
    <col min="13568" max="13568" width="20" style="2" customWidth="1"/>
    <col min="13569" max="13569" width="20.85546875" style="2" customWidth="1"/>
    <col min="13570" max="13570" width="25" style="2" customWidth="1"/>
    <col min="13571" max="13571" width="18.7109375" style="2" customWidth="1"/>
    <col min="13572" max="13572" width="29.7109375" style="2" customWidth="1"/>
    <col min="13573" max="13573" width="13.42578125" style="2" customWidth="1"/>
    <col min="13574" max="13574" width="13.85546875" style="2" customWidth="1"/>
    <col min="13575" max="13579" width="16.5703125" style="2" customWidth="1"/>
    <col min="13580" max="13580" width="20.5703125" style="2" customWidth="1"/>
    <col min="13581" max="13581" width="21.140625" style="2" customWidth="1"/>
    <col min="13582" max="13582" width="9.5703125" style="2" customWidth="1"/>
    <col min="13583" max="13583" width="0.42578125" style="2" customWidth="1"/>
    <col min="13584" max="13590" width="6.42578125" style="2" customWidth="1"/>
    <col min="13591" max="13819" width="11.42578125" style="2"/>
    <col min="13820" max="13820" width="1" style="2" customWidth="1"/>
    <col min="13821" max="13821" width="4.28515625" style="2" customWidth="1"/>
    <col min="13822" max="13822" width="34.7109375" style="2" customWidth="1"/>
    <col min="13823" max="13823" width="0" style="2" hidden="1" customWidth="1"/>
    <col min="13824" max="13824" width="20" style="2" customWidth="1"/>
    <col min="13825" max="13825" width="20.85546875" style="2" customWidth="1"/>
    <col min="13826" max="13826" width="25" style="2" customWidth="1"/>
    <col min="13827" max="13827" width="18.7109375" style="2" customWidth="1"/>
    <col min="13828" max="13828" width="29.7109375" style="2" customWidth="1"/>
    <col min="13829" max="13829" width="13.42578125" style="2" customWidth="1"/>
    <col min="13830" max="13830" width="13.85546875" style="2" customWidth="1"/>
    <col min="13831" max="13835" width="16.5703125" style="2" customWidth="1"/>
    <col min="13836" max="13836" width="20.5703125" style="2" customWidth="1"/>
    <col min="13837" max="13837" width="21.140625" style="2" customWidth="1"/>
    <col min="13838" max="13838" width="9.5703125" style="2" customWidth="1"/>
    <col min="13839" max="13839" width="0.42578125" style="2" customWidth="1"/>
    <col min="13840" max="13846" width="6.42578125" style="2" customWidth="1"/>
    <col min="13847" max="14075" width="11.42578125" style="2"/>
    <col min="14076" max="14076" width="1" style="2" customWidth="1"/>
    <col min="14077" max="14077" width="4.28515625" style="2" customWidth="1"/>
    <col min="14078" max="14078" width="34.7109375" style="2" customWidth="1"/>
    <col min="14079" max="14079" width="0" style="2" hidden="1" customWidth="1"/>
    <col min="14080" max="14080" width="20" style="2" customWidth="1"/>
    <col min="14081" max="14081" width="20.85546875" style="2" customWidth="1"/>
    <col min="14082" max="14082" width="25" style="2" customWidth="1"/>
    <col min="14083" max="14083" width="18.7109375" style="2" customWidth="1"/>
    <col min="14084" max="14084" width="29.7109375" style="2" customWidth="1"/>
    <col min="14085" max="14085" width="13.42578125" style="2" customWidth="1"/>
    <col min="14086" max="14086" width="13.85546875" style="2" customWidth="1"/>
    <col min="14087" max="14091" width="16.5703125" style="2" customWidth="1"/>
    <col min="14092" max="14092" width="20.5703125" style="2" customWidth="1"/>
    <col min="14093" max="14093" width="21.140625" style="2" customWidth="1"/>
    <col min="14094" max="14094" width="9.5703125" style="2" customWidth="1"/>
    <col min="14095" max="14095" width="0.42578125" style="2" customWidth="1"/>
    <col min="14096" max="14102" width="6.42578125" style="2" customWidth="1"/>
    <col min="14103" max="14331" width="11.42578125" style="2"/>
    <col min="14332" max="14332" width="1" style="2" customWidth="1"/>
    <col min="14333" max="14333" width="4.28515625" style="2" customWidth="1"/>
    <col min="14334" max="14334" width="34.7109375" style="2" customWidth="1"/>
    <col min="14335" max="14335" width="0" style="2" hidden="1" customWidth="1"/>
    <col min="14336" max="14336" width="20" style="2" customWidth="1"/>
    <col min="14337" max="14337" width="20.85546875" style="2" customWidth="1"/>
    <col min="14338" max="14338" width="25" style="2" customWidth="1"/>
    <col min="14339" max="14339" width="18.7109375" style="2" customWidth="1"/>
    <col min="14340" max="14340" width="29.7109375" style="2" customWidth="1"/>
    <col min="14341" max="14341" width="13.42578125" style="2" customWidth="1"/>
    <col min="14342" max="14342" width="13.85546875" style="2" customWidth="1"/>
    <col min="14343" max="14347" width="16.5703125" style="2" customWidth="1"/>
    <col min="14348" max="14348" width="20.5703125" style="2" customWidth="1"/>
    <col min="14349" max="14349" width="21.140625" style="2" customWidth="1"/>
    <col min="14350" max="14350" width="9.5703125" style="2" customWidth="1"/>
    <col min="14351" max="14351" width="0.42578125" style="2" customWidth="1"/>
    <col min="14352" max="14358" width="6.42578125" style="2" customWidth="1"/>
    <col min="14359" max="14587" width="11.42578125" style="2"/>
    <col min="14588" max="14588" width="1" style="2" customWidth="1"/>
    <col min="14589" max="14589" width="4.28515625" style="2" customWidth="1"/>
    <col min="14590" max="14590" width="34.7109375" style="2" customWidth="1"/>
    <col min="14591" max="14591" width="0" style="2" hidden="1" customWidth="1"/>
    <col min="14592" max="14592" width="20" style="2" customWidth="1"/>
    <col min="14593" max="14593" width="20.85546875" style="2" customWidth="1"/>
    <col min="14594" max="14594" width="25" style="2" customWidth="1"/>
    <col min="14595" max="14595" width="18.7109375" style="2" customWidth="1"/>
    <col min="14596" max="14596" width="29.7109375" style="2" customWidth="1"/>
    <col min="14597" max="14597" width="13.42578125" style="2" customWidth="1"/>
    <col min="14598" max="14598" width="13.85546875" style="2" customWidth="1"/>
    <col min="14599" max="14603" width="16.5703125" style="2" customWidth="1"/>
    <col min="14604" max="14604" width="20.5703125" style="2" customWidth="1"/>
    <col min="14605" max="14605" width="21.140625" style="2" customWidth="1"/>
    <col min="14606" max="14606" width="9.5703125" style="2" customWidth="1"/>
    <col min="14607" max="14607" width="0.42578125" style="2" customWidth="1"/>
    <col min="14608" max="14614" width="6.42578125" style="2" customWidth="1"/>
    <col min="14615" max="14843" width="11.42578125" style="2"/>
    <col min="14844" max="14844" width="1" style="2" customWidth="1"/>
    <col min="14845" max="14845" width="4.28515625" style="2" customWidth="1"/>
    <col min="14846" max="14846" width="34.7109375" style="2" customWidth="1"/>
    <col min="14847" max="14847" width="0" style="2" hidden="1" customWidth="1"/>
    <col min="14848" max="14848" width="20" style="2" customWidth="1"/>
    <col min="14849" max="14849" width="20.85546875" style="2" customWidth="1"/>
    <col min="14850" max="14850" width="25" style="2" customWidth="1"/>
    <col min="14851" max="14851" width="18.7109375" style="2" customWidth="1"/>
    <col min="14852" max="14852" width="29.7109375" style="2" customWidth="1"/>
    <col min="14853" max="14853" width="13.42578125" style="2" customWidth="1"/>
    <col min="14854" max="14854" width="13.85546875" style="2" customWidth="1"/>
    <col min="14855" max="14859" width="16.5703125" style="2" customWidth="1"/>
    <col min="14860" max="14860" width="20.5703125" style="2" customWidth="1"/>
    <col min="14861" max="14861" width="21.140625" style="2" customWidth="1"/>
    <col min="14862" max="14862" width="9.5703125" style="2" customWidth="1"/>
    <col min="14863" max="14863" width="0.42578125" style="2" customWidth="1"/>
    <col min="14864" max="14870" width="6.42578125" style="2" customWidth="1"/>
    <col min="14871" max="15099" width="11.42578125" style="2"/>
    <col min="15100" max="15100" width="1" style="2" customWidth="1"/>
    <col min="15101" max="15101" width="4.28515625" style="2" customWidth="1"/>
    <col min="15102" max="15102" width="34.7109375" style="2" customWidth="1"/>
    <col min="15103" max="15103" width="0" style="2" hidden="1" customWidth="1"/>
    <col min="15104" max="15104" width="20" style="2" customWidth="1"/>
    <col min="15105" max="15105" width="20.85546875" style="2" customWidth="1"/>
    <col min="15106" max="15106" width="25" style="2" customWidth="1"/>
    <col min="15107" max="15107" width="18.7109375" style="2" customWidth="1"/>
    <col min="15108" max="15108" width="29.7109375" style="2" customWidth="1"/>
    <col min="15109" max="15109" width="13.42578125" style="2" customWidth="1"/>
    <col min="15110" max="15110" width="13.85546875" style="2" customWidth="1"/>
    <col min="15111" max="15115" width="16.5703125" style="2" customWidth="1"/>
    <col min="15116" max="15116" width="20.5703125" style="2" customWidth="1"/>
    <col min="15117" max="15117" width="21.140625" style="2" customWidth="1"/>
    <col min="15118" max="15118" width="9.5703125" style="2" customWidth="1"/>
    <col min="15119" max="15119" width="0.42578125" style="2" customWidth="1"/>
    <col min="15120" max="15126" width="6.42578125" style="2" customWidth="1"/>
    <col min="15127" max="15355" width="11.42578125" style="2"/>
    <col min="15356" max="15356" width="1" style="2" customWidth="1"/>
    <col min="15357" max="15357" width="4.28515625" style="2" customWidth="1"/>
    <col min="15358" max="15358" width="34.7109375" style="2" customWidth="1"/>
    <col min="15359" max="15359" width="0" style="2" hidden="1" customWidth="1"/>
    <col min="15360" max="15360" width="20" style="2" customWidth="1"/>
    <col min="15361" max="15361" width="20.85546875" style="2" customWidth="1"/>
    <col min="15362" max="15362" width="25" style="2" customWidth="1"/>
    <col min="15363" max="15363" width="18.7109375" style="2" customWidth="1"/>
    <col min="15364" max="15364" width="29.7109375" style="2" customWidth="1"/>
    <col min="15365" max="15365" width="13.42578125" style="2" customWidth="1"/>
    <col min="15366" max="15366" width="13.85546875" style="2" customWidth="1"/>
    <col min="15367" max="15371" width="16.5703125" style="2" customWidth="1"/>
    <col min="15372" max="15372" width="20.5703125" style="2" customWidth="1"/>
    <col min="15373" max="15373" width="21.140625" style="2" customWidth="1"/>
    <col min="15374" max="15374" width="9.5703125" style="2" customWidth="1"/>
    <col min="15375" max="15375" width="0.42578125" style="2" customWidth="1"/>
    <col min="15376" max="15382" width="6.42578125" style="2" customWidth="1"/>
    <col min="15383" max="15611" width="11.42578125" style="2"/>
    <col min="15612" max="15612" width="1" style="2" customWidth="1"/>
    <col min="15613" max="15613" width="4.28515625" style="2" customWidth="1"/>
    <col min="15614" max="15614" width="34.7109375" style="2" customWidth="1"/>
    <col min="15615" max="15615" width="0" style="2" hidden="1" customWidth="1"/>
    <col min="15616" max="15616" width="20" style="2" customWidth="1"/>
    <col min="15617" max="15617" width="20.85546875" style="2" customWidth="1"/>
    <col min="15618" max="15618" width="25" style="2" customWidth="1"/>
    <col min="15619" max="15619" width="18.7109375" style="2" customWidth="1"/>
    <col min="15620" max="15620" width="29.7109375" style="2" customWidth="1"/>
    <col min="15621" max="15621" width="13.42578125" style="2" customWidth="1"/>
    <col min="15622" max="15622" width="13.85546875" style="2" customWidth="1"/>
    <col min="15623" max="15627" width="16.5703125" style="2" customWidth="1"/>
    <col min="15628" max="15628" width="20.5703125" style="2" customWidth="1"/>
    <col min="15629" max="15629" width="21.140625" style="2" customWidth="1"/>
    <col min="15630" max="15630" width="9.5703125" style="2" customWidth="1"/>
    <col min="15631" max="15631" width="0.42578125" style="2" customWidth="1"/>
    <col min="15632" max="15638" width="6.42578125" style="2" customWidth="1"/>
    <col min="15639" max="15867" width="11.42578125" style="2"/>
    <col min="15868" max="15868" width="1" style="2" customWidth="1"/>
    <col min="15869" max="15869" width="4.28515625" style="2" customWidth="1"/>
    <col min="15870" max="15870" width="34.7109375" style="2" customWidth="1"/>
    <col min="15871" max="15871" width="0" style="2" hidden="1" customWidth="1"/>
    <col min="15872" max="15872" width="20" style="2" customWidth="1"/>
    <col min="15873" max="15873" width="20.85546875" style="2" customWidth="1"/>
    <col min="15874" max="15874" width="25" style="2" customWidth="1"/>
    <col min="15875" max="15875" width="18.7109375" style="2" customWidth="1"/>
    <col min="15876" max="15876" width="29.7109375" style="2" customWidth="1"/>
    <col min="15877" max="15877" width="13.42578125" style="2" customWidth="1"/>
    <col min="15878" max="15878" width="13.85546875" style="2" customWidth="1"/>
    <col min="15879" max="15883" width="16.5703125" style="2" customWidth="1"/>
    <col min="15884" max="15884" width="20.5703125" style="2" customWidth="1"/>
    <col min="15885" max="15885" width="21.140625" style="2" customWidth="1"/>
    <col min="15886" max="15886" width="9.5703125" style="2" customWidth="1"/>
    <col min="15887" max="15887" width="0.42578125" style="2" customWidth="1"/>
    <col min="15888" max="15894" width="6.42578125" style="2" customWidth="1"/>
    <col min="15895" max="16123" width="11.42578125" style="2"/>
    <col min="16124" max="16124" width="1" style="2" customWidth="1"/>
    <col min="16125" max="16125" width="4.28515625" style="2" customWidth="1"/>
    <col min="16126" max="16126" width="34.7109375" style="2" customWidth="1"/>
    <col min="16127" max="16127" width="0" style="2" hidden="1" customWidth="1"/>
    <col min="16128" max="16128" width="20" style="2" customWidth="1"/>
    <col min="16129" max="16129" width="20.85546875" style="2" customWidth="1"/>
    <col min="16130" max="16130" width="25" style="2" customWidth="1"/>
    <col min="16131" max="16131" width="18.7109375" style="2" customWidth="1"/>
    <col min="16132" max="16132" width="29.7109375" style="2" customWidth="1"/>
    <col min="16133" max="16133" width="13.42578125" style="2" customWidth="1"/>
    <col min="16134" max="16134" width="13.85546875" style="2" customWidth="1"/>
    <col min="16135" max="16139" width="16.5703125" style="2" customWidth="1"/>
    <col min="16140" max="16140" width="20.5703125" style="2" customWidth="1"/>
    <col min="16141" max="16141" width="21.140625" style="2" customWidth="1"/>
    <col min="16142" max="16142" width="9.5703125" style="2" customWidth="1"/>
    <col min="16143" max="16143" width="0.42578125" style="2" customWidth="1"/>
    <col min="16144" max="16150" width="6.42578125" style="2" customWidth="1"/>
    <col min="16151" max="16371" width="11.42578125" style="2"/>
    <col min="16372" max="16384" width="11.42578125" style="2" customWidth="1"/>
  </cols>
  <sheetData>
    <row r="2" spans="2:16" ht="26.25" x14ac:dyDescent="0.25">
      <c r="B2" s="247" t="s">
        <v>61</v>
      </c>
      <c r="C2" s="248"/>
      <c r="D2" s="248"/>
      <c r="E2" s="248"/>
      <c r="F2" s="248"/>
      <c r="G2" s="248"/>
      <c r="H2" s="248"/>
      <c r="I2" s="248"/>
      <c r="J2" s="248"/>
      <c r="K2" s="248"/>
      <c r="L2" s="248"/>
      <c r="M2" s="248"/>
      <c r="N2" s="248"/>
      <c r="O2" s="248"/>
      <c r="P2" s="248"/>
    </row>
    <row r="4" spans="2:16" ht="26.25" x14ac:dyDescent="0.25">
      <c r="B4" s="247" t="s">
        <v>46</v>
      </c>
      <c r="C4" s="248"/>
      <c r="D4" s="248"/>
      <c r="E4" s="248"/>
      <c r="F4" s="248"/>
      <c r="G4" s="248"/>
      <c r="H4" s="248"/>
      <c r="I4" s="248"/>
      <c r="J4" s="248"/>
      <c r="K4" s="248"/>
      <c r="L4" s="248"/>
      <c r="M4" s="248"/>
      <c r="N4" s="248"/>
      <c r="O4" s="248"/>
      <c r="P4" s="248"/>
    </row>
    <row r="5" spans="2:16" ht="15.75" thickBot="1" x14ac:dyDescent="0.3"/>
    <row r="6" spans="2:16" ht="21.75" thickBot="1" x14ac:dyDescent="0.3">
      <c r="B6" s="4" t="s">
        <v>4</v>
      </c>
      <c r="C6" s="271" t="s">
        <v>301</v>
      </c>
      <c r="D6" s="271"/>
      <c r="E6" s="271"/>
      <c r="F6" s="271"/>
      <c r="G6" s="271"/>
      <c r="H6" s="271"/>
      <c r="I6" s="271"/>
      <c r="J6" s="271"/>
      <c r="K6" s="271"/>
      <c r="L6" s="271"/>
      <c r="M6" s="271"/>
      <c r="N6" s="272"/>
    </row>
    <row r="7" spans="2:16" ht="16.5" thickBot="1" x14ac:dyDescent="0.3">
      <c r="B7" s="5" t="s">
        <v>5</v>
      </c>
      <c r="C7" s="271" t="s">
        <v>151</v>
      </c>
      <c r="D7" s="271"/>
      <c r="E7" s="271"/>
      <c r="F7" s="271"/>
      <c r="G7" s="271"/>
      <c r="H7" s="271"/>
      <c r="I7" s="271"/>
      <c r="J7" s="271"/>
      <c r="K7" s="271"/>
      <c r="L7" s="271"/>
      <c r="M7" s="271"/>
      <c r="N7" s="272"/>
    </row>
    <row r="8" spans="2:16" ht="16.5" thickBot="1" x14ac:dyDescent="0.3">
      <c r="B8" s="5" t="s">
        <v>6</v>
      </c>
      <c r="C8" s="271" t="s">
        <v>151</v>
      </c>
      <c r="D8" s="271"/>
      <c r="E8" s="271"/>
      <c r="F8" s="271"/>
      <c r="G8" s="271"/>
      <c r="H8" s="271"/>
      <c r="I8" s="271"/>
      <c r="J8" s="271"/>
      <c r="K8" s="271"/>
      <c r="L8" s="271"/>
      <c r="M8" s="271"/>
      <c r="N8" s="272"/>
    </row>
    <row r="9" spans="2:16" ht="16.5" thickBot="1" x14ac:dyDescent="0.3">
      <c r="B9" s="5" t="s">
        <v>7</v>
      </c>
      <c r="C9" s="271" t="s">
        <v>151</v>
      </c>
      <c r="D9" s="271"/>
      <c r="E9" s="271"/>
      <c r="F9" s="271"/>
      <c r="G9" s="271"/>
      <c r="H9" s="271"/>
      <c r="I9" s="271"/>
      <c r="J9" s="271"/>
      <c r="K9" s="271"/>
      <c r="L9" s="271"/>
      <c r="M9" s="271"/>
      <c r="N9" s="272"/>
    </row>
    <row r="10" spans="2:16" ht="16.5" thickBot="1" x14ac:dyDescent="0.3">
      <c r="B10" s="5" t="s">
        <v>8</v>
      </c>
      <c r="C10" s="258">
        <v>5</v>
      </c>
      <c r="D10" s="258"/>
      <c r="E10" s="259"/>
      <c r="F10" s="21"/>
      <c r="G10" s="21"/>
      <c r="H10" s="21"/>
      <c r="I10" s="21"/>
      <c r="J10" s="21"/>
      <c r="K10" s="21"/>
      <c r="L10" s="21"/>
      <c r="M10" s="21"/>
      <c r="N10" s="22"/>
    </row>
    <row r="11" spans="2:16" ht="16.5" thickBot="1" x14ac:dyDescent="0.3">
      <c r="B11" s="7" t="s">
        <v>9</v>
      </c>
      <c r="C11" s="8">
        <v>41974</v>
      </c>
      <c r="D11" s="9"/>
      <c r="E11" s="9"/>
      <c r="F11" s="9"/>
      <c r="G11" s="9"/>
      <c r="H11" s="9"/>
      <c r="I11" s="9"/>
      <c r="J11" s="9"/>
      <c r="K11" s="9"/>
      <c r="L11" s="9"/>
      <c r="M11" s="9"/>
      <c r="N11" s="10"/>
    </row>
    <row r="12" spans="2:16" ht="15.75" x14ac:dyDescent="0.25">
      <c r="B12" s="6"/>
      <c r="C12" s="11"/>
      <c r="D12" s="12"/>
      <c r="E12" s="12"/>
      <c r="F12" s="12"/>
      <c r="G12" s="12"/>
      <c r="H12" s="12"/>
      <c r="I12" s="73"/>
      <c r="J12" s="73"/>
      <c r="K12" s="73"/>
      <c r="L12" s="73"/>
      <c r="M12" s="73"/>
      <c r="N12" s="12"/>
    </row>
    <row r="13" spans="2:16" x14ac:dyDescent="0.25">
      <c r="I13" s="73"/>
      <c r="J13" s="73"/>
      <c r="K13" s="73"/>
      <c r="L13" s="73"/>
      <c r="M13" s="73"/>
      <c r="N13" s="74"/>
    </row>
    <row r="14" spans="2:16" ht="45.75" customHeight="1" x14ac:dyDescent="0.25">
      <c r="B14" s="260" t="s">
        <v>95</v>
      </c>
      <c r="C14" s="260"/>
      <c r="D14" s="151" t="s">
        <v>12</v>
      </c>
      <c r="E14" s="151" t="s">
        <v>13</v>
      </c>
      <c r="F14" s="151" t="s">
        <v>29</v>
      </c>
      <c r="G14" s="61"/>
      <c r="I14" s="25"/>
      <c r="J14" s="25"/>
      <c r="K14" s="25"/>
      <c r="L14" s="25"/>
      <c r="M14" s="25"/>
      <c r="N14" s="74"/>
    </row>
    <row r="15" spans="2:16" x14ac:dyDescent="0.25">
      <c r="B15" s="260"/>
      <c r="C15" s="260"/>
      <c r="D15" s="151">
        <v>5</v>
      </c>
      <c r="E15" s="23">
        <v>585315950</v>
      </c>
      <c r="F15" s="121">
        <v>250</v>
      </c>
      <c r="G15" s="62"/>
      <c r="I15" s="26"/>
      <c r="J15" s="26"/>
      <c r="K15" s="26"/>
      <c r="L15" s="26"/>
      <c r="M15" s="26"/>
      <c r="N15" s="74"/>
    </row>
    <row r="16" spans="2:16" x14ac:dyDescent="0.25">
      <c r="B16" s="260"/>
      <c r="C16" s="260"/>
      <c r="D16" s="151"/>
      <c r="E16" s="23"/>
      <c r="F16" s="121"/>
      <c r="G16" s="62"/>
      <c r="I16" s="26"/>
      <c r="J16" s="26"/>
      <c r="K16" s="26"/>
      <c r="L16" s="26"/>
      <c r="M16" s="26"/>
      <c r="N16" s="74"/>
    </row>
    <row r="17" spans="1:14" x14ac:dyDescent="0.25">
      <c r="B17" s="260"/>
      <c r="C17" s="260"/>
      <c r="D17" s="151"/>
      <c r="E17" s="23"/>
      <c r="F17" s="121"/>
      <c r="G17" s="62"/>
      <c r="I17" s="26"/>
      <c r="J17" s="26"/>
      <c r="K17" s="26"/>
      <c r="L17" s="26"/>
      <c r="M17" s="26"/>
      <c r="N17" s="74"/>
    </row>
    <row r="18" spans="1:14" x14ac:dyDescent="0.25">
      <c r="B18" s="260"/>
      <c r="C18" s="260"/>
      <c r="D18" s="151"/>
      <c r="E18" s="24"/>
      <c r="F18" s="121"/>
      <c r="G18" s="62"/>
      <c r="H18" s="14"/>
      <c r="I18" s="26"/>
      <c r="J18" s="26"/>
      <c r="K18" s="26"/>
      <c r="L18" s="26"/>
      <c r="M18" s="26"/>
      <c r="N18" s="13"/>
    </row>
    <row r="19" spans="1:14" x14ac:dyDescent="0.25">
      <c r="B19" s="260"/>
      <c r="C19" s="260"/>
      <c r="D19" s="151"/>
      <c r="E19" s="24"/>
      <c r="F19" s="121"/>
      <c r="G19" s="62"/>
      <c r="H19" s="14"/>
      <c r="I19" s="28"/>
      <c r="J19" s="28"/>
      <c r="K19" s="28"/>
      <c r="L19" s="28"/>
      <c r="M19" s="28"/>
      <c r="N19" s="13"/>
    </row>
    <row r="20" spans="1:14" x14ac:dyDescent="0.25">
      <c r="B20" s="260"/>
      <c r="C20" s="260"/>
      <c r="D20" s="151"/>
      <c r="E20" s="24"/>
      <c r="F20" s="121"/>
      <c r="G20" s="62"/>
      <c r="H20" s="14"/>
      <c r="I20" s="73"/>
      <c r="J20" s="73"/>
      <c r="K20" s="73"/>
      <c r="L20" s="73"/>
      <c r="M20" s="73"/>
      <c r="N20" s="13"/>
    </row>
    <row r="21" spans="1:14" x14ac:dyDescent="0.25">
      <c r="B21" s="260"/>
      <c r="C21" s="260"/>
      <c r="D21" s="151"/>
      <c r="E21" s="24"/>
      <c r="F21" s="121"/>
      <c r="G21" s="62"/>
      <c r="H21" s="14"/>
      <c r="I21" s="73"/>
      <c r="J21" s="73"/>
      <c r="K21" s="73"/>
      <c r="L21" s="73"/>
      <c r="M21" s="73"/>
      <c r="N21" s="13"/>
    </row>
    <row r="22" spans="1:14" ht="15.75" thickBot="1" x14ac:dyDescent="0.3">
      <c r="B22" s="261" t="s">
        <v>14</v>
      </c>
      <c r="C22" s="262"/>
      <c r="D22" s="151"/>
      <c r="E22" s="41">
        <f>SUM(E15:E21)</f>
        <v>585315950</v>
      </c>
      <c r="F22" s="121">
        <f>SUM(F15:F21)</f>
        <v>250</v>
      </c>
      <c r="G22" s="62"/>
      <c r="H22" s="14"/>
      <c r="I22" s="73"/>
      <c r="J22" s="73"/>
      <c r="K22" s="73"/>
      <c r="L22" s="73"/>
      <c r="M22" s="73"/>
      <c r="N22" s="13"/>
    </row>
    <row r="23" spans="1:14" ht="45.75" thickBot="1" x14ac:dyDescent="0.3">
      <c r="A23" s="30"/>
      <c r="B23" s="35" t="s">
        <v>15</v>
      </c>
      <c r="C23" s="35" t="s">
        <v>96</v>
      </c>
      <c r="E23" s="25"/>
      <c r="F23" s="25"/>
      <c r="G23" s="25"/>
      <c r="H23" s="25"/>
      <c r="I23" s="3"/>
      <c r="J23" s="3"/>
      <c r="K23" s="3"/>
      <c r="L23" s="3"/>
      <c r="M23" s="3"/>
    </row>
    <row r="24" spans="1:14" ht="15.75" thickBot="1" x14ac:dyDescent="0.3">
      <c r="A24" s="31">
        <v>1</v>
      </c>
      <c r="C24" s="190">
        <f>+F22*80%</f>
        <v>200</v>
      </c>
      <c r="D24" s="26"/>
      <c r="E24" s="191">
        <f>E22</f>
        <v>585315950</v>
      </c>
      <c r="F24" s="27"/>
      <c r="G24" s="27"/>
      <c r="H24" s="27"/>
      <c r="I24" s="15"/>
      <c r="J24" s="15"/>
      <c r="K24" s="15"/>
      <c r="L24" s="15"/>
      <c r="M24" s="15"/>
    </row>
    <row r="25" spans="1:14" x14ac:dyDescent="0.25">
      <c r="A25" s="65"/>
      <c r="C25" s="66"/>
      <c r="D25" s="26"/>
      <c r="E25" s="67"/>
      <c r="F25" s="27"/>
      <c r="G25" s="27"/>
      <c r="H25" s="27"/>
      <c r="I25" s="15"/>
      <c r="J25" s="15"/>
      <c r="K25" s="15"/>
      <c r="L25" s="15"/>
      <c r="M25" s="15"/>
    </row>
    <row r="26" spans="1:14" x14ac:dyDescent="0.25">
      <c r="A26" s="65"/>
      <c r="C26" s="66"/>
      <c r="D26" s="26"/>
      <c r="E26" s="67"/>
      <c r="F26" s="27"/>
      <c r="G26" s="27"/>
      <c r="H26" s="27"/>
      <c r="I26" s="15"/>
      <c r="J26" s="15"/>
      <c r="K26" s="15"/>
      <c r="L26" s="15"/>
      <c r="M26" s="15"/>
    </row>
    <row r="27" spans="1:14" x14ac:dyDescent="0.25">
      <c r="A27" s="65"/>
      <c r="B27" s="88" t="s">
        <v>128</v>
      </c>
      <c r="I27" s="73"/>
      <c r="J27" s="73"/>
      <c r="K27" s="73"/>
      <c r="L27" s="73"/>
      <c r="M27" s="73"/>
      <c r="N27" s="74"/>
    </row>
    <row r="28" spans="1:14" x14ac:dyDescent="0.25">
      <c r="A28" s="65"/>
      <c r="I28" s="73"/>
      <c r="J28" s="73"/>
      <c r="K28" s="73"/>
      <c r="L28" s="73"/>
      <c r="M28" s="73"/>
      <c r="N28" s="74"/>
    </row>
    <row r="29" spans="1:14" x14ac:dyDescent="0.25">
      <c r="A29" s="65"/>
      <c r="B29" s="90" t="s">
        <v>33</v>
      </c>
      <c r="C29" s="90" t="s">
        <v>129</v>
      </c>
      <c r="D29" s="90" t="s">
        <v>130</v>
      </c>
      <c r="I29" s="73"/>
      <c r="J29" s="73"/>
      <c r="K29" s="73"/>
      <c r="L29" s="73"/>
      <c r="M29" s="73"/>
      <c r="N29" s="74"/>
    </row>
    <row r="30" spans="1:14" x14ac:dyDescent="0.25">
      <c r="A30" s="65"/>
      <c r="B30" s="87" t="s">
        <v>131</v>
      </c>
      <c r="C30" s="182" t="s">
        <v>152</v>
      </c>
      <c r="D30" s="182"/>
      <c r="E30" s="17"/>
      <c r="I30" s="73"/>
      <c r="J30" s="73"/>
      <c r="K30" s="73"/>
      <c r="L30" s="73"/>
      <c r="M30" s="73"/>
      <c r="N30" s="74"/>
    </row>
    <row r="31" spans="1:14" x14ac:dyDescent="0.25">
      <c r="A31" s="65"/>
      <c r="B31" s="87" t="s">
        <v>132</v>
      </c>
      <c r="C31" s="182" t="s">
        <v>152</v>
      </c>
      <c r="D31" s="182"/>
      <c r="E31" s="17"/>
      <c r="I31" s="73"/>
      <c r="J31" s="73"/>
      <c r="K31" s="73"/>
      <c r="L31" s="73"/>
      <c r="M31" s="73"/>
      <c r="N31" s="74"/>
    </row>
    <row r="32" spans="1:14" x14ac:dyDescent="0.25">
      <c r="A32" s="65"/>
      <c r="B32" s="87" t="s">
        <v>133</v>
      </c>
      <c r="C32" s="182" t="s">
        <v>152</v>
      </c>
      <c r="D32" s="182"/>
      <c r="E32" s="17"/>
      <c r="I32" s="73"/>
      <c r="J32" s="73"/>
      <c r="K32" s="73"/>
      <c r="L32" s="73"/>
      <c r="M32" s="73"/>
      <c r="N32" s="74"/>
    </row>
    <row r="33" spans="1:17" x14ac:dyDescent="0.25">
      <c r="A33" s="65"/>
      <c r="B33" s="87" t="s">
        <v>134</v>
      </c>
      <c r="C33" s="182" t="s">
        <v>152</v>
      </c>
      <c r="D33" s="182"/>
      <c r="E33" s="17"/>
      <c r="I33" s="73"/>
      <c r="J33" s="73"/>
      <c r="K33" s="73"/>
      <c r="L33" s="73"/>
      <c r="M33" s="73"/>
      <c r="N33" s="74"/>
    </row>
    <row r="34" spans="1:17" x14ac:dyDescent="0.25">
      <c r="A34" s="65"/>
      <c r="I34" s="73"/>
      <c r="J34" s="73"/>
      <c r="K34" s="73"/>
      <c r="L34" s="73"/>
      <c r="M34" s="73"/>
      <c r="N34" s="74"/>
    </row>
    <row r="35" spans="1:17" x14ac:dyDescent="0.25">
      <c r="A35" s="65"/>
      <c r="I35" s="73"/>
      <c r="J35" s="73"/>
      <c r="K35" s="73"/>
      <c r="L35" s="73"/>
      <c r="M35" s="73"/>
      <c r="N35" s="74"/>
    </row>
    <row r="36" spans="1:17" x14ac:dyDescent="0.25">
      <c r="A36" s="65"/>
      <c r="B36" s="88" t="s">
        <v>135</v>
      </c>
      <c r="I36" s="73"/>
      <c r="J36" s="73"/>
      <c r="K36" s="73"/>
      <c r="L36" s="73"/>
      <c r="M36" s="73"/>
      <c r="N36" s="74"/>
    </row>
    <row r="37" spans="1:17" x14ac:dyDescent="0.25">
      <c r="A37" s="65"/>
      <c r="I37" s="73"/>
      <c r="J37" s="73"/>
      <c r="K37" s="73"/>
      <c r="L37" s="73"/>
      <c r="M37" s="73"/>
      <c r="N37" s="74"/>
    </row>
    <row r="38" spans="1:17" x14ac:dyDescent="0.25">
      <c r="A38" s="65"/>
      <c r="I38" s="73"/>
      <c r="J38" s="73"/>
      <c r="K38" s="73"/>
      <c r="L38" s="73"/>
      <c r="M38" s="73"/>
      <c r="N38" s="74"/>
    </row>
    <row r="39" spans="1:17" x14ac:dyDescent="0.25">
      <c r="A39" s="65"/>
      <c r="B39" s="90" t="s">
        <v>33</v>
      </c>
      <c r="C39" s="90" t="s">
        <v>56</v>
      </c>
      <c r="D39" s="89" t="s">
        <v>49</v>
      </c>
      <c r="E39" s="89" t="s">
        <v>16</v>
      </c>
      <c r="I39" s="73"/>
      <c r="J39" s="73"/>
      <c r="K39" s="73"/>
      <c r="L39" s="73"/>
      <c r="M39" s="73"/>
      <c r="N39" s="74"/>
    </row>
    <row r="40" spans="1:17" ht="28.5" x14ac:dyDescent="0.25">
      <c r="A40" s="65"/>
      <c r="B40" s="71" t="s">
        <v>136</v>
      </c>
      <c r="C40" s="72">
        <v>40</v>
      </c>
      <c r="D40" s="150">
        <f>D145</f>
        <v>0</v>
      </c>
      <c r="E40" s="233">
        <f>+D40+D41</f>
        <v>60</v>
      </c>
      <c r="I40" s="73"/>
      <c r="J40" s="73"/>
      <c r="K40" s="73"/>
      <c r="L40" s="73"/>
      <c r="M40" s="73"/>
      <c r="N40" s="74"/>
    </row>
    <row r="41" spans="1:17" ht="42.75" x14ac:dyDescent="0.25">
      <c r="A41" s="65"/>
      <c r="B41" s="71" t="s">
        <v>137</v>
      </c>
      <c r="C41" s="72">
        <v>60</v>
      </c>
      <c r="D41" s="182">
        <f>D146</f>
        <v>60</v>
      </c>
      <c r="E41" s="234"/>
      <c r="I41" s="73"/>
      <c r="J41" s="73"/>
      <c r="K41" s="73"/>
      <c r="L41" s="73"/>
      <c r="M41" s="73"/>
      <c r="N41" s="74"/>
    </row>
    <row r="42" spans="1:17" x14ac:dyDescent="0.25">
      <c r="A42" s="65"/>
      <c r="C42" s="66"/>
      <c r="D42" s="26"/>
      <c r="E42" s="67"/>
      <c r="F42" s="27"/>
      <c r="G42" s="27"/>
      <c r="H42" s="27"/>
      <c r="I42" s="15"/>
      <c r="J42" s="15"/>
      <c r="K42" s="15"/>
      <c r="L42" s="15"/>
      <c r="M42" s="15"/>
    </row>
    <row r="43" spans="1:17" x14ac:dyDescent="0.25">
      <c r="A43" s="65"/>
      <c r="C43" s="66"/>
      <c r="D43" s="26"/>
      <c r="E43" s="67"/>
      <c r="F43" s="27"/>
      <c r="G43" s="27"/>
      <c r="H43" s="27"/>
      <c r="I43" s="15"/>
      <c r="J43" s="15"/>
      <c r="K43" s="15"/>
      <c r="L43" s="15"/>
      <c r="M43" s="15"/>
    </row>
    <row r="44" spans="1:17" x14ac:dyDescent="0.25">
      <c r="A44" s="65"/>
      <c r="C44" s="66"/>
      <c r="D44" s="26"/>
      <c r="E44" s="67"/>
      <c r="F44" s="27"/>
      <c r="G44" s="27"/>
      <c r="H44" s="27"/>
      <c r="I44" s="15"/>
      <c r="J44" s="15"/>
      <c r="K44" s="15"/>
      <c r="L44" s="15"/>
      <c r="M44" s="15"/>
    </row>
    <row r="45" spans="1:17" ht="15.75" thickBot="1" x14ac:dyDescent="0.3">
      <c r="M45" s="263" t="s">
        <v>35</v>
      </c>
      <c r="N45" s="263"/>
    </row>
    <row r="46" spans="1:17" x14ac:dyDescent="0.25">
      <c r="B46" s="88" t="s">
        <v>30</v>
      </c>
      <c r="M46" s="42"/>
      <c r="N46" s="42"/>
    </row>
    <row r="47" spans="1:17" x14ac:dyDescent="0.25">
      <c r="M47" s="42"/>
      <c r="N47" s="42"/>
    </row>
    <row r="48" spans="1:17" s="73" customFormat="1" ht="109.5" customHeight="1" x14ac:dyDescent="0.25">
      <c r="B48" s="86" t="s">
        <v>138</v>
      </c>
      <c r="C48" s="86" t="s">
        <v>139</v>
      </c>
      <c r="D48" s="86" t="s">
        <v>140</v>
      </c>
      <c r="E48" s="86" t="s">
        <v>43</v>
      </c>
      <c r="F48" s="86" t="s">
        <v>22</v>
      </c>
      <c r="G48" s="86" t="s">
        <v>97</v>
      </c>
      <c r="H48" s="86" t="s">
        <v>17</v>
      </c>
      <c r="I48" s="86" t="s">
        <v>10</v>
      </c>
      <c r="J48" s="86" t="s">
        <v>31</v>
      </c>
      <c r="K48" s="86" t="s">
        <v>59</v>
      </c>
      <c r="L48" s="86" t="s">
        <v>20</v>
      </c>
      <c r="M48" s="308" t="s">
        <v>26</v>
      </c>
      <c r="N48" s="86" t="s">
        <v>141</v>
      </c>
      <c r="O48" s="86" t="s">
        <v>36</v>
      </c>
      <c r="P48" s="86" t="s">
        <v>11</v>
      </c>
      <c r="Q48" s="86" t="s">
        <v>19</v>
      </c>
    </row>
    <row r="49" spans="1:26" s="79" customFormat="1" ht="30" x14ac:dyDescent="0.25">
      <c r="A49" s="33">
        <v>1</v>
      </c>
      <c r="B49" s="34" t="s">
        <v>303</v>
      </c>
      <c r="C49" s="34" t="s">
        <v>303</v>
      </c>
      <c r="D49" s="80" t="s">
        <v>316</v>
      </c>
      <c r="E49" s="123" t="s">
        <v>130</v>
      </c>
      <c r="F49" s="76" t="s">
        <v>23</v>
      </c>
      <c r="G49" s="115" t="s">
        <v>151</v>
      </c>
      <c r="H49" s="83">
        <v>40247</v>
      </c>
      <c r="I49" s="83">
        <v>40430</v>
      </c>
      <c r="J49" s="77" t="s">
        <v>130</v>
      </c>
      <c r="K49" s="309">
        <f>(I49-H49)/30</f>
        <v>6.1</v>
      </c>
      <c r="L49" s="125"/>
      <c r="M49" s="123">
        <v>300</v>
      </c>
      <c r="N49" s="115" t="s">
        <v>151</v>
      </c>
      <c r="O49" s="16">
        <v>100000000</v>
      </c>
      <c r="P49" s="16"/>
      <c r="Q49" s="116"/>
      <c r="R49" s="78"/>
      <c r="S49" s="78"/>
      <c r="T49" s="78"/>
      <c r="U49" s="78"/>
      <c r="V49" s="78"/>
      <c r="W49" s="78"/>
      <c r="X49" s="78"/>
      <c r="Y49" s="78"/>
      <c r="Z49" s="78"/>
    </row>
    <row r="50" spans="1:26" s="79" customFormat="1" ht="30" x14ac:dyDescent="0.25">
      <c r="A50" s="33">
        <v>2</v>
      </c>
      <c r="B50" s="34" t="s">
        <v>303</v>
      </c>
      <c r="C50" s="34" t="s">
        <v>303</v>
      </c>
      <c r="D50" s="80" t="s">
        <v>377</v>
      </c>
      <c r="E50" s="147" t="s">
        <v>378</v>
      </c>
      <c r="F50" s="76" t="s">
        <v>129</v>
      </c>
      <c r="G50" s="115" t="s">
        <v>151</v>
      </c>
      <c r="H50" s="83">
        <v>40763</v>
      </c>
      <c r="I50" s="83">
        <v>40884</v>
      </c>
      <c r="J50" s="77" t="s">
        <v>130</v>
      </c>
      <c r="K50" s="309">
        <f>(I50-H50)/30</f>
        <v>4.0333333333333332</v>
      </c>
      <c r="L50" s="125"/>
      <c r="M50" s="123">
        <v>800</v>
      </c>
      <c r="N50" s="115" t="s">
        <v>151</v>
      </c>
      <c r="O50" s="16">
        <v>34650000</v>
      </c>
      <c r="P50" s="16"/>
      <c r="Q50" s="116"/>
      <c r="R50" s="78"/>
      <c r="S50" s="78"/>
      <c r="T50" s="78"/>
      <c r="U50" s="78"/>
      <c r="V50" s="78"/>
      <c r="W50" s="78"/>
      <c r="X50" s="78"/>
      <c r="Y50" s="78"/>
      <c r="Z50" s="78"/>
    </row>
    <row r="51" spans="1:26" s="79" customFormat="1" ht="30" x14ac:dyDescent="0.25">
      <c r="A51" s="33">
        <v>3</v>
      </c>
      <c r="B51" s="34" t="s">
        <v>303</v>
      </c>
      <c r="C51" s="34" t="s">
        <v>303</v>
      </c>
      <c r="D51" s="80" t="s">
        <v>332</v>
      </c>
      <c r="E51" s="123">
        <v>55</v>
      </c>
      <c r="F51" s="76" t="s">
        <v>23</v>
      </c>
      <c r="G51" s="115" t="s">
        <v>151</v>
      </c>
      <c r="H51" s="83">
        <v>40939</v>
      </c>
      <c r="I51" s="83">
        <v>41090</v>
      </c>
      <c r="J51" s="77" t="s">
        <v>130</v>
      </c>
      <c r="K51" s="309">
        <f>(I51-H51)/30</f>
        <v>5.0333333333333332</v>
      </c>
      <c r="L51" s="125"/>
      <c r="M51" s="123">
        <v>300</v>
      </c>
      <c r="N51" s="115" t="s">
        <v>151</v>
      </c>
      <c r="O51" s="16">
        <v>0</v>
      </c>
      <c r="P51" s="16">
        <v>290</v>
      </c>
      <c r="Q51" s="116"/>
      <c r="R51" s="78"/>
      <c r="S51" s="78"/>
      <c r="T51" s="78"/>
      <c r="U51" s="78"/>
      <c r="V51" s="78"/>
      <c r="W51" s="78"/>
      <c r="X51" s="78"/>
      <c r="Y51" s="78"/>
      <c r="Z51" s="78"/>
    </row>
    <row r="52" spans="1:26" s="79" customFormat="1" ht="50.25" customHeight="1" x14ac:dyDescent="0.25">
      <c r="A52" s="33">
        <f t="shared" ref="A52:A58" si="0">+A51+1</f>
        <v>4</v>
      </c>
      <c r="B52" s="34" t="s">
        <v>303</v>
      </c>
      <c r="C52" s="34" t="s">
        <v>303</v>
      </c>
      <c r="D52" s="80" t="s">
        <v>332</v>
      </c>
      <c r="E52" s="123">
        <v>91</v>
      </c>
      <c r="F52" s="76" t="s">
        <v>129</v>
      </c>
      <c r="G52" s="115" t="s">
        <v>151</v>
      </c>
      <c r="H52" s="83">
        <v>41095</v>
      </c>
      <c r="I52" s="83">
        <v>41274</v>
      </c>
      <c r="J52" s="77" t="s">
        <v>130</v>
      </c>
      <c r="K52" s="309">
        <f>(I52-H52)/30</f>
        <v>5.9666666666666668</v>
      </c>
      <c r="L52" s="125">
        <v>0</v>
      </c>
      <c r="M52" s="123">
        <v>266</v>
      </c>
      <c r="N52" s="115" t="s">
        <v>151</v>
      </c>
      <c r="O52" s="16">
        <v>0</v>
      </c>
      <c r="P52" s="16">
        <v>291</v>
      </c>
      <c r="Q52" s="116"/>
      <c r="R52" s="78"/>
      <c r="S52" s="78"/>
      <c r="T52" s="78"/>
      <c r="U52" s="78"/>
      <c r="V52" s="78"/>
      <c r="W52" s="78"/>
      <c r="X52" s="78"/>
      <c r="Y52" s="78"/>
      <c r="Z52" s="78"/>
    </row>
    <row r="53" spans="1:26" s="79" customFormat="1" ht="30" x14ac:dyDescent="0.25">
      <c r="A53" s="33">
        <f t="shared" si="0"/>
        <v>5</v>
      </c>
      <c r="B53" s="34" t="s">
        <v>303</v>
      </c>
      <c r="C53" s="34" t="s">
        <v>303</v>
      </c>
      <c r="D53" s="164" t="s">
        <v>317</v>
      </c>
      <c r="E53" s="123">
        <v>250</v>
      </c>
      <c r="F53" s="76" t="s">
        <v>129</v>
      </c>
      <c r="G53" s="115" t="s">
        <v>151</v>
      </c>
      <c r="H53" s="83">
        <v>41565</v>
      </c>
      <c r="I53" s="83">
        <v>41625</v>
      </c>
      <c r="J53" s="77" t="s">
        <v>130</v>
      </c>
      <c r="K53" s="309">
        <f>(I53-H53)/30</f>
        <v>2</v>
      </c>
      <c r="L53" s="125"/>
      <c r="M53" s="123">
        <v>140</v>
      </c>
      <c r="N53" s="115" t="s">
        <v>151</v>
      </c>
      <c r="O53" s="16">
        <v>45000000</v>
      </c>
      <c r="P53" s="16"/>
      <c r="Q53" s="116"/>
      <c r="R53" s="78"/>
      <c r="S53" s="78"/>
      <c r="T53" s="78"/>
      <c r="U53" s="78"/>
      <c r="V53" s="78"/>
      <c r="W53" s="78"/>
      <c r="X53" s="78"/>
      <c r="Y53" s="78"/>
      <c r="Z53" s="78"/>
    </row>
    <row r="54" spans="1:26" s="79" customFormat="1" ht="30" x14ac:dyDescent="0.25">
      <c r="A54" s="33">
        <v>6</v>
      </c>
      <c r="B54" s="34" t="s">
        <v>303</v>
      </c>
      <c r="C54" s="34" t="s">
        <v>303</v>
      </c>
      <c r="D54" s="80" t="s">
        <v>379</v>
      </c>
      <c r="E54" s="123">
        <v>578</v>
      </c>
      <c r="F54" s="76" t="s">
        <v>129</v>
      </c>
      <c r="G54" s="115" t="s">
        <v>151</v>
      </c>
      <c r="H54" s="83">
        <v>41621</v>
      </c>
      <c r="I54" s="83">
        <v>41634</v>
      </c>
      <c r="J54" s="77" t="s">
        <v>130</v>
      </c>
      <c r="K54" s="309">
        <f>(I54-H54)/30-L54</f>
        <v>0.30000000000000004</v>
      </c>
      <c r="L54" s="176">
        <f>(I53-H54)/30</f>
        <v>0.13333333333333333</v>
      </c>
      <c r="M54" s="123">
        <v>1200</v>
      </c>
      <c r="N54" s="115" t="s">
        <v>151</v>
      </c>
      <c r="O54" s="16">
        <v>70262505</v>
      </c>
      <c r="P54" s="16"/>
      <c r="Q54" s="116"/>
      <c r="R54" s="78"/>
      <c r="S54" s="78"/>
      <c r="T54" s="78"/>
      <c r="U54" s="78"/>
      <c r="V54" s="78"/>
      <c r="W54" s="78"/>
      <c r="X54" s="78"/>
      <c r="Y54" s="78"/>
      <c r="Z54" s="78"/>
    </row>
    <row r="55" spans="1:26" s="79" customFormat="1" ht="30" x14ac:dyDescent="0.25">
      <c r="A55" s="33">
        <v>7</v>
      </c>
      <c r="B55" s="34" t="s">
        <v>303</v>
      </c>
      <c r="C55" s="34" t="s">
        <v>303</v>
      </c>
      <c r="D55" s="80" t="s">
        <v>379</v>
      </c>
      <c r="E55" s="123">
        <v>189</v>
      </c>
      <c r="F55" s="76" t="s">
        <v>129</v>
      </c>
      <c r="G55" s="115" t="s">
        <v>151</v>
      </c>
      <c r="H55" s="83">
        <v>41690</v>
      </c>
      <c r="I55" s="83">
        <v>41778</v>
      </c>
      <c r="J55" s="77" t="s">
        <v>130</v>
      </c>
      <c r="K55" s="309">
        <f>(I55-H55)/30</f>
        <v>2.9333333333333331</v>
      </c>
      <c r="L55" s="125"/>
      <c r="M55" s="123">
        <v>2750</v>
      </c>
      <c r="N55" s="115" t="s">
        <v>151</v>
      </c>
      <c r="O55" s="16">
        <v>91337488</v>
      </c>
      <c r="P55" s="16"/>
      <c r="Q55" s="116"/>
      <c r="R55" s="78"/>
      <c r="S55" s="78"/>
      <c r="T55" s="78"/>
      <c r="U55" s="78"/>
      <c r="V55" s="78"/>
      <c r="W55" s="78"/>
      <c r="X55" s="78"/>
      <c r="Y55" s="78"/>
      <c r="Z55" s="78"/>
    </row>
    <row r="56" spans="1:26" s="79" customFormat="1" x14ac:dyDescent="0.25">
      <c r="A56" s="33">
        <f t="shared" si="0"/>
        <v>8</v>
      </c>
      <c r="B56" s="80"/>
      <c r="C56" s="81"/>
      <c r="D56" s="80"/>
      <c r="E56" s="75"/>
      <c r="F56" s="76"/>
      <c r="G56" s="76"/>
      <c r="H56" s="76"/>
      <c r="I56" s="77"/>
      <c r="J56" s="77"/>
      <c r="K56" s="309"/>
      <c r="L56" s="77"/>
      <c r="M56" s="68"/>
      <c r="N56" s="68"/>
      <c r="O56" s="16"/>
      <c r="P56" s="16"/>
      <c r="Q56" s="116"/>
      <c r="R56" s="78"/>
      <c r="S56" s="78"/>
      <c r="T56" s="78"/>
      <c r="U56" s="78"/>
      <c r="V56" s="78"/>
      <c r="W56" s="78"/>
      <c r="X56" s="78"/>
      <c r="Y56" s="78"/>
      <c r="Z56" s="78"/>
    </row>
    <row r="57" spans="1:26" s="79" customFormat="1" x14ac:dyDescent="0.25">
      <c r="A57" s="33">
        <f t="shared" si="0"/>
        <v>9</v>
      </c>
      <c r="B57" s="80"/>
      <c r="C57" s="81"/>
      <c r="D57" s="80"/>
      <c r="E57" s="75"/>
      <c r="F57" s="76"/>
      <c r="G57" s="76"/>
      <c r="H57" s="76"/>
      <c r="I57" s="77"/>
      <c r="J57" s="77"/>
      <c r="K57" s="309"/>
      <c r="L57" s="77"/>
      <c r="M57" s="68"/>
      <c r="N57" s="68"/>
      <c r="O57" s="16"/>
      <c r="P57" s="16"/>
      <c r="Q57" s="116"/>
      <c r="R57" s="78"/>
      <c r="S57" s="78"/>
      <c r="T57" s="78"/>
      <c r="U57" s="78"/>
      <c r="V57" s="78"/>
      <c r="W57" s="78"/>
      <c r="X57" s="78"/>
      <c r="Y57" s="78"/>
      <c r="Z57" s="78"/>
    </row>
    <row r="58" spans="1:26" s="79" customFormat="1" x14ac:dyDescent="0.25">
      <c r="A58" s="33">
        <f t="shared" si="0"/>
        <v>10</v>
      </c>
      <c r="B58" s="80"/>
      <c r="C58" s="81"/>
      <c r="D58" s="80"/>
      <c r="E58" s="75"/>
      <c r="F58" s="76"/>
      <c r="G58" s="76"/>
      <c r="H58" s="76"/>
      <c r="I58" s="77"/>
      <c r="J58" s="77"/>
      <c r="K58" s="77"/>
      <c r="L58" s="77"/>
      <c r="M58" s="68"/>
      <c r="N58" s="68"/>
      <c r="O58" s="16"/>
      <c r="P58" s="16"/>
      <c r="Q58" s="116"/>
      <c r="R58" s="78"/>
      <c r="S58" s="78"/>
      <c r="T58" s="78"/>
      <c r="U58" s="78"/>
      <c r="V58" s="78"/>
      <c r="W58" s="78"/>
      <c r="X58" s="78"/>
      <c r="Y58" s="78"/>
      <c r="Z58" s="78"/>
    </row>
    <row r="59" spans="1:26" s="79" customFormat="1" x14ac:dyDescent="0.25">
      <c r="A59" s="33"/>
      <c r="B59" s="34" t="s">
        <v>16</v>
      </c>
      <c r="C59" s="81"/>
      <c r="D59" s="80"/>
      <c r="E59" s="75"/>
      <c r="F59" s="76"/>
      <c r="G59" s="76"/>
      <c r="H59" s="76"/>
      <c r="I59" s="77"/>
      <c r="J59" s="77"/>
      <c r="K59" s="114">
        <f>SUM(K49:K58)</f>
        <v>26.366666666666667</v>
      </c>
      <c r="L59" s="114">
        <f>SUM(L51:L58)</f>
        <v>0.13333333333333333</v>
      </c>
      <c r="M59" s="114">
        <f>SUM(M51:M58)</f>
        <v>4656</v>
      </c>
      <c r="N59" s="82">
        <f>SUM(N51:N58)</f>
        <v>0</v>
      </c>
      <c r="O59" s="16"/>
      <c r="P59" s="16"/>
      <c r="Q59" s="117"/>
    </row>
    <row r="60" spans="1:26" s="17" customFormat="1" x14ac:dyDescent="0.25">
      <c r="E60" s="18"/>
    </row>
    <row r="61" spans="1:26" s="17" customFormat="1" x14ac:dyDescent="0.25">
      <c r="B61" s="264" t="s">
        <v>28</v>
      </c>
      <c r="C61" s="264" t="s">
        <v>27</v>
      </c>
      <c r="D61" s="266" t="s">
        <v>34</v>
      </c>
      <c r="E61" s="266"/>
    </row>
    <row r="62" spans="1:26" s="17" customFormat="1" x14ac:dyDescent="0.25">
      <c r="B62" s="265"/>
      <c r="C62" s="265"/>
      <c r="D62" s="152" t="s">
        <v>23</v>
      </c>
      <c r="E62" s="40" t="s">
        <v>24</v>
      </c>
    </row>
    <row r="63" spans="1:26" s="17" customFormat="1" ht="30.6" customHeight="1" x14ac:dyDescent="0.25">
      <c r="B63" s="38" t="s">
        <v>21</v>
      </c>
      <c r="C63" s="310">
        <f>+K59</f>
        <v>26.366666666666667</v>
      </c>
      <c r="D63" s="36" t="s">
        <v>152</v>
      </c>
      <c r="E63" s="36"/>
      <c r="F63" s="19"/>
      <c r="G63" s="19"/>
      <c r="H63" s="19"/>
      <c r="I63" s="19"/>
      <c r="J63" s="19"/>
      <c r="K63" s="19"/>
      <c r="L63" s="19"/>
      <c r="M63" s="19"/>
    </row>
    <row r="64" spans="1:26" s="17" customFormat="1" ht="30" customHeight="1" x14ac:dyDescent="0.25">
      <c r="B64" s="38" t="s">
        <v>25</v>
      </c>
      <c r="C64" s="39">
        <f>+M59</f>
        <v>4656</v>
      </c>
      <c r="D64" s="36" t="s">
        <v>152</v>
      </c>
      <c r="E64" s="36"/>
    </row>
    <row r="65" spans="2:17" s="17" customFormat="1" x14ac:dyDescent="0.25">
      <c r="B65" s="20"/>
      <c r="C65" s="267"/>
      <c r="D65" s="267"/>
      <c r="E65" s="267"/>
      <c r="F65" s="267"/>
      <c r="G65" s="267"/>
      <c r="H65" s="267"/>
      <c r="I65" s="267"/>
      <c r="J65" s="267"/>
      <c r="K65" s="267"/>
      <c r="L65" s="267"/>
      <c r="M65" s="267"/>
      <c r="N65" s="267"/>
    </row>
    <row r="66" spans="2:17" ht="28.15" customHeight="1" thickBot="1" x14ac:dyDescent="0.3"/>
    <row r="67" spans="2:17" ht="27" thickBot="1" x14ac:dyDescent="0.3">
      <c r="B67" s="268" t="s">
        <v>98</v>
      </c>
      <c r="C67" s="268"/>
      <c r="D67" s="268"/>
      <c r="E67" s="268"/>
      <c r="F67" s="268"/>
      <c r="G67" s="268"/>
      <c r="H67" s="268"/>
      <c r="I67" s="268"/>
      <c r="J67" s="268"/>
      <c r="K67" s="268"/>
      <c r="L67" s="268"/>
      <c r="M67" s="268"/>
      <c r="N67" s="268"/>
    </row>
    <row r="70" spans="2:17" ht="109.5" customHeight="1" x14ac:dyDescent="0.25">
      <c r="B70" s="86" t="s">
        <v>142</v>
      </c>
      <c r="C70" s="86" t="s">
        <v>2</v>
      </c>
      <c r="D70" s="86" t="s">
        <v>100</v>
      </c>
      <c r="E70" s="86" t="s">
        <v>99</v>
      </c>
      <c r="F70" s="86" t="s">
        <v>101</v>
      </c>
      <c r="G70" s="86" t="s">
        <v>102</v>
      </c>
      <c r="H70" s="86" t="s">
        <v>156</v>
      </c>
      <c r="I70" s="86" t="s">
        <v>103</v>
      </c>
      <c r="J70" s="86" t="s">
        <v>104</v>
      </c>
      <c r="K70" s="86" t="s">
        <v>105</v>
      </c>
      <c r="L70" s="86" t="s">
        <v>106</v>
      </c>
      <c r="M70" s="149" t="s">
        <v>107</v>
      </c>
      <c r="N70" s="149" t="s">
        <v>108</v>
      </c>
      <c r="O70" s="235" t="s">
        <v>3</v>
      </c>
      <c r="P70" s="237"/>
      <c r="Q70" s="86" t="s">
        <v>18</v>
      </c>
    </row>
    <row r="71" spans="2:17" ht="113.25" customHeight="1" x14ac:dyDescent="0.25">
      <c r="B71" s="87" t="s">
        <v>154</v>
      </c>
      <c r="C71" s="87" t="s">
        <v>307</v>
      </c>
      <c r="D71" s="126" t="s">
        <v>318</v>
      </c>
      <c r="E71" s="36">
        <v>100</v>
      </c>
      <c r="F71" s="36" t="s">
        <v>151</v>
      </c>
      <c r="G71" s="36" t="s">
        <v>151</v>
      </c>
      <c r="H71" s="36" t="s">
        <v>129</v>
      </c>
      <c r="I71" s="36" t="s">
        <v>151</v>
      </c>
      <c r="J71" s="36" t="s">
        <v>129</v>
      </c>
      <c r="K71" s="150" t="s">
        <v>129</v>
      </c>
      <c r="L71" s="150" t="s">
        <v>129</v>
      </c>
      <c r="M71" s="150" t="s">
        <v>129</v>
      </c>
      <c r="N71" s="150" t="s">
        <v>129</v>
      </c>
      <c r="O71" s="273" t="s">
        <v>380</v>
      </c>
      <c r="P71" s="274"/>
      <c r="Q71" s="150" t="s">
        <v>130</v>
      </c>
    </row>
    <row r="72" spans="2:17" ht="92.25" customHeight="1" x14ac:dyDescent="0.25">
      <c r="B72" s="87" t="s">
        <v>157</v>
      </c>
      <c r="C72" s="87" t="s">
        <v>312</v>
      </c>
      <c r="D72" s="126" t="s">
        <v>318</v>
      </c>
      <c r="E72" s="36">
        <v>150</v>
      </c>
      <c r="F72" s="36" t="s">
        <v>319</v>
      </c>
      <c r="G72" s="36" t="s">
        <v>151</v>
      </c>
      <c r="H72" s="36" t="s">
        <v>129</v>
      </c>
      <c r="I72" s="36" t="s">
        <v>151</v>
      </c>
      <c r="J72" s="36" t="s">
        <v>151</v>
      </c>
      <c r="K72" s="36" t="s">
        <v>151</v>
      </c>
      <c r="L72" s="36" t="s">
        <v>151</v>
      </c>
      <c r="M72" s="36" t="s">
        <v>151</v>
      </c>
      <c r="N72" s="36" t="s">
        <v>151</v>
      </c>
      <c r="O72" s="256"/>
      <c r="P72" s="257"/>
      <c r="Q72" s="150" t="s">
        <v>129</v>
      </c>
    </row>
    <row r="73" spans="2:17" ht="97.5" customHeight="1" x14ac:dyDescent="0.25">
      <c r="B73" s="87"/>
      <c r="C73" s="87"/>
      <c r="D73" s="127"/>
      <c r="E73" s="36"/>
      <c r="F73" s="36"/>
      <c r="G73" s="36"/>
      <c r="H73" s="36"/>
      <c r="I73" s="36"/>
      <c r="J73" s="36"/>
      <c r="K73" s="150"/>
      <c r="L73" s="150"/>
      <c r="M73" s="150"/>
      <c r="N73" s="150"/>
      <c r="O73" s="256"/>
      <c r="P73" s="257"/>
      <c r="Q73" s="150"/>
    </row>
    <row r="74" spans="2:17" ht="93" customHeight="1" x14ac:dyDescent="0.25">
      <c r="B74" s="87"/>
      <c r="C74" s="87"/>
      <c r="D74" s="37"/>
      <c r="E74" s="36"/>
      <c r="F74" s="36"/>
      <c r="G74" s="36"/>
      <c r="H74" s="36"/>
      <c r="I74" s="36"/>
      <c r="J74" s="36"/>
      <c r="K74" s="150"/>
      <c r="L74" s="150"/>
      <c r="M74" s="150"/>
      <c r="N74" s="150"/>
      <c r="O74" s="256"/>
      <c r="P74" s="257"/>
      <c r="Q74" s="150"/>
    </row>
    <row r="75" spans="2:17" x14ac:dyDescent="0.25">
      <c r="B75" s="87"/>
      <c r="C75" s="87"/>
      <c r="D75" s="87"/>
      <c r="E75" s="87"/>
      <c r="F75" s="87"/>
      <c r="G75" s="87"/>
      <c r="H75" s="87"/>
      <c r="I75" s="87"/>
      <c r="J75" s="87"/>
      <c r="K75" s="87"/>
      <c r="L75" s="87"/>
      <c r="M75" s="87"/>
      <c r="N75" s="87"/>
      <c r="O75" s="238"/>
      <c r="P75" s="239"/>
      <c r="Q75" s="87"/>
    </row>
    <row r="76" spans="2:17" x14ac:dyDescent="0.25">
      <c r="B76" s="2" t="s">
        <v>1</v>
      </c>
    </row>
    <row r="77" spans="2:17" x14ac:dyDescent="0.25">
      <c r="B77" s="2" t="s">
        <v>37</v>
      </c>
    </row>
    <row r="78" spans="2:17" x14ac:dyDescent="0.25">
      <c r="B78" s="2" t="s">
        <v>60</v>
      </c>
    </row>
    <row r="80" spans="2:17" ht="15.75" thickBot="1" x14ac:dyDescent="0.3"/>
    <row r="81" spans="2:17" ht="27" thickBot="1" x14ac:dyDescent="0.3">
      <c r="B81" s="249" t="s">
        <v>38</v>
      </c>
      <c r="C81" s="250"/>
      <c r="D81" s="250"/>
      <c r="E81" s="250"/>
      <c r="F81" s="250"/>
      <c r="G81" s="250"/>
      <c r="H81" s="250"/>
      <c r="I81" s="250"/>
      <c r="J81" s="250"/>
      <c r="K81" s="250"/>
      <c r="L81" s="250"/>
      <c r="M81" s="250"/>
      <c r="N81" s="251"/>
    </row>
    <row r="86" spans="2:17" ht="76.5" customHeight="1" x14ac:dyDescent="0.25">
      <c r="B86" s="86" t="s">
        <v>0</v>
      </c>
      <c r="C86" s="86" t="s">
        <v>39</v>
      </c>
      <c r="D86" s="86" t="s">
        <v>40</v>
      </c>
      <c r="E86" s="86" t="s">
        <v>109</v>
      </c>
      <c r="F86" s="86" t="s">
        <v>111</v>
      </c>
      <c r="G86" s="86" t="s">
        <v>112</v>
      </c>
      <c r="H86" s="86" t="s">
        <v>113</v>
      </c>
      <c r="I86" s="86" t="s">
        <v>110</v>
      </c>
      <c r="J86" s="235" t="s">
        <v>114</v>
      </c>
      <c r="K86" s="236"/>
      <c r="L86" s="237"/>
      <c r="M86" s="86" t="s">
        <v>115</v>
      </c>
      <c r="N86" s="86" t="s">
        <v>41</v>
      </c>
      <c r="O86" s="86" t="s">
        <v>42</v>
      </c>
      <c r="P86" s="235" t="s">
        <v>3</v>
      </c>
      <c r="Q86" s="237"/>
    </row>
    <row r="87" spans="2:17" ht="107.25" customHeight="1" x14ac:dyDescent="0.25">
      <c r="B87" s="44" t="s">
        <v>245</v>
      </c>
      <c r="C87" s="137" t="s">
        <v>246</v>
      </c>
      <c r="D87" s="44" t="s">
        <v>247</v>
      </c>
      <c r="E87" s="87">
        <v>1069712648</v>
      </c>
      <c r="F87" s="87" t="s">
        <v>163</v>
      </c>
      <c r="G87" s="44" t="s">
        <v>164</v>
      </c>
      <c r="H87" s="128">
        <v>41083</v>
      </c>
      <c r="I87" s="36" t="s">
        <v>129</v>
      </c>
      <c r="J87" s="44" t="s">
        <v>249</v>
      </c>
      <c r="K87" s="127" t="s">
        <v>166</v>
      </c>
      <c r="L87" s="127" t="s">
        <v>248</v>
      </c>
      <c r="M87" s="150" t="s">
        <v>129</v>
      </c>
      <c r="N87" s="150" t="s">
        <v>129</v>
      </c>
      <c r="O87" s="150" t="s">
        <v>129</v>
      </c>
      <c r="P87" s="240"/>
      <c r="Q87" s="240"/>
    </row>
    <row r="88" spans="2:17" ht="107.25" customHeight="1" x14ac:dyDescent="0.25">
      <c r="B88" s="44" t="s">
        <v>170</v>
      </c>
      <c r="C88" s="137" t="s">
        <v>246</v>
      </c>
      <c r="D88" s="44" t="s">
        <v>381</v>
      </c>
      <c r="E88" s="87">
        <v>1115854776</v>
      </c>
      <c r="F88" s="87" t="s">
        <v>161</v>
      </c>
      <c r="G88" s="44" t="s">
        <v>186</v>
      </c>
      <c r="H88" s="128">
        <v>41012</v>
      </c>
      <c r="I88" s="36" t="s">
        <v>129</v>
      </c>
      <c r="J88" s="44" t="s">
        <v>382</v>
      </c>
      <c r="K88" s="135" t="s">
        <v>383</v>
      </c>
      <c r="L88" s="127" t="s">
        <v>384</v>
      </c>
      <c r="M88" s="150" t="s">
        <v>129</v>
      </c>
      <c r="N88" s="150" t="s">
        <v>129</v>
      </c>
      <c r="O88" s="150" t="s">
        <v>129</v>
      </c>
      <c r="P88" s="277" t="s">
        <v>385</v>
      </c>
      <c r="Q88" s="277"/>
    </row>
    <row r="89" spans="2:17" ht="107.25" customHeight="1" x14ac:dyDescent="0.25">
      <c r="B89" s="44" t="s">
        <v>250</v>
      </c>
      <c r="C89" s="137" t="s">
        <v>198</v>
      </c>
      <c r="D89" s="44" t="s">
        <v>251</v>
      </c>
      <c r="E89" s="87">
        <v>23726557</v>
      </c>
      <c r="F89" s="87" t="s">
        <v>163</v>
      </c>
      <c r="G89" s="44" t="s">
        <v>164</v>
      </c>
      <c r="H89" s="128">
        <v>40718</v>
      </c>
      <c r="I89" s="36" t="s">
        <v>129</v>
      </c>
      <c r="J89" s="44" t="s">
        <v>254</v>
      </c>
      <c r="K89" s="127" t="s">
        <v>190</v>
      </c>
      <c r="L89" s="127" t="s">
        <v>253</v>
      </c>
      <c r="M89" s="150" t="s">
        <v>129</v>
      </c>
      <c r="N89" s="150" t="s">
        <v>129</v>
      </c>
      <c r="O89" s="150" t="s">
        <v>129</v>
      </c>
      <c r="P89" s="238"/>
      <c r="Q89" s="239"/>
    </row>
    <row r="90" spans="2:17" ht="107.25" customHeight="1" x14ac:dyDescent="0.25">
      <c r="B90" s="44" t="s">
        <v>187</v>
      </c>
      <c r="C90" s="137" t="s">
        <v>199</v>
      </c>
      <c r="D90" s="44" t="s">
        <v>252</v>
      </c>
      <c r="E90" s="87">
        <v>23725860</v>
      </c>
      <c r="F90" s="87" t="s">
        <v>163</v>
      </c>
      <c r="G90" s="44" t="s">
        <v>164</v>
      </c>
      <c r="H90" s="128">
        <v>40165</v>
      </c>
      <c r="I90" s="36" t="s">
        <v>129</v>
      </c>
      <c r="J90" s="44" t="s">
        <v>256</v>
      </c>
      <c r="K90" s="127" t="s">
        <v>257</v>
      </c>
      <c r="L90" s="127" t="s">
        <v>255</v>
      </c>
      <c r="M90" s="150" t="s">
        <v>129</v>
      </c>
      <c r="N90" s="150" t="s">
        <v>129</v>
      </c>
      <c r="O90" s="150" t="s">
        <v>129</v>
      </c>
      <c r="P90" s="238"/>
      <c r="Q90" s="239"/>
    </row>
    <row r="92" spans="2:17" ht="15.75" thickBot="1" x14ac:dyDescent="0.3"/>
    <row r="93" spans="2:17" ht="27" thickBot="1" x14ac:dyDescent="0.3">
      <c r="B93" s="249" t="s">
        <v>44</v>
      </c>
      <c r="C93" s="250"/>
      <c r="D93" s="250"/>
      <c r="E93" s="250"/>
      <c r="F93" s="250"/>
      <c r="G93" s="250"/>
      <c r="H93" s="250"/>
      <c r="I93" s="250"/>
      <c r="J93" s="250"/>
      <c r="K93" s="250"/>
      <c r="L93" s="250"/>
      <c r="M93" s="250"/>
      <c r="N93" s="251"/>
    </row>
    <row r="96" spans="2:17" ht="46.15" customHeight="1" x14ac:dyDescent="0.25">
      <c r="B96" s="86" t="s">
        <v>33</v>
      </c>
      <c r="C96" s="86" t="s">
        <v>45</v>
      </c>
      <c r="D96" s="235" t="s">
        <v>3</v>
      </c>
      <c r="E96" s="237"/>
    </row>
    <row r="97" spans="1:26" ht="78.75" customHeight="1" x14ac:dyDescent="0.25">
      <c r="B97" s="44" t="s">
        <v>116</v>
      </c>
      <c r="C97" s="150" t="s">
        <v>129</v>
      </c>
      <c r="D97" s="245" t="s">
        <v>313</v>
      </c>
      <c r="E97" s="246"/>
    </row>
    <row r="100" spans="1:26" ht="26.25" x14ac:dyDescent="0.25">
      <c r="B100" s="247" t="s">
        <v>62</v>
      </c>
      <c r="C100" s="248"/>
      <c r="D100" s="248"/>
      <c r="E100" s="248"/>
      <c r="F100" s="248"/>
      <c r="G100" s="248"/>
      <c r="H100" s="248"/>
      <c r="I100" s="248"/>
      <c r="J100" s="248"/>
      <c r="K100" s="248"/>
      <c r="L100" s="248"/>
      <c r="M100" s="248"/>
      <c r="N100" s="248"/>
      <c r="O100" s="248"/>
      <c r="P100" s="248"/>
    </row>
    <row r="102" spans="1:26" ht="15.75" thickBot="1" x14ac:dyDescent="0.3"/>
    <row r="103" spans="1:26" ht="27" thickBot="1" x14ac:dyDescent="0.3">
      <c r="B103" s="249" t="s">
        <v>52</v>
      </c>
      <c r="C103" s="250"/>
      <c r="D103" s="250"/>
      <c r="E103" s="250"/>
      <c r="F103" s="250"/>
      <c r="G103" s="250"/>
      <c r="H103" s="250"/>
      <c r="I103" s="250"/>
      <c r="J103" s="250"/>
      <c r="K103" s="250"/>
      <c r="L103" s="250"/>
      <c r="M103" s="250"/>
      <c r="N103" s="251"/>
    </row>
    <row r="105" spans="1:26" ht="15.75" thickBot="1" x14ac:dyDescent="0.3">
      <c r="M105" s="42"/>
      <c r="N105" s="42"/>
    </row>
    <row r="106" spans="1:26" s="73" customFormat="1" ht="109.5" customHeight="1" x14ac:dyDescent="0.25">
      <c r="B106" s="84" t="s">
        <v>138</v>
      </c>
      <c r="C106" s="84" t="s">
        <v>139</v>
      </c>
      <c r="D106" s="84" t="s">
        <v>140</v>
      </c>
      <c r="E106" s="84" t="s">
        <v>43</v>
      </c>
      <c r="F106" s="84" t="s">
        <v>22</v>
      </c>
      <c r="G106" s="84" t="s">
        <v>97</v>
      </c>
      <c r="H106" s="84" t="s">
        <v>17</v>
      </c>
      <c r="I106" s="84" t="s">
        <v>10</v>
      </c>
      <c r="J106" s="84" t="s">
        <v>31</v>
      </c>
      <c r="K106" s="84" t="s">
        <v>59</v>
      </c>
      <c r="L106" s="84" t="s">
        <v>20</v>
      </c>
      <c r="M106" s="69" t="s">
        <v>26</v>
      </c>
      <c r="N106" s="84" t="s">
        <v>141</v>
      </c>
      <c r="O106" s="84" t="s">
        <v>36</v>
      </c>
      <c r="P106" s="85" t="s">
        <v>11</v>
      </c>
      <c r="Q106" s="85" t="s">
        <v>19</v>
      </c>
    </row>
    <row r="107" spans="1:26" s="79" customFormat="1" ht="50.25" customHeight="1" x14ac:dyDescent="0.25">
      <c r="A107" s="33"/>
      <c r="B107" s="34"/>
      <c r="C107" s="34"/>
      <c r="D107" s="80"/>
      <c r="E107" s="123"/>
      <c r="F107" s="76"/>
      <c r="G107" s="115"/>
      <c r="H107" s="83"/>
      <c r="I107" s="83"/>
      <c r="J107" s="77"/>
      <c r="K107" s="123"/>
      <c r="L107" s="125"/>
      <c r="M107" s="123"/>
      <c r="N107" s="115"/>
      <c r="O107" s="16"/>
      <c r="P107" s="16"/>
      <c r="Q107" s="116"/>
      <c r="R107" s="78"/>
      <c r="S107" s="78"/>
      <c r="T107" s="78"/>
      <c r="U107" s="78"/>
      <c r="V107" s="78"/>
      <c r="W107" s="78"/>
      <c r="X107" s="78"/>
      <c r="Y107" s="78"/>
      <c r="Z107" s="78"/>
    </row>
    <row r="108" spans="1:26" s="79" customFormat="1" x14ac:dyDescent="0.25">
      <c r="A108" s="33"/>
      <c r="B108" s="34"/>
      <c r="C108" s="34"/>
      <c r="D108" s="80"/>
      <c r="E108" s="123"/>
      <c r="F108" s="76"/>
      <c r="G108" s="115"/>
      <c r="H108" s="83"/>
      <c r="I108" s="83"/>
      <c r="J108" s="77"/>
      <c r="K108" s="123"/>
      <c r="L108" s="125"/>
      <c r="M108" s="123"/>
      <c r="N108" s="115"/>
      <c r="O108" s="16"/>
      <c r="P108" s="16"/>
      <c r="Q108" s="116"/>
      <c r="R108" s="78"/>
      <c r="S108" s="78"/>
      <c r="T108" s="78"/>
      <c r="U108" s="78"/>
      <c r="V108" s="78"/>
      <c r="W108" s="78"/>
      <c r="X108" s="78"/>
      <c r="Y108" s="78"/>
      <c r="Z108" s="78"/>
    </row>
    <row r="109" spans="1:26" s="79" customFormat="1" x14ac:dyDescent="0.25">
      <c r="A109" s="33"/>
      <c r="B109" s="34"/>
      <c r="C109" s="34"/>
      <c r="D109" s="80"/>
      <c r="E109" s="123"/>
      <c r="F109" s="76"/>
      <c r="G109" s="115"/>
      <c r="H109" s="83"/>
      <c r="I109" s="83"/>
      <c r="J109" s="77"/>
      <c r="K109" s="68"/>
      <c r="L109" s="176"/>
      <c r="M109" s="123"/>
      <c r="N109" s="115"/>
      <c r="O109" s="16"/>
      <c r="P109" s="16"/>
      <c r="Q109" s="116"/>
      <c r="R109" s="78"/>
      <c r="S109" s="78"/>
      <c r="T109" s="78"/>
      <c r="U109" s="78"/>
      <c r="V109" s="78"/>
      <c r="W109" s="78"/>
      <c r="X109" s="78"/>
      <c r="Y109" s="78"/>
      <c r="Z109" s="78"/>
    </row>
    <row r="110" spans="1:26" s="79" customFormat="1" x14ac:dyDescent="0.25">
      <c r="A110" s="33"/>
      <c r="B110" s="34"/>
      <c r="C110" s="34"/>
      <c r="D110" s="80"/>
      <c r="E110" s="123"/>
      <c r="F110" s="76"/>
      <c r="G110" s="115"/>
      <c r="H110" s="83"/>
      <c r="I110" s="83"/>
      <c r="J110" s="77"/>
      <c r="K110" s="123"/>
      <c r="L110" s="125"/>
      <c r="M110" s="123"/>
      <c r="N110" s="115"/>
      <c r="O110" s="16"/>
      <c r="P110" s="16"/>
      <c r="Q110" s="116"/>
      <c r="R110" s="78"/>
      <c r="S110" s="78"/>
      <c r="T110" s="78"/>
      <c r="U110" s="78"/>
      <c r="V110" s="78"/>
      <c r="W110" s="78"/>
      <c r="X110" s="78"/>
      <c r="Y110" s="78"/>
      <c r="Z110" s="78"/>
    </row>
    <row r="111" spans="1:26" s="79" customFormat="1" x14ac:dyDescent="0.25">
      <c r="A111" s="33">
        <f t="shared" ref="A111:A113" si="1">+A110+1</f>
        <v>1</v>
      </c>
      <c r="B111" s="80"/>
      <c r="C111" s="81"/>
      <c r="D111" s="80"/>
      <c r="E111" s="75"/>
      <c r="F111" s="76"/>
      <c r="G111" s="76"/>
      <c r="H111" s="76"/>
      <c r="I111" s="77"/>
      <c r="J111" s="77"/>
      <c r="K111" s="77"/>
      <c r="L111" s="77"/>
      <c r="M111" s="68"/>
      <c r="N111" s="68"/>
      <c r="O111" s="16"/>
      <c r="P111" s="16"/>
      <c r="Q111" s="116"/>
      <c r="R111" s="78"/>
      <c r="S111" s="78"/>
      <c r="T111" s="78"/>
      <c r="U111" s="78"/>
      <c r="V111" s="78"/>
      <c r="W111" s="78"/>
      <c r="X111" s="78"/>
      <c r="Y111" s="78"/>
      <c r="Z111" s="78"/>
    </row>
    <row r="112" spans="1:26" s="79" customFormat="1" x14ac:dyDescent="0.25">
      <c r="A112" s="33">
        <f t="shared" si="1"/>
        <v>2</v>
      </c>
      <c r="B112" s="80"/>
      <c r="C112" s="81"/>
      <c r="D112" s="80"/>
      <c r="E112" s="75"/>
      <c r="F112" s="76"/>
      <c r="G112" s="76"/>
      <c r="H112" s="76"/>
      <c r="I112" s="77"/>
      <c r="J112" s="77"/>
      <c r="K112" s="77"/>
      <c r="L112" s="77"/>
      <c r="M112" s="68"/>
      <c r="N112" s="68"/>
      <c r="O112" s="16"/>
      <c r="P112" s="16"/>
      <c r="Q112" s="116"/>
      <c r="R112" s="78"/>
      <c r="S112" s="78"/>
      <c r="T112" s="78"/>
      <c r="U112" s="78"/>
      <c r="V112" s="78"/>
      <c r="W112" s="78"/>
      <c r="X112" s="78"/>
      <c r="Y112" s="78"/>
      <c r="Z112" s="78"/>
    </row>
    <row r="113" spans="1:26" s="79" customFormat="1" x14ac:dyDescent="0.25">
      <c r="A113" s="33">
        <f t="shared" si="1"/>
        <v>3</v>
      </c>
      <c r="B113" s="80"/>
      <c r="C113" s="81"/>
      <c r="D113" s="80"/>
      <c r="E113" s="75"/>
      <c r="F113" s="76"/>
      <c r="G113" s="76"/>
      <c r="H113" s="76"/>
      <c r="I113" s="77"/>
      <c r="J113" s="77"/>
      <c r="K113" s="77"/>
      <c r="L113" s="77"/>
      <c r="M113" s="68"/>
      <c r="N113" s="68"/>
      <c r="O113" s="16"/>
      <c r="P113" s="16"/>
      <c r="Q113" s="116"/>
      <c r="R113" s="78"/>
      <c r="S113" s="78"/>
      <c r="T113" s="78"/>
      <c r="U113" s="78"/>
      <c r="V113" s="78"/>
      <c r="W113" s="78"/>
      <c r="X113" s="78"/>
      <c r="Y113" s="78"/>
      <c r="Z113" s="78"/>
    </row>
    <row r="114" spans="1:26" s="79" customFormat="1" x14ac:dyDescent="0.25">
      <c r="A114" s="33"/>
      <c r="B114" s="34" t="s">
        <v>16</v>
      </c>
      <c r="C114" s="81"/>
      <c r="D114" s="80"/>
      <c r="E114" s="75"/>
      <c r="F114" s="76"/>
      <c r="G114" s="76"/>
      <c r="H114" s="76"/>
      <c r="I114" s="77"/>
      <c r="J114" s="77"/>
      <c r="K114" s="114">
        <f>SUM(K107:K113)</f>
        <v>0</v>
      </c>
      <c r="L114" s="114">
        <f>SUM(L107:L113)</f>
        <v>0</v>
      </c>
      <c r="M114" s="114">
        <f>SUM(M107:M113)</f>
        <v>0</v>
      </c>
      <c r="N114" s="82">
        <f>SUM(N107:N113)</f>
        <v>0</v>
      </c>
      <c r="O114" s="16"/>
      <c r="P114" s="16"/>
      <c r="Q114" s="117"/>
    </row>
    <row r="115" spans="1:26" x14ac:dyDescent="0.25">
      <c r="B115" s="17"/>
      <c r="C115" s="17"/>
      <c r="D115" s="17"/>
      <c r="E115" s="18"/>
      <c r="F115" s="17"/>
      <c r="G115" s="17"/>
      <c r="H115" s="17"/>
      <c r="I115" s="17"/>
      <c r="J115" s="17"/>
      <c r="K115" s="17"/>
      <c r="L115" s="17"/>
      <c r="M115" s="17"/>
      <c r="N115" s="17"/>
      <c r="O115" s="17"/>
      <c r="P115" s="17"/>
    </row>
    <row r="116" spans="1:26" ht="18.75" x14ac:dyDescent="0.25">
      <c r="B116" s="38" t="s">
        <v>32</v>
      </c>
      <c r="C116" s="177">
        <f>+K114</f>
        <v>0</v>
      </c>
      <c r="H116" s="19"/>
      <c r="I116" s="19"/>
      <c r="J116" s="19"/>
      <c r="K116" s="19"/>
      <c r="L116" s="19"/>
      <c r="M116" s="19"/>
      <c r="N116" s="17"/>
      <c r="O116" s="17"/>
      <c r="P116" s="17"/>
    </row>
    <row r="118" spans="1:26" ht="15.75" thickBot="1" x14ac:dyDescent="0.3"/>
    <row r="119" spans="1:26" ht="37.15" customHeight="1" thickBot="1" x14ac:dyDescent="0.3">
      <c r="B119" s="49" t="s">
        <v>47</v>
      </c>
      <c r="C119" s="50" t="s">
        <v>48</v>
      </c>
      <c r="D119" s="49" t="s">
        <v>49</v>
      </c>
      <c r="E119" s="50" t="s">
        <v>53</v>
      </c>
    </row>
    <row r="120" spans="1:26" ht="41.45" customHeight="1" x14ac:dyDescent="0.25">
      <c r="B120" s="43" t="s">
        <v>117</v>
      </c>
      <c r="C120" s="45">
        <v>20</v>
      </c>
      <c r="D120" s="188">
        <v>0</v>
      </c>
      <c r="E120" s="252">
        <f>+D120+D121+D122</f>
        <v>0</v>
      </c>
    </row>
    <row r="121" spans="1:26" x14ac:dyDescent="0.25">
      <c r="B121" s="43" t="s">
        <v>118</v>
      </c>
      <c r="C121" s="36">
        <v>30</v>
      </c>
      <c r="D121" s="150">
        <v>0</v>
      </c>
      <c r="E121" s="253"/>
    </row>
    <row r="122" spans="1:26" ht="15.75" thickBot="1" x14ac:dyDescent="0.3">
      <c r="B122" s="43" t="s">
        <v>119</v>
      </c>
      <c r="C122" s="46">
        <v>40</v>
      </c>
      <c r="D122" s="46">
        <v>0</v>
      </c>
      <c r="E122" s="254"/>
    </row>
    <row r="124" spans="1:26" ht="15.75" thickBot="1" x14ac:dyDescent="0.3"/>
    <row r="125" spans="1:26" ht="27" thickBot="1" x14ac:dyDescent="0.3">
      <c r="B125" s="249" t="s">
        <v>50</v>
      </c>
      <c r="C125" s="250"/>
      <c r="D125" s="250"/>
      <c r="E125" s="250"/>
      <c r="F125" s="250"/>
      <c r="G125" s="250"/>
      <c r="H125" s="250"/>
      <c r="I125" s="250"/>
      <c r="J125" s="250"/>
      <c r="K125" s="250"/>
      <c r="L125" s="250"/>
      <c r="M125" s="250"/>
      <c r="N125" s="251"/>
    </row>
    <row r="127" spans="1:26" ht="76.5" customHeight="1" x14ac:dyDescent="0.25">
      <c r="B127" s="86" t="s">
        <v>0</v>
      </c>
      <c r="C127" s="86" t="s">
        <v>39</v>
      </c>
      <c r="D127" s="86" t="s">
        <v>40</v>
      </c>
      <c r="E127" s="86" t="s">
        <v>109</v>
      </c>
      <c r="F127" s="86" t="s">
        <v>111</v>
      </c>
      <c r="G127" s="86" t="s">
        <v>112</v>
      </c>
      <c r="H127" s="86" t="s">
        <v>113</v>
      </c>
      <c r="I127" s="86" t="s">
        <v>110</v>
      </c>
      <c r="J127" s="235" t="s">
        <v>114</v>
      </c>
      <c r="K127" s="236"/>
      <c r="L127" s="237"/>
      <c r="M127" s="86" t="s">
        <v>115</v>
      </c>
      <c r="N127" s="86" t="s">
        <v>41</v>
      </c>
      <c r="O127" s="86" t="s">
        <v>42</v>
      </c>
      <c r="P127" s="235" t="s">
        <v>3</v>
      </c>
      <c r="Q127" s="237"/>
    </row>
    <row r="128" spans="1:26" ht="60" x14ac:dyDescent="0.25">
      <c r="B128" s="44" t="s">
        <v>123</v>
      </c>
      <c r="C128" s="137" t="s">
        <v>287</v>
      </c>
      <c r="D128" s="157" t="s">
        <v>261</v>
      </c>
      <c r="E128" s="48">
        <v>1116543071</v>
      </c>
      <c r="F128" s="157" t="s">
        <v>262</v>
      </c>
      <c r="G128" s="44" t="s">
        <v>296</v>
      </c>
      <c r="H128" s="158">
        <v>41244</v>
      </c>
      <c r="I128" s="36" t="s">
        <v>129</v>
      </c>
      <c r="J128" s="156" t="s">
        <v>224</v>
      </c>
      <c r="K128" s="159" t="s">
        <v>297</v>
      </c>
      <c r="L128" s="159" t="s">
        <v>298</v>
      </c>
      <c r="M128" s="150" t="s">
        <v>129</v>
      </c>
      <c r="N128" s="150" t="s">
        <v>129</v>
      </c>
      <c r="O128" s="150" t="s">
        <v>129</v>
      </c>
      <c r="P128" s="240"/>
      <c r="Q128" s="240"/>
    </row>
    <row r="129" spans="2:17" ht="60" x14ac:dyDescent="0.25">
      <c r="B129" s="157" t="s">
        <v>124</v>
      </c>
      <c r="C129" s="137" t="s">
        <v>287</v>
      </c>
      <c r="D129" s="157" t="s">
        <v>260</v>
      </c>
      <c r="E129" s="48">
        <v>33378051</v>
      </c>
      <c r="F129" s="157" t="s">
        <v>291</v>
      </c>
      <c r="G129" s="48" t="s">
        <v>299</v>
      </c>
      <c r="H129" s="158">
        <v>40711</v>
      </c>
      <c r="I129" s="36" t="s">
        <v>151</v>
      </c>
      <c r="J129" s="48" t="s">
        <v>224</v>
      </c>
      <c r="K129" s="160" t="s">
        <v>300</v>
      </c>
      <c r="L129" s="160" t="s">
        <v>294</v>
      </c>
      <c r="M129" s="150" t="s">
        <v>129</v>
      </c>
      <c r="N129" s="150" t="s">
        <v>129</v>
      </c>
      <c r="O129" s="150" t="s">
        <v>129</v>
      </c>
      <c r="P129" s="275"/>
      <c r="Q129" s="276"/>
    </row>
    <row r="130" spans="2:17" ht="33.6" customHeight="1" x14ac:dyDescent="0.25">
      <c r="B130" s="44" t="s">
        <v>125</v>
      </c>
      <c r="C130" s="137" t="s">
        <v>295</v>
      </c>
      <c r="D130" s="157" t="s">
        <v>263</v>
      </c>
      <c r="E130" s="150">
        <v>43159810</v>
      </c>
      <c r="F130" s="157" t="s">
        <v>262</v>
      </c>
      <c r="G130" s="44" t="s">
        <v>296</v>
      </c>
      <c r="H130" s="128">
        <v>40453</v>
      </c>
      <c r="I130" s="36" t="s">
        <v>129</v>
      </c>
      <c r="J130" s="156" t="s">
        <v>151</v>
      </c>
      <c r="K130" s="156" t="s">
        <v>151</v>
      </c>
      <c r="L130" s="156" t="s">
        <v>151</v>
      </c>
      <c r="M130" s="150" t="s">
        <v>129</v>
      </c>
      <c r="N130" s="150" t="s">
        <v>129</v>
      </c>
      <c r="O130" s="150" t="s">
        <v>129</v>
      </c>
      <c r="P130" s="240"/>
      <c r="Q130" s="240"/>
    </row>
    <row r="133" spans="2:17" ht="15.75" thickBot="1" x14ac:dyDescent="0.3"/>
    <row r="134" spans="2:17" ht="54" customHeight="1" x14ac:dyDescent="0.25">
      <c r="B134" s="89" t="s">
        <v>33</v>
      </c>
      <c r="C134" s="89" t="s">
        <v>47</v>
      </c>
      <c r="D134" s="86" t="s">
        <v>48</v>
      </c>
      <c r="E134" s="89" t="s">
        <v>49</v>
      </c>
      <c r="F134" s="50" t="s">
        <v>54</v>
      </c>
      <c r="G134" s="63"/>
    </row>
    <row r="135" spans="2:17" ht="120.75" customHeight="1" x14ac:dyDescent="0.25">
      <c r="B135" s="241" t="s">
        <v>51</v>
      </c>
      <c r="C135" s="153" t="s">
        <v>120</v>
      </c>
      <c r="D135" s="150">
        <v>25</v>
      </c>
      <c r="E135" s="150">
        <v>25</v>
      </c>
      <c r="F135" s="242">
        <f>+E135+E136+E137</f>
        <v>60</v>
      </c>
      <c r="G135" s="64"/>
    </row>
    <row r="136" spans="2:17" ht="76.150000000000006" customHeight="1" x14ac:dyDescent="0.25">
      <c r="B136" s="241"/>
      <c r="C136" s="153" t="s">
        <v>121</v>
      </c>
      <c r="D136" s="48">
        <v>25</v>
      </c>
      <c r="E136" s="150">
        <v>25</v>
      </c>
      <c r="F136" s="243"/>
      <c r="G136" s="64"/>
    </row>
    <row r="137" spans="2:17" ht="69" customHeight="1" x14ac:dyDescent="0.25">
      <c r="B137" s="241"/>
      <c r="C137" s="153" t="s">
        <v>122</v>
      </c>
      <c r="D137" s="150">
        <v>10</v>
      </c>
      <c r="E137" s="150">
        <v>10</v>
      </c>
      <c r="F137" s="244"/>
      <c r="G137" s="64"/>
    </row>
    <row r="141" spans="2:17" x14ac:dyDescent="0.25">
      <c r="B141" s="88" t="s">
        <v>55</v>
      </c>
    </row>
    <row r="144" spans="2:17" x14ac:dyDescent="0.25">
      <c r="B144" s="90" t="s">
        <v>33</v>
      </c>
      <c r="C144" s="90" t="s">
        <v>56</v>
      </c>
      <c r="D144" s="89" t="s">
        <v>49</v>
      </c>
      <c r="E144" s="89" t="s">
        <v>16</v>
      </c>
    </row>
    <row r="145" spans="2:5" ht="28.5" x14ac:dyDescent="0.25">
      <c r="B145" s="71" t="s">
        <v>57</v>
      </c>
      <c r="C145" s="72">
        <v>40</v>
      </c>
      <c r="D145" s="150">
        <f>+E120</f>
        <v>0</v>
      </c>
      <c r="E145" s="233">
        <f>+D145+D146</f>
        <v>60</v>
      </c>
    </row>
    <row r="146" spans="2:5" ht="42.75" x14ac:dyDescent="0.25">
      <c r="B146" s="71" t="s">
        <v>58</v>
      </c>
      <c r="C146" s="72">
        <v>60</v>
      </c>
      <c r="D146" s="150">
        <f>+F135</f>
        <v>60</v>
      </c>
      <c r="E146" s="234"/>
    </row>
  </sheetData>
  <mergeCells count="44">
    <mergeCell ref="E145:E146"/>
    <mergeCell ref="B100:P100"/>
    <mergeCell ref="B103:N103"/>
    <mergeCell ref="E120:E122"/>
    <mergeCell ref="B125:N125"/>
    <mergeCell ref="J127:L127"/>
    <mergeCell ref="P127:Q127"/>
    <mergeCell ref="P128:Q128"/>
    <mergeCell ref="P129:Q129"/>
    <mergeCell ref="P130:Q130"/>
    <mergeCell ref="B135:B137"/>
    <mergeCell ref="F135:F137"/>
    <mergeCell ref="D97:E97"/>
    <mergeCell ref="O74:P74"/>
    <mergeCell ref="O75:P75"/>
    <mergeCell ref="B81:N81"/>
    <mergeCell ref="J86:L86"/>
    <mergeCell ref="P86:Q86"/>
    <mergeCell ref="P87:Q87"/>
    <mergeCell ref="P88:Q88"/>
    <mergeCell ref="P89:Q89"/>
    <mergeCell ref="P90:Q90"/>
    <mergeCell ref="B93:N93"/>
    <mergeCell ref="D96:E96"/>
    <mergeCell ref="O73:P73"/>
    <mergeCell ref="C10:E10"/>
    <mergeCell ref="B14:C21"/>
    <mergeCell ref="B22:C22"/>
    <mergeCell ref="E40:E41"/>
    <mergeCell ref="M45:N45"/>
    <mergeCell ref="B61:B62"/>
    <mergeCell ref="C61:C62"/>
    <mergeCell ref="D61:E61"/>
    <mergeCell ref="C65:N65"/>
    <mergeCell ref="B67:N67"/>
    <mergeCell ref="O70:P70"/>
    <mergeCell ref="O71:P71"/>
    <mergeCell ref="O72:P72"/>
    <mergeCell ref="C9:N9"/>
    <mergeCell ref="B2:P2"/>
    <mergeCell ref="B4:P4"/>
    <mergeCell ref="C6:N6"/>
    <mergeCell ref="C7:N7"/>
    <mergeCell ref="C8:N8"/>
  </mergeCells>
  <dataValidations count="2">
    <dataValidation type="list" allowBlank="1" showInputMessage="1" showErrorMessage="1" sqref="WVE983062 A65558 IS65558 SO65558 ACK65558 AMG65558 AWC65558 BFY65558 BPU65558 BZQ65558 CJM65558 CTI65558 DDE65558 DNA65558 DWW65558 EGS65558 EQO65558 FAK65558 FKG65558 FUC65558 GDY65558 GNU65558 GXQ65558 HHM65558 HRI65558 IBE65558 ILA65558 IUW65558 JES65558 JOO65558 JYK65558 KIG65558 KSC65558 LBY65558 LLU65558 LVQ65558 MFM65558 MPI65558 MZE65558 NJA65558 NSW65558 OCS65558 OMO65558 OWK65558 PGG65558 PQC65558 PZY65558 QJU65558 QTQ65558 RDM65558 RNI65558 RXE65558 SHA65558 SQW65558 TAS65558 TKO65558 TUK65558 UEG65558 UOC65558 UXY65558 VHU65558 VRQ65558 WBM65558 WLI65558 WVE65558 A131094 IS131094 SO131094 ACK131094 AMG131094 AWC131094 BFY131094 BPU131094 BZQ131094 CJM131094 CTI131094 DDE131094 DNA131094 DWW131094 EGS131094 EQO131094 FAK131094 FKG131094 FUC131094 GDY131094 GNU131094 GXQ131094 HHM131094 HRI131094 IBE131094 ILA131094 IUW131094 JES131094 JOO131094 JYK131094 KIG131094 KSC131094 LBY131094 LLU131094 LVQ131094 MFM131094 MPI131094 MZE131094 NJA131094 NSW131094 OCS131094 OMO131094 OWK131094 PGG131094 PQC131094 PZY131094 QJU131094 QTQ131094 RDM131094 RNI131094 RXE131094 SHA131094 SQW131094 TAS131094 TKO131094 TUK131094 UEG131094 UOC131094 UXY131094 VHU131094 VRQ131094 WBM131094 WLI131094 WVE131094 A196630 IS196630 SO196630 ACK196630 AMG196630 AWC196630 BFY196630 BPU196630 BZQ196630 CJM196630 CTI196630 DDE196630 DNA196630 DWW196630 EGS196630 EQO196630 FAK196630 FKG196630 FUC196630 GDY196630 GNU196630 GXQ196630 HHM196630 HRI196630 IBE196630 ILA196630 IUW196630 JES196630 JOO196630 JYK196630 KIG196630 KSC196630 LBY196630 LLU196630 LVQ196630 MFM196630 MPI196630 MZE196630 NJA196630 NSW196630 OCS196630 OMO196630 OWK196630 PGG196630 PQC196630 PZY196630 QJU196630 QTQ196630 RDM196630 RNI196630 RXE196630 SHA196630 SQW196630 TAS196630 TKO196630 TUK196630 UEG196630 UOC196630 UXY196630 VHU196630 VRQ196630 WBM196630 WLI196630 WVE196630 A262166 IS262166 SO262166 ACK262166 AMG262166 AWC262166 BFY262166 BPU262166 BZQ262166 CJM262166 CTI262166 DDE262166 DNA262166 DWW262166 EGS262166 EQO262166 FAK262166 FKG262166 FUC262166 GDY262166 GNU262166 GXQ262166 HHM262166 HRI262166 IBE262166 ILA262166 IUW262166 JES262166 JOO262166 JYK262166 KIG262166 KSC262166 LBY262166 LLU262166 LVQ262166 MFM262166 MPI262166 MZE262166 NJA262166 NSW262166 OCS262166 OMO262166 OWK262166 PGG262166 PQC262166 PZY262166 QJU262166 QTQ262166 RDM262166 RNI262166 RXE262166 SHA262166 SQW262166 TAS262166 TKO262166 TUK262166 UEG262166 UOC262166 UXY262166 VHU262166 VRQ262166 WBM262166 WLI262166 WVE262166 A327702 IS327702 SO327702 ACK327702 AMG327702 AWC327702 BFY327702 BPU327702 BZQ327702 CJM327702 CTI327702 DDE327702 DNA327702 DWW327702 EGS327702 EQO327702 FAK327702 FKG327702 FUC327702 GDY327702 GNU327702 GXQ327702 HHM327702 HRI327702 IBE327702 ILA327702 IUW327702 JES327702 JOO327702 JYK327702 KIG327702 KSC327702 LBY327702 LLU327702 LVQ327702 MFM327702 MPI327702 MZE327702 NJA327702 NSW327702 OCS327702 OMO327702 OWK327702 PGG327702 PQC327702 PZY327702 QJU327702 QTQ327702 RDM327702 RNI327702 RXE327702 SHA327702 SQW327702 TAS327702 TKO327702 TUK327702 UEG327702 UOC327702 UXY327702 VHU327702 VRQ327702 WBM327702 WLI327702 WVE327702 A393238 IS393238 SO393238 ACK393238 AMG393238 AWC393238 BFY393238 BPU393238 BZQ393238 CJM393238 CTI393238 DDE393238 DNA393238 DWW393238 EGS393238 EQO393238 FAK393238 FKG393238 FUC393238 GDY393238 GNU393238 GXQ393238 HHM393238 HRI393238 IBE393238 ILA393238 IUW393238 JES393238 JOO393238 JYK393238 KIG393238 KSC393238 LBY393238 LLU393238 LVQ393238 MFM393238 MPI393238 MZE393238 NJA393238 NSW393238 OCS393238 OMO393238 OWK393238 PGG393238 PQC393238 PZY393238 QJU393238 QTQ393238 RDM393238 RNI393238 RXE393238 SHA393238 SQW393238 TAS393238 TKO393238 TUK393238 UEG393238 UOC393238 UXY393238 VHU393238 VRQ393238 WBM393238 WLI393238 WVE393238 A458774 IS458774 SO458774 ACK458774 AMG458774 AWC458774 BFY458774 BPU458774 BZQ458774 CJM458774 CTI458774 DDE458774 DNA458774 DWW458774 EGS458774 EQO458774 FAK458774 FKG458774 FUC458774 GDY458774 GNU458774 GXQ458774 HHM458774 HRI458774 IBE458774 ILA458774 IUW458774 JES458774 JOO458774 JYK458774 KIG458774 KSC458774 LBY458774 LLU458774 LVQ458774 MFM458774 MPI458774 MZE458774 NJA458774 NSW458774 OCS458774 OMO458774 OWK458774 PGG458774 PQC458774 PZY458774 QJU458774 QTQ458774 RDM458774 RNI458774 RXE458774 SHA458774 SQW458774 TAS458774 TKO458774 TUK458774 UEG458774 UOC458774 UXY458774 VHU458774 VRQ458774 WBM458774 WLI458774 WVE458774 A524310 IS524310 SO524310 ACK524310 AMG524310 AWC524310 BFY524310 BPU524310 BZQ524310 CJM524310 CTI524310 DDE524310 DNA524310 DWW524310 EGS524310 EQO524310 FAK524310 FKG524310 FUC524310 GDY524310 GNU524310 GXQ524310 HHM524310 HRI524310 IBE524310 ILA524310 IUW524310 JES524310 JOO524310 JYK524310 KIG524310 KSC524310 LBY524310 LLU524310 LVQ524310 MFM524310 MPI524310 MZE524310 NJA524310 NSW524310 OCS524310 OMO524310 OWK524310 PGG524310 PQC524310 PZY524310 QJU524310 QTQ524310 RDM524310 RNI524310 RXE524310 SHA524310 SQW524310 TAS524310 TKO524310 TUK524310 UEG524310 UOC524310 UXY524310 VHU524310 VRQ524310 WBM524310 WLI524310 WVE524310 A589846 IS589846 SO589846 ACK589846 AMG589846 AWC589846 BFY589846 BPU589846 BZQ589846 CJM589846 CTI589846 DDE589846 DNA589846 DWW589846 EGS589846 EQO589846 FAK589846 FKG589846 FUC589846 GDY589846 GNU589846 GXQ589846 HHM589846 HRI589846 IBE589846 ILA589846 IUW589846 JES589846 JOO589846 JYK589846 KIG589846 KSC589846 LBY589846 LLU589846 LVQ589846 MFM589846 MPI589846 MZE589846 NJA589846 NSW589846 OCS589846 OMO589846 OWK589846 PGG589846 PQC589846 PZY589846 QJU589846 QTQ589846 RDM589846 RNI589846 RXE589846 SHA589846 SQW589846 TAS589846 TKO589846 TUK589846 UEG589846 UOC589846 UXY589846 VHU589846 VRQ589846 WBM589846 WLI589846 WVE589846 A655382 IS655382 SO655382 ACK655382 AMG655382 AWC655382 BFY655382 BPU655382 BZQ655382 CJM655382 CTI655382 DDE655382 DNA655382 DWW655382 EGS655382 EQO655382 FAK655382 FKG655382 FUC655382 GDY655382 GNU655382 GXQ655382 HHM655382 HRI655382 IBE655382 ILA655382 IUW655382 JES655382 JOO655382 JYK655382 KIG655382 KSC655382 LBY655382 LLU655382 LVQ655382 MFM655382 MPI655382 MZE655382 NJA655382 NSW655382 OCS655382 OMO655382 OWK655382 PGG655382 PQC655382 PZY655382 QJU655382 QTQ655382 RDM655382 RNI655382 RXE655382 SHA655382 SQW655382 TAS655382 TKO655382 TUK655382 UEG655382 UOC655382 UXY655382 VHU655382 VRQ655382 WBM655382 WLI655382 WVE655382 A720918 IS720918 SO720918 ACK720918 AMG720918 AWC720918 BFY720918 BPU720918 BZQ720918 CJM720918 CTI720918 DDE720918 DNA720918 DWW720918 EGS720918 EQO720918 FAK720918 FKG720918 FUC720918 GDY720918 GNU720918 GXQ720918 HHM720918 HRI720918 IBE720918 ILA720918 IUW720918 JES720918 JOO720918 JYK720918 KIG720918 KSC720918 LBY720918 LLU720918 LVQ720918 MFM720918 MPI720918 MZE720918 NJA720918 NSW720918 OCS720918 OMO720918 OWK720918 PGG720918 PQC720918 PZY720918 QJU720918 QTQ720918 RDM720918 RNI720918 RXE720918 SHA720918 SQW720918 TAS720918 TKO720918 TUK720918 UEG720918 UOC720918 UXY720918 VHU720918 VRQ720918 WBM720918 WLI720918 WVE720918 A786454 IS786454 SO786454 ACK786454 AMG786454 AWC786454 BFY786454 BPU786454 BZQ786454 CJM786454 CTI786454 DDE786454 DNA786454 DWW786454 EGS786454 EQO786454 FAK786454 FKG786454 FUC786454 GDY786454 GNU786454 GXQ786454 HHM786454 HRI786454 IBE786454 ILA786454 IUW786454 JES786454 JOO786454 JYK786454 KIG786454 KSC786454 LBY786454 LLU786454 LVQ786454 MFM786454 MPI786454 MZE786454 NJA786454 NSW786454 OCS786454 OMO786454 OWK786454 PGG786454 PQC786454 PZY786454 QJU786454 QTQ786454 RDM786454 RNI786454 RXE786454 SHA786454 SQW786454 TAS786454 TKO786454 TUK786454 UEG786454 UOC786454 UXY786454 VHU786454 VRQ786454 WBM786454 WLI786454 WVE786454 A851990 IS851990 SO851990 ACK851990 AMG851990 AWC851990 BFY851990 BPU851990 BZQ851990 CJM851990 CTI851990 DDE851990 DNA851990 DWW851990 EGS851990 EQO851990 FAK851990 FKG851990 FUC851990 GDY851990 GNU851990 GXQ851990 HHM851990 HRI851990 IBE851990 ILA851990 IUW851990 JES851990 JOO851990 JYK851990 KIG851990 KSC851990 LBY851990 LLU851990 LVQ851990 MFM851990 MPI851990 MZE851990 NJA851990 NSW851990 OCS851990 OMO851990 OWK851990 PGG851990 PQC851990 PZY851990 QJU851990 QTQ851990 RDM851990 RNI851990 RXE851990 SHA851990 SQW851990 TAS851990 TKO851990 TUK851990 UEG851990 UOC851990 UXY851990 VHU851990 VRQ851990 WBM851990 WLI851990 WVE851990 A917526 IS917526 SO917526 ACK917526 AMG917526 AWC917526 BFY917526 BPU917526 BZQ917526 CJM917526 CTI917526 DDE917526 DNA917526 DWW917526 EGS917526 EQO917526 FAK917526 FKG917526 FUC917526 GDY917526 GNU917526 GXQ917526 HHM917526 HRI917526 IBE917526 ILA917526 IUW917526 JES917526 JOO917526 JYK917526 KIG917526 KSC917526 LBY917526 LLU917526 LVQ917526 MFM917526 MPI917526 MZE917526 NJA917526 NSW917526 OCS917526 OMO917526 OWK917526 PGG917526 PQC917526 PZY917526 QJU917526 QTQ917526 RDM917526 RNI917526 RXE917526 SHA917526 SQW917526 TAS917526 TKO917526 TUK917526 UEG917526 UOC917526 UXY917526 VHU917526 VRQ917526 WBM917526 WLI917526 WVE917526 A983062 IS983062 SO983062 ACK983062 AMG983062 AWC983062 BFY983062 BPU983062 BZQ983062 CJM983062 CTI983062 DDE983062 DNA983062 DWW983062 EGS983062 EQO983062 FAK983062 FKG983062 FUC983062 GDY983062 GNU983062 GXQ983062 HHM983062 HRI983062 IBE983062 ILA983062 IUW983062 JES983062 JOO983062 JYK983062 KIG983062 KSC983062 LBY983062 LLU983062 LVQ983062 MFM983062 MPI983062 MZE983062 NJA983062 NSW983062 OCS983062 OMO983062 OWK983062 PGG983062 PQC983062 PZY983062 QJU983062 QTQ983062 RDM983062 RNI983062 RXE983062 SHA983062 SQW983062 TAS983062 TKO983062 TUK983062 UEG983062 UOC983062 UXY983062 VHU983062 VRQ983062 WBM983062 WLI983062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62 WLL983062 C65558 IV65558 SR65558 ACN65558 AMJ65558 AWF65558 BGB65558 BPX65558 BZT65558 CJP65558 CTL65558 DDH65558 DND65558 DWZ65558 EGV65558 EQR65558 FAN65558 FKJ65558 FUF65558 GEB65558 GNX65558 GXT65558 HHP65558 HRL65558 IBH65558 ILD65558 IUZ65558 JEV65558 JOR65558 JYN65558 KIJ65558 KSF65558 LCB65558 LLX65558 LVT65558 MFP65558 MPL65558 MZH65558 NJD65558 NSZ65558 OCV65558 OMR65558 OWN65558 PGJ65558 PQF65558 QAB65558 QJX65558 QTT65558 RDP65558 RNL65558 RXH65558 SHD65558 SQZ65558 TAV65558 TKR65558 TUN65558 UEJ65558 UOF65558 UYB65558 VHX65558 VRT65558 WBP65558 WLL65558 WVH65558 C131094 IV131094 SR131094 ACN131094 AMJ131094 AWF131094 BGB131094 BPX131094 BZT131094 CJP131094 CTL131094 DDH131094 DND131094 DWZ131094 EGV131094 EQR131094 FAN131094 FKJ131094 FUF131094 GEB131094 GNX131094 GXT131094 HHP131094 HRL131094 IBH131094 ILD131094 IUZ131094 JEV131094 JOR131094 JYN131094 KIJ131094 KSF131094 LCB131094 LLX131094 LVT131094 MFP131094 MPL131094 MZH131094 NJD131094 NSZ131094 OCV131094 OMR131094 OWN131094 PGJ131094 PQF131094 QAB131094 QJX131094 QTT131094 RDP131094 RNL131094 RXH131094 SHD131094 SQZ131094 TAV131094 TKR131094 TUN131094 UEJ131094 UOF131094 UYB131094 VHX131094 VRT131094 WBP131094 WLL131094 WVH131094 C196630 IV196630 SR196630 ACN196630 AMJ196630 AWF196630 BGB196630 BPX196630 BZT196630 CJP196630 CTL196630 DDH196630 DND196630 DWZ196630 EGV196630 EQR196630 FAN196630 FKJ196630 FUF196630 GEB196630 GNX196630 GXT196630 HHP196630 HRL196630 IBH196630 ILD196630 IUZ196630 JEV196630 JOR196630 JYN196630 KIJ196630 KSF196630 LCB196630 LLX196630 LVT196630 MFP196630 MPL196630 MZH196630 NJD196630 NSZ196630 OCV196630 OMR196630 OWN196630 PGJ196630 PQF196630 QAB196630 QJX196630 QTT196630 RDP196630 RNL196630 RXH196630 SHD196630 SQZ196630 TAV196630 TKR196630 TUN196630 UEJ196630 UOF196630 UYB196630 VHX196630 VRT196630 WBP196630 WLL196630 WVH196630 C262166 IV262166 SR262166 ACN262166 AMJ262166 AWF262166 BGB262166 BPX262166 BZT262166 CJP262166 CTL262166 DDH262166 DND262166 DWZ262166 EGV262166 EQR262166 FAN262166 FKJ262166 FUF262166 GEB262166 GNX262166 GXT262166 HHP262166 HRL262166 IBH262166 ILD262166 IUZ262166 JEV262166 JOR262166 JYN262166 KIJ262166 KSF262166 LCB262166 LLX262166 LVT262166 MFP262166 MPL262166 MZH262166 NJD262166 NSZ262166 OCV262166 OMR262166 OWN262166 PGJ262166 PQF262166 QAB262166 QJX262166 QTT262166 RDP262166 RNL262166 RXH262166 SHD262166 SQZ262166 TAV262166 TKR262166 TUN262166 UEJ262166 UOF262166 UYB262166 VHX262166 VRT262166 WBP262166 WLL262166 WVH262166 C327702 IV327702 SR327702 ACN327702 AMJ327702 AWF327702 BGB327702 BPX327702 BZT327702 CJP327702 CTL327702 DDH327702 DND327702 DWZ327702 EGV327702 EQR327702 FAN327702 FKJ327702 FUF327702 GEB327702 GNX327702 GXT327702 HHP327702 HRL327702 IBH327702 ILD327702 IUZ327702 JEV327702 JOR327702 JYN327702 KIJ327702 KSF327702 LCB327702 LLX327702 LVT327702 MFP327702 MPL327702 MZH327702 NJD327702 NSZ327702 OCV327702 OMR327702 OWN327702 PGJ327702 PQF327702 QAB327702 QJX327702 QTT327702 RDP327702 RNL327702 RXH327702 SHD327702 SQZ327702 TAV327702 TKR327702 TUN327702 UEJ327702 UOF327702 UYB327702 VHX327702 VRT327702 WBP327702 WLL327702 WVH327702 C393238 IV393238 SR393238 ACN393238 AMJ393238 AWF393238 BGB393238 BPX393238 BZT393238 CJP393238 CTL393238 DDH393238 DND393238 DWZ393238 EGV393238 EQR393238 FAN393238 FKJ393238 FUF393238 GEB393238 GNX393238 GXT393238 HHP393238 HRL393238 IBH393238 ILD393238 IUZ393238 JEV393238 JOR393238 JYN393238 KIJ393238 KSF393238 LCB393238 LLX393238 LVT393238 MFP393238 MPL393238 MZH393238 NJD393238 NSZ393238 OCV393238 OMR393238 OWN393238 PGJ393238 PQF393238 QAB393238 QJX393238 QTT393238 RDP393238 RNL393238 RXH393238 SHD393238 SQZ393238 TAV393238 TKR393238 TUN393238 UEJ393238 UOF393238 UYB393238 VHX393238 VRT393238 WBP393238 WLL393238 WVH393238 C458774 IV458774 SR458774 ACN458774 AMJ458774 AWF458774 BGB458774 BPX458774 BZT458774 CJP458774 CTL458774 DDH458774 DND458774 DWZ458774 EGV458774 EQR458774 FAN458774 FKJ458774 FUF458774 GEB458774 GNX458774 GXT458774 HHP458774 HRL458774 IBH458774 ILD458774 IUZ458774 JEV458774 JOR458774 JYN458774 KIJ458774 KSF458774 LCB458774 LLX458774 LVT458774 MFP458774 MPL458774 MZH458774 NJD458774 NSZ458774 OCV458774 OMR458774 OWN458774 PGJ458774 PQF458774 QAB458774 QJX458774 QTT458774 RDP458774 RNL458774 RXH458774 SHD458774 SQZ458774 TAV458774 TKR458774 TUN458774 UEJ458774 UOF458774 UYB458774 VHX458774 VRT458774 WBP458774 WLL458774 WVH458774 C524310 IV524310 SR524310 ACN524310 AMJ524310 AWF524310 BGB524310 BPX524310 BZT524310 CJP524310 CTL524310 DDH524310 DND524310 DWZ524310 EGV524310 EQR524310 FAN524310 FKJ524310 FUF524310 GEB524310 GNX524310 GXT524310 HHP524310 HRL524310 IBH524310 ILD524310 IUZ524310 JEV524310 JOR524310 JYN524310 KIJ524310 KSF524310 LCB524310 LLX524310 LVT524310 MFP524310 MPL524310 MZH524310 NJD524310 NSZ524310 OCV524310 OMR524310 OWN524310 PGJ524310 PQF524310 QAB524310 QJX524310 QTT524310 RDP524310 RNL524310 RXH524310 SHD524310 SQZ524310 TAV524310 TKR524310 TUN524310 UEJ524310 UOF524310 UYB524310 VHX524310 VRT524310 WBP524310 WLL524310 WVH524310 C589846 IV589846 SR589846 ACN589846 AMJ589846 AWF589846 BGB589846 BPX589846 BZT589846 CJP589846 CTL589846 DDH589846 DND589846 DWZ589846 EGV589846 EQR589846 FAN589846 FKJ589846 FUF589846 GEB589846 GNX589846 GXT589846 HHP589846 HRL589846 IBH589846 ILD589846 IUZ589846 JEV589846 JOR589846 JYN589846 KIJ589846 KSF589846 LCB589846 LLX589846 LVT589846 MFP589846 MPL589846 MZH589846 NJD589846 NSZ589846 OCV589846 OMR589846 OWN589846 PGJ589846 PQF589846 QAB589846 QJX589846 QTT589846 RDP589846 RNL589846 RXH589846 SHD589846 SQZ589846 TAV589846 TKR589846 TUN589846 UEJ589846 UOF589846 UYB589846 VHX589846 VRT589846 WBP589846 WLL589846 WVH589846 C655382 IV655382 SR655382 ACN655382 AMJ655382 AWF655382 BGB655382 BPX655382 BZT655382 CJP655382 CTL655382 DDH655382 DND655382 DWZ655382 EGV655382 EQR655382 FAN655382 FKJ655382 FUF655382 GEB655382 GNX655382 GXT655382 HHP655382 HRL655382 IBH655382 ILD655382 IUZ655382 JEV655382 JOR655382 JYN655382 KIJ655382 KSF655382 LCB655382 LLX655382 LVT655382 MFP655382 MPL655382 MZH655382 NJD655382 NSZ655382 OCV655382 OMR655382 OWN655382 PGJ655382 PQF655382 QAB655382 QJX655382 QTT655382 RDP655382 RNL655382 RXH655382 SHD655382 SQZ655382 TAV655382 TKR655382 TUN655382 UEJ655382 UOF655382 UYB655382 VHX655382 VRT655382 WBP655382 WLL655382 WVH655382 C720918 IV720918 SR720918 ACN720918 AMJ720918 AWF720918 BGB720918 BPX720918 BZT720918 CJP720918 CTL720918 DDH720918 DND720918 DWZ720918 EGV720918 EQR720918 FAN720918 FKJ720918 FUF720918 GEB720918 GNX720918 GXT720918 HHP720918 HRL720918 IBH720918 ILD720918 IUZ720918 JEV720918 JOR720918 JYN720918 KIJ720918 KSF720918 LCB720918 LLX720918 LVT720918 MFP720918 MPL720918 MZH720918 NJD720918 NSZ720918 OCV720918 OMR720918 OWN720918 PGJ720918 PQF720918 QAB720918 QJX720918 QTT720918 RDP720918 RNL720918 RXH720918 SHD720918 SQZ720918 TAV720918 TKR720918 TUN720918 UEJ720918 UOF720918 UYB720918 VHX720918 VRT720918 WBP720918 WLL720918 WVH720918 C786454 IV786454 SR786454 ACN786454 AMJ786454 AWF786454 BGB786454 BPX786454 BZT786454 CJP786454 CTL786454 DDH786454 DND786454 DWZ786454 EGV786454 EQR786454 FAN786454 FKJ786454 FUF786454 GEB786454 GNX786454 GXT786454 HHP786454 HRL786454 IBH786454 ILD786454 IUZ786454 JEV786454 JOR786454 JYN786454 KIJ786454 KSF786454 LCB786454 LLX786454 LVT786454 MFP786454 MPL786454 MZH786454 NJD786454 NSZ786454 OCV786454 OMR786454 OWN786454 PGJ786454 PQF786454 QAB786454 QJX786454 QTT786454 RDP786454 RNL786454 RXH786454 SHD786454 SQZ786454 TAV786454 TKR786454 TUN786454 UEJ786454 UOF786454 UYB786454 VHX786454 VRT786454 WBP786454 WLL786454 WVH786454 C851990 IV851990 SR851990 ACN851990 AMJ851990 AWF851990 BGB851990 BPX851990 BZT851990 CJP851990 CTL851990 DDH851990 DND851990 DWZ851990 EGV851990 EQR851990 FAN851990 FKJ851990 FUF851990 GEB851990 GNX851990 GXT851990 HHP851990 HRL851990 IBH851990 ILD851990 IUZ851990 JEV851990 JOR851990 JYN851990 KIJ851990 KSF851990 LCB851990 LLX851990 LVT851990 MFP851990 MPL851990 MZH851990 NJD851990 NSZ851990 OCV851990 OMR851990 OWN851990 PGJ851990 PQF851990 QAB851990 QJX851990 QTT851990 RDP851990 RNL851990 RXH851990 SHD851990 SQZ851990 TAV851990 TKR851990 TUN851990 UEJ851990 UOF851990 UYB851990 VHX851990 VRT851990 WBP851990 WLL851990 WVH851990 C917526 IV917526 SR917526 ACN917526 AMJ917526 AWF917526 BGB917526 BPX917526 BZT917526 CJP917526 CTL917526 DDH917526 DND917526 DWZ917526 EGV917526 EQR917526 FAN917526 FKJ917526 FUF917526 GEB917526 GNX917526 GXT917526 HHP917526 HRL917526 IBH917526 ILD917526 IUZ917526 JEV917526 JOR917526 JYN917526 KIJ917526 KSF917526 LCB917526 LLX917526 LVT917526 MFP917526 MPL917526 MZH917526 NJD917526 NSZ917526 OCV917526 OMR917526 OWN917526 PGJ917526 PQF917526 QAB917526 QJX917526 QTT917526 RDP917526 RNL917526 RXH917526 SHD917526 SQZ917526 TAV917526 TKR917526 TUN917526 UEJ917526 UOF917526 UYB917526 VHX917526 VRT917526 WBP917526 WLL917526 WVH917526 C983062 IV983062 SR983062 ACN983062 AMJ983062 AWF983062 BGB983062 BPX983062 BZT983062 CJP983062 CTL983062 DDH983062 DND983062 DWZ983062 EGV983062 EQR983062 FAN983062 FKJ983062 FUF983062 GEB983062 GNX983062 GXT983062 HHP983062 HRL983062 IBH983062 ILD983062 IUZ983062 JEV983062 JOR983062 JYN983062 KIJ983062 KSF983062 LCB983062 LLX983062 LVT983062 MFP983062 MPL983062 MZH983062 NJD983062 NSZ983062 OCV983062 OMR983062 OWN983062 PGJ983062 PQF983062 QAB983062 QJX983062 QTT983062 RDP983062 RNL983062 RXH983062 SHD983062 SQZ983062 TAV983062 TKR983062 TUN983062 UEJ983062 UOF983062 UYB983062 VHX983062 VRT983062 WBP983062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3"/>
  <sheetViews>
    <sheetView tabSelected="1" topLeftCell="A27" zoomScale="85" zoomScaleNormal="85" workbookViewId="0">
      <selection activeCell="F45" sqref="F45"/>
    </sheetView>
  </sheetViews>
  <sheetFormatPr baseColWidth="10" defaultRowHeight="15" x14ac:dyDescent="0.25"/>
  <cols>
    <col min="1" max="1" width="3.140625" style="2" bestFit="1" customWidth="1"/>
    <col min="2" max="2" width="102.7109375" style="2" bestFit="1" customWidth="1"/>
    <col min="3" max="3" width="31.140625" style="2" customWidth="1"/>
    <col min="4" max="4" width="26.7109375" style="2" customWidth="1"/>
    <col min="5" max="5" width="25" style="2" customWidth="1"/>
    <col min="6" max="7" width="29.7109375" style="2" customWidth="1"/>
    <col min="8" max="8" width="24.5703125" style="2" customWidth="1"/>
    <col min="9" max="9" width="24" style="2" customWidth="1"/>
    <col min="10" max="10" width="25.42578125" style="2" customWidth="1"/>
    <col min="11" max="11" width="19" style="2" customWidth="1"/>
    <col min="12" max="13" width="18.7109375" style="2" customWidth="1"/>
    <col min="14" max="14" width="22.140625" style="2" customWidth="1"/>
    <col min="15" max="15" width="26.140625" style="2" customWidth="1"/>
    <col min="16" max="16" width="40.140625" style="2" customWidth="1"/>
    <col min="17" max="17" width="44.28515625" style="2" customWidth="1"/>
    <col min="18" max="22" width="6.42578125" style="2" customWidth="1"/>
    <col min="23" max="251" width="11.42578125" style="2"/>
    <col min="252" max="252" width="1" style="2" customWidth="1"/>
    <col min="253" max="253" width="4.28515625" style="2" customWidth="1"/>
    <col min="254" max="254" width="34.7109375" style="2" customWidth="1"/>
    <col min="255" max="255" width="0" style="2" hidden="1" customWidth="1"/>
    <col min="256" max="256" width="20" style="2" customWidth="1"/>
    <col min="257" max="257" width="20.85546875" style="2" customWidth="1"/>
    <col min="258" max="258" width="25" style="2" customWidth="1"/>
    <col min="259" max="259" width="18.7109375" style="2" customWidth="1"/>
    <col min="260" max="260" width="29.7109375" style="2" customWidth="1"/>
    <col min="261" max="261" width="13.42578125" style="2" customWidth="1"/>
    <col min="262" max="262" width="13.85546875" style="2" customWidth="1"/>
    <col min="263" max="267" width="16.5703125" style="2" customWidth="1"/>
    <col min="268" max="268" width="20.5703125" style="2" customWidth="1"/>
    <col min="269" max="269" width="21.140625" style="2" customWidth="1"/>
    <col min="270" max="270" width="9.5703125" style="2" customWidth="1"/>
    <col min="271" max="271" width="0.42578125" style="2" customWidth="1"/>
    <col min="272" max="278" width="6.42578125" style="2" customWidth="1"/>
    <col min="279" max="507" width="11.42578125" style="2"/>
    <col min="508" max="508" width="1" style="2" customWidth="1"/>
    <col min="509" max="509" width="4.28515625" style="2" customWidth="1"/>
    <col min="510" max="510" width="34.7109375" style="2" customWidth="1"/>
    <col min="511" max="511" width="0" style="2" hidden="1" customWidth="1"/>
    <col min="512" max="512" width="20" style="2" customWidth="1"/>
    <col min="513" max="513" width="20.85546875" style="2" customWidth="1"/>
    <col min="514" max="514" width="25" style="2" customWidth="1"/>
    <col min="515" max="515" width="18.7109375" style="2" customWidth="1"/>
    <col min="516" max="516" width="29.7109375" style="2" customWidth="1"/>
    <col min="517" max="517" width="13.42578125" style="2" customWidth="1"/>
    <col min="518" max="518" width="13.85546875" style="2" customWidth="1"/>
    <col min="519" max="523" width="16.5703125" style="2" customWidth="1"/>
    <col min="524" max="524" width="20.5703125" style="2" customWidth="1"/>
    <col min="525" max="525" width="21.140625" style="2" customWidth="1"/>
    <col min="526" max="526" width="9.5703125" style="2" customWidth="1"/>
    <col min="527" max="527" width="0.42578125" style="2" customWidth="1"/>
    <col min="528" max="534" width="6.42578125" style="2" customWidth="1"/>
    <col min="535" max="763" width="11.42578125" style="2"/>
    <col min="764" max="764" width="1" style="2" customWidth="1"/>
    <col min="765" max="765" width="4.28515625" style="2" customWidth="1"/>
    <col min="766" max="766" width="34.7109375" style="2" customWidth="1"/>
    <col min="767" max="767" width="0" style="2" hidden="1" customWidth="1"/>
    <col min="768" max="768" width="20" style="2" customWidth="1"/>
    <col min="769" max="769" width="20.85546875" style="2" customWidth="1"/>
    <col min="770" max="770" width="25" style="2" customWidth="1"/>
    <col min="771" max="771" width="18.7109375" style="2" customWidth="1"/>
    <col min="772" max="772" width="29.7109375" style="2" customWidth="1"/>
    <col min="773" max="773" width="13.42578125" style="2" customWidth="1"/>
    <col min="774" max="774" width="13.85546875" style="2" customWidth="1"/>
    <col min="775" max="779" width="16.5703125" style="2" customWidth="1"/>
    <col min="780" max="780" width="20.5703125" style="2" customWidth="1"/>
    <col min="781" max="781" width="21.140625" style="2" customWidth="1"/>
    <col min="782" max="782" width="9.5703125" style="2" customWidth="1"/>
    <col min="783" max="783" width="0.42578125" style="2" customWidth="1"/>
    <col min="784" max="790" width="6.42578125" style="2" customWidth="1"/>
    <col min="791" max="1019" width="11.42578125" style="2"/>
    <col min="1020" max="1020" width="1" style="2" customWidth="1"/>
    <col min="1021" max="1021" width="4.28515625" style="2" customWidth="1"/>
    <col min="1022" max="1022" width="34.7109375" style="2" customWidth="1"/>
    <col min="1023" max="1023" width="0" style="2" hidden="1" customWidth="1"/>
    <col min="1024" max="1024" width="20" style="2" customWidth="1"/>
    <col min="1025" max="1025" width="20.85546875" style="2" customWidth="1"/>
    <col min="1026" max="1026" width="25" style="2" customWidth="1"/>
    <col min="1027" max="1027" width="18.7109375" style="2" customWidth="1"/>
    <col min="1028" max="1028" width="29.7109375" style="2" customWidth="1"/>
    <col min="1029" max="1029" width="13.42578125" style="2" customWidth="1"/>
    <col min="1030" max="1030" width="13.85546875" style="2" customWidth="1"/>
    <col min="1031" max="1035" width="16.5703125" style="2" customWidth="1"/>
    <col min="1036" max="1036" width="20.5703125" style="2" customWidth="1"/>
    <col min="1037" max="1037" width="21.140625" style="2" customWidth="1"/>
    <col min="1038" max="1038" width="9.5703125" style="2" customWidth="1"/>
    <col min="1039" max="1039" width="0.42578125" style="2" customWidth="1"/>
    <col min="1040" max="1046" width="6.42578125" style="2" customWidth="1"/>
    <col min="1047" max="1275" width="11.42578125" style="2"/>
    <col min="1276" max="1276" width="1" style="2" customWidth="1"/>
    <col min="1277" max="1277" width="4.28515625" style="2" customWidth="1"/>
    <col min="1278" max="1278" width="34.7109375" style="2" customWidth="1"/>
    <col min="1279" max="1279" width="0" style="2" hidden="1" customWidth="1"/>
    <col min="1280" max="1280" width="20" style="2" customWidth="1"/>
    <col min="1281" max="1281" width="20.85546875" style="2" customWidth="1"/>
    <col min="1282" max="1282" width="25" style="2" customWidth="1"/>
    <col min="1283" max="1283" width="18.7109375" style="2" customWidth="1"/>
    <col min="1284" max="1284" width="29.7109375" style="2" customWidth="1"/>
    <col min="1285" max="1285" width="13.42578125" style="2" customWidth="1"/>
    <col min="1286" max="1286" width="13.85546875" style="2" customWidth="1"/>
    <col min="1287" max="1291" width="16.5703125" style="2" customWidth="1"/>
    <col min="1292" max="1292" width="20.5703125" style="2" customWidth="1"/>
    <col min="1293" max="1293" width="21.140625" style="2" customWidth="1"/>
    <col min="1294" max="1294" width="9.5703125" style="2" customWidth="1"/>
    <col min="1295" max="1295" width="0.42578125" style="2" customWidth="1"/>
    <col min="1296" max="1302" width="6.42578125" style="2" customWidth="1"/>
    <col min="1303" max="1531" width="11.42578125" style="2"/>
    <col min="1532" max="1532" width="1" style="2" customWidth="1"/>
    <col min="1533" max="1533" width="4.28515625" style="2" customWidth="1"/>
    <col min="1534" max="1534" width="34.7109375" style="2" customWidth="1"/>
    <col min="1535" max="1535" width="0" style="2" hidden="1" customWidth="1"/>
    <col min="1536" max="1536" width="20" style="2" customWidth="1"/>
    <col min="1537" max="1537" width="20.85546875" style="2" customWidth="1"/>
    <col min="1538" max="1538" width="25" style="2" customWidth="1"/>
    <col min="1539" max="1539" width="18.7109375" style="2" customWidth="1"/>
    <col min="1540" max="1540" width="29.7109375" style="2" customWidth="1"/>
    <col min="1541" max="1541" width="13.42578125" style="2" customWidth="1"/>
    <col min="1542" max="1542" width="13.85546875" style="2" customWidth="1"/>
    <col min="1543" max="1547" width="16.5703125" style="2" customWidth="1"/>
    <col min="1548" max="1548" width="20.5703125" style="2" customWidth="1"/>
    <col min="1549" max="1549" width="21.140625" style="2" customWidth="1"/>
    <col min="1550" max="1550" width="9.5703125" style="2" customWidth="1"/>
    <col min="1551" max="1551" width="0.42578125" style="2" customWidth="1"/>
    <col min="1552" max="1558" width="6.42578125" style="2" customWidth="1"/>
    <col min="1559" max="1787" width="11.42578125" style="2"/>
    <col min="1788" max="1788" width="1" style="2" customWidth="1"/>
    <col min="1789" max="1789" width="4.28515625" style="2" customWidth="1"/>
    <col min="1790" max="1790" width="34.7109375" style="2" customWidth="1"/>
    <col min="1791" max="1791" width="0" style="2" hidden="1" customWidth="1"/>
    <col min="1792" max="1792" width="20" style="2" customWidth="1"/>
    <col min="1793" max="1793" width="20.85546875" style="2" customWidth="1"/>
    <col min="1794" max="1794" width="25" style="2" customWidth="1"/>
    <col min="1795" max="1795" width="18.7109375" style="2" customWidth="1"/>
    <col min="1796" max="1796" width="29.7109375" style="2" customWidth="1"/>
    <col min="1797" max="1797" width="13.42578125" style="2" customWidth="1"/>
    <col min="1798" max="1798" width="13.85546875" style="2" customWidth="1"/>
    <col min="1799" max="1803" width="16.5703125" style="2" customWidth="1"/>
    <col min="1804" max="1804" width="20.5703125" style="2" customWidth="1"/>
    <col min="1805" max="1805" width="21.140625" style="2" customWidth="1"/>
    <col min="1806" max="1806" width="9.5703125" style="2" customWidth="1"/>
    <col min="1807" max="1807" width="0.42578125" style="2" customWidth="1"/>
    <col min="1808" max="1814" width="6.42578125" style="2" customWidth="1"/>
    <col min="1815" max="2043" width="11.42578125" style="2"/>
    <col min="2044" max="2044" width="1" style="2" customWidth="1"/>
    <col min="2045" max="2045" width="4.28515625" style="2" customWidth="1"/>
    <col min="2046" max="2046" width="34.7109375" style="2" customWidth="1"/>
    <col min="2047" max="2047" width="0" style="2" hidden="1" customWidth="1"/>
    <col min="2048" max="2048" width="20" style="2" customWidth="1"/>
    <col min="2049" max="2049" width="20.85546875" style="2" customWidth="1"/>
    <col min="2050" max="2050" width="25" style="2" customWidth="1"/>
    <col min="2051" max="2051" width="18.7109375" style="2" customWidth="1"/>
    <col min="2052" max="2052" width="29.7109375" style="2" customWidth="1"/>
    <col min="2053" max="2053" width="13.42578125" style="2" customWidth="1"/>
    <col min="2054" max="2054" width="13.85546875" style="2" customWidth="1"/>
    <col min="2055" max="2059" width="16.5703125" style="2" customWidth="1"/>
    <col min="2060" max="2060" width="20.5703125" style="2" customWidth="1"/>
    <col min="2061" max="2061" width="21.140625" style="2" customWidth="1"/>
    <col min="2062" max="2062" width="9.5703125" style="2" customWidth="1"/>
    <col min="2063" max="2063" width="0.42578125" style="2" customWidth="1"/>
    <col min="2064" max="2070" width="6.42578125" style="2" customWidth="1"/>
    <col min="2071" max="2299" width="11.42578125" style="2"/>
    <col min="2300" max="2300" width="1" style="2" customWidth="1"/>
    <col min="2301" max="2301" width="4.28515625" style="2" customWidth="1"/>
    <col min="2302" max="2302" width="34.7109375" style="2" customWidth="1"/>
    <col min="2303" max="2303" width="0" style="2" hidden="1" customWidth="1"/>
    <col min="2304" max="2304" width="20" style="2" customWidth="1"/>
    <col min="2305" max="2305" width="20.85546875" style="2" customWidth="1"/>
    <col min="2306" max="2306" width="25" style="2" customWidth="1"/>
    <col min="2307" max="2307" width="18.7109375" style="2" customWidth="1"/>
    <col min="2308" max="2308" width="29.7109375" style="2" customWidth="1"/>
    <col min="2309" max="2309" width="13.42578125" style="2" customWidth="1"/>
    <col min="2310" max="2310" width="13.85546875" style="2" customWidth="1"/>
    <col min="2311" max="2315" width="16.5703125" style="2" customWidth="1"/>
    <col min="2316" max="2316" width="20.5703125" style="2" customWidth="1"/>
    <col min="2317" max="2317" width="21.140625" style="2" customWidth="1"/>
    <col min="2318" max="2318" width="9.5703125" style="2" customWidth="1"/>
    <col min="2319" max="2319" width="0.42578125" style="2" customWidth="1"/>
    <col min="2320" max="2326" width="6.42578125" style="2" customWidth="1"/>
    <col min="2327" max="2555" width="11.42578125" style="2"/>
    <col min="2556" max="2556" width="1" style="2" customWidth="1"/>
    <col min="2557" max="2557" width="4.28515625" style="2" customWidth="1"/>
    <col min="2558" max="2558" width="34.7109375" style="2" customWidth="1"/>
    <col min="2559" max="2559" width="0" style="2" hidden="1" customWidth="1"/>
    <col min="2560" max="2560" width="20" style="2" customWidth="1"/>
    <col min="2561" max="2561" width="20.85546875" style="2" customWidth="1"/>
    <col min="2562" max="2562" width="25" style="2" customWidth="1"/>
    <col min="2563" max="2563" width="18.7109375" style="2" customWidth="1"/>
    <col min="2564" max="2564" width="29.7109375" style="2" customWidth="1"/>
    <col min="2565" max="2565" width="13.42578125" style="2" customWidth="1"/>
    <col min="2566" max="2566" width="13.85546875" style="2" customWidth="1"/>
    <col min="2567" max="2571" width="16.5703125" style="2" customWidth="1"/>
    <col min="2572" max="2572" width="20.5703125" style="2" customWidth="1"/>
    <col min="2573" max="2573" width="21.140625" style="2" customWidth="1"/>
    <col min="2574" max="2574" width="9.5703125" style="2" customWidth="1"/>
    <col min="2575" max="2575" width="0.42578125" style="2" customWidth="1"/>
    <col min="2576" max="2582" width="6.42578125" style="2" customWidth="1"/>
    <col min="2583" max="2811" width="11.42578125" style="2"/>
    <col min="2812" max="2812" width="1" style="2" customWidth="1"/>
    <col min="2813" max="2813" width="4.28515625" style="2" customWidth="1"/>
    <col min="2814" max="2814" width="34.7109375" style="2" customWidth="1"/>
    <col min="2815" max="2815" width="0" style="2" hidden="1" customWidth="1"/>
    <col min="2816" max="2816" width="20" style="2" customWidth="1"/>
    <col min="2817" max="2817" width="20.85546875" style="2" customWidth="1"/>
    <col min="2818" max="2818" width="25" style="2" customWidth="1"/>
    <col min="2819" max="2819" width="18.7109375" style="2" customWidth="1"/>
    <col min="2820" max="2820" width="29.7109375" style="2" customWidth="1"/>
    <col min="2821" max="2821" width="13.42578125" style="2" customWidth="1"/>
    <col min="2822" max="2822" width="13.85546875" style="2" customWidth="1"/>
    <col min="2823" max="2827" width="16.5703125" style="2" customWidth="1"/>
    <col min="2828" max="2828" width="20.5703125" style="2" customWidth="1"/>
    <col min="2829" max="2829" width="21.140625" style="2" customWidth="1"/>
    <col min="2830" max="2830" width="9.5703125" style="2" customWidth="1"/>
    <col min="2831" max="2831" width="0.42578125" style="2" customWidth="1"/>
    <col min="2832" max="2838" width="6.42578125" style="2" customWidth="1"/>
    <col min="2839" max="3067" width="11.42578125" style="2"/>
    <col min="3068" max="3068" width="1" style="2" customWidth="1"/>
    <col min="3069" max="3069" width="4.28515625" style="2" customWidth="1"/>
    <col min="3070" max="3070" width="34.7109375" style="2" customWidth="1"/>
    <col min="3071" max="3071" width="0" style="2" hidden="1" customWidth="1"/>
    <col min="3072" max="3072" width="20" style="2" customWidth="1"/>
    <col min="3073" max="3073" width="20.85546875" style="2" customWidth="1"/>
    <col min="3074" max="3074" width="25" style="2" customWidth="1"/>
    <col min="3075" max="3075" width="18.7109375" style="2" customWidth="1"/>
    <col min="3076" max="3076" width="29.7109375" style="2" customWidth="1"/>
    <col min="3077" max="3077" width="13.42578125" style="2" customWidth="1"/>
    <col min="3078" max="3078" width="13.85546875" style="2" customWidth="1"/>
    <col min="3079" max="3083" width="16.5703125" style="2" customWidth="1"/>
    <col min="3084" max="3084" width="20.5703125" style="2" customWidth="1"/>
    <col min="3085" max="3085" width="21.140625" style="2" customWidth="1"/>
    <col min="3086" max="3086" width="9.5703125" style="2" customWidth="1"/>
    <col min="3087" max="3087" width="0.42578125" style="2" customWidth="1"/>
    <col min="3088" max="3094" width="6.42578125" style="2" customWidth="1"/>
    <col min="3095" max="3323" width="11.42578125" style="2"/>
    <col min="3324" max="3324" width="1" style="2" customWidth="1"/>
    <col min="3325" max="3325" width="4.28515625" style="2" customWidth="1"/>
    <col min="3326" max="3326" width="34.7109375" style="2" customWidth="1"/>
    <col min="3327" max="3327" width="0" style="2" hidden="1" customWidth="1"/>
    <col min="3328" max="3328" width="20" style="2" customWidth="1"/>
    <col min="3329" max="3329" width="20.85546875" style="2" customWidth="1"/>
    <col min="3330" max="3330" width="25" style="2" customWidth="1"/>
    <col min="3331" max="3331" width="18.7109375" style="2" customWidth="1"/>
    <col min="3332" max="3332" width="29.7109375" style="2" customWidth="1"/>
    <col min="3333" max="3333" width="13.42578125" style="2" customWidth="1"/>
    <col min="3334" max="3334" width="13.85546875" style="2" customWidth="1"/>
    <col min="3335" max="3339" width="16.5703125" style="2" customWidth="1"/>
    <col min="3340" max="3340" width="20.5703125" style="2" customWidth="1"/>
    <col min="3341" max="3341" width="21.140625" style="2" customWidth="1"/>
    <col min="3342" max="3342" width="9.5703125" style="2" customWidth="1"/>
    <col min="3343" max="3343" width="0.42578125" style="2" customWidth="1"/>
    <col min="3344" max="3350" width="6.42578125" style="2" customWidth="1"/>
    <col min="3351" max="3579" width="11.42578125" style="2"/>
    <col min="3580" max="3580" width="1" style="2" customWidth="1"/>
    <col min="3581" max="3581" width="4.28515625" style="2" customWidth="1"/>
    <col min="3582" max="3582" width="34.7109375" style="2" customWidth="1"/>
    <col min="3583" max="3583" width="0" style="2" hidden="1" customWidth="1"/>
    <col min="3584" max="3584" width="20" style="2" customWidth="1"/>
    <col min="3585" max="3585" width="20.85546875" style="2" customWidth="1"/>
    <col min="3586" max="3586" width="25" style="2" customWidth="1"/>
    <col min="3587" max="3587" width="18.7109375" style="2" customWidth="1"/>
    <col min="3588" max="3588" width="29.7109375" style="2" customWidth="1"/>
    <col min="3589" max="3589" width="13.42578125" style="2" customWidth="1"/>
    <col min="3590" max="3590" width="13.85546875" style="2" customWidth="1"/>
    <col min="3591" max="3595" width="16.5703125" style="2" customWidth="1"/>
    <col min="3596" max="3596" width="20.5703125" style="2" customWidth="1"/>
    <col min="3597" max="3597" width="21.140625" style="2" customWidth="1"/>
    <col min="3598" max="3598" width="9.5703125" style="2" customWidth="1"/>
    <col min="3599" max="3599" width="0.42578125" style="2" customWidth="1"/>
    <col min="3600" max="3606" width="6.42578125" style="2" customWidth="1"/>
    <col min="3607" max="3835" width="11.42578125" style="2"/>
    <col min="3836" max="3836" width="1" style="2" customWidth="1"/>
    <col min="3837" max="3837" width="4.28515625" style="2" customWidth="1"/>
    <col min="3838" max="3838" width="34.7109375" style="2" customWidth="1"/>
    <col min="3839" max="3839" width="0" style="2" hidden="1" customWidth="1"/>
    <col min="3840" max="3840" width="20" style="2" customWidth="1"/>
    <col min="3841" max="3841" width="20.85546875" style="2" customWidth="1"/>
    <col min="3842" max="3842" width="25" style="2" customWidth="1"/>
    <col min="3843" max="3843" width="18.7109375" style="2" customWidth="1"/>
    <col min="3844" max="3844" width="29.7109375" style="2" customWidth="1"/>
    <col min="3845" max="3845" width="13.42578125" style="2" customWidth="1"/>
    <col min="3846" max="3846" width="13.85546875" style="2" customWidth="1"/>
    <col min="3847" max="3851" width="16.5703125" style="2" customWidth="1"/>
    <col min="3852" max="3852" width="20.5703125" style="2" customWidth="1"/>
    <col min="3853" max="3853" width="21.140625" style="2" customWidth="1"/>
    <col min="3854" max="3854" width="9.5703125" style="2" customWidth="1"/>
    <col min="3855" max="3855" width="0.42578125" style="2" customWidth="1"/>
    <col min="3856" max="3862" width="6.42578125" style="2" customWidth="1"/>
    <col min="3863" max="4091" width="11.42578125" style="2"/>
    <col min="4092" max="4092" width="1" style="2" customWidth="1"/>
    <col min="4093" max="4093" width="4.28515625" style="2" customWidth="1"/>
    <col min="4094" max="4094" width="34.7109375" style="2" customWidth="1"/>
    <col min="4095" max="4095" width="0" style="2" hidden="1" customWidth="1"/>
    <col min="4096" max="4096" width="20" style="2" customWidth="1"/>
    <col min="4097" max="4097" width="20.85546875" style="2" customWidth="1"/>
    <col min="4098" max="4098" width="25" style="2" customWidth="1"/>
    <col min="4099" max="4099" width="18.7109375" style="2" customWidth="1"/>
    <col min="4100" max="4100" width="29.7109375" style="2" customWidth="1"/>
    <col min="4101" max="4101" width="13.42578125" style="2" customWidth="1"/>
    <col min="4102" max="4102" width="13.85546875" style="2" customWidth="1"/>
    <col min="4103" max="4107" width="16.5703125" style="2" customWidth="1"/>
    <col min="4108" max="4108" width="20.5703125" style="2" customWidth="1"/>
    <col min="4109" max="4109" width="21.140625" style="2" customWidth="1"/>
    <col min="4110" max="4110" width="9.5703125" style="2" customWidth="1"/>
    <col min="4111" max="4111" width="0.42578125" style="2" customWidth="1"/>
    <col min="4112" max="4118" width="6.42578125" style="2" customWidth="1"/>
    <col min="4119" max="4347" width="11.42578125" style="2"/>
    <col min="4348" max="4348" width="1" style="2" customWidth="1"/>
    <col min="4349" max="4349" width="4.28515625" style="2" customWidth="1"/>
    <col min="4350" max="4350" width="34.7109375" style="2" customWidth="1"/>
    <col min="4351" max="4351" width="0" style="2" hidden="1" customWidth="1"/>
    <col min="4352" max="4352" width="20" style="2" customWidth="1"/>
    <col min="4353" max="4353" width="20.85546875" style="2" customWidth="1"/>
    <col min="4354" max="4354" width="25" style="2" customWidth="1"/>
    <col min="4355" max="4355" width="18.7109375" style="2" customWidth="1"/>
    <col min="4356" max="4356" width="29.7109375" style="2" customWidth="1"/>
    <col min="4357" max="4357" width="13.42578125" style="2" customWidth="1"/>
    <col min="4358" max="4358" width="13.85546875" style="2" customWidth="1"/>
    <col min="4359" max="4363" width="16.5703125" style="2" customWidth="1"/>
    <col min="4364" max="4364" width="20.5703125" style="2" customWidth="1"/>
    <col min="4365" max="4365" width="21.140625" style="2" customWidth="1"/>
    <col min="4366" max="4366" width="9.5703125" style="2" customWidth="1"/>
    <col min="4367" max="4367" width="0.42578125" style="2" customWidth="1"/>
    <col min="4368" max="4374" width="6.42578125" style="2" customWidth="1"/>
    <col min="4375" max="4603" width="11.42578125" style="2"/>
    <col min="4604" max="4604" width="1" style="2" customWidth="1"/>
    <col min="4605" max="4605" width="4.28515625" style="2" customWidth="1"/>
    <col min="4606" max="4606" width="34.7109375" style="2" customWidth="1"/>
    <col min="4607" max="4607" width="0" style="2" hidden="1" customWidth="1"/>
    <col min="4608" max="4608" width="20" style="2" customWidth="1"/>
    <col min="4609" max="4609" width="20.85546875" style="2" customWidth="1"/>
    <col min="4610" max="4610" width="25" style="2" customWidth="1"/>
    <col min="4611" max="4611" width="18.7109375" style="2" customWidth="1"/>
    <col min="4612" max="4612" width="29.7109375" style="2" customWidth="1"/>
    <col min="4613" max="4613" width="13.42578125" style="2" customWidth="1"/>
    <col min="4614" max="4614" width="13.85546875" style="2" customWidth="1"/>
    <col min="4615" max="4619" width="16.5703125" style="2" customWidth="1"/>
    <col min="4620" max="4620" width="20.5703125" style="2" customWidth="1"/>
    <col min="4621" max="4621" width="21.140625" style="2" customWidth="1"/>
    <col min="4622" max="4622" width="9.5703125" style="2" customWidth="1"/>
    <col min="4623" max="4623" width="0.42578125" style="2" customWidth="1"/>
    <col min="4624" max="4630" width="6.42578125" style="2" customWidth="1"/>
    <col min="4631" max="4859" width="11.42578125" style="2"/>
    <col min="4860" max="4860" width="1" style="2" customWidth="1"/>
    <col min="4861" max="4861" width="4.28515625" style="2" customWidth="1"/>
    <col min="4862" max="4862" width="34.7109375" style="2" customWidth="1"/>
    <col min="4863" max="4863" width="0" style="2" hidden="1" customWidth="1"/>
    <col min="4864" max="4864" width="20" style="2" customWidth="1"/>
    <col min="4865" max="4865" width="20.85546875" style="2" customWidth="1"/>
    <col min="4866" max="4866" width="25" style="2" customWidth="1"/>
    <col min="4867" max="4867" width="18.7109375" style="2" customWidth="1"/>
    <col min="4868" max="4868" width="29.7109375" style="2" customWidth="1"/>
    <col min="4869" max="4869" width="13.42578125" style="2" customWidth="1"/>
    <col min="4870" max="4870" width="13.85546875" style="2" customWidth="1"/>
    <col min="4871" max="4875" width="16.5703125" style="2" customWidth="1"/>
    <col min="4876" max="4876" width="20.5703125" style="2" customWidth="1"/>
    <col min="4877" max="4877" width="21.140625" style="2" customWidth="1"/>
    <col min="4878" max="4878" width="9.5703125" style="2" customWidth="1"/>
    <col min="4879" max="4879" width="0.42578125" style="2" customWidth="1"/>
    <col min="4880" max="4886" width="6.42578125" style="2" customWidth="1"/>
    <col min="4887" max="5115" width="11.42578125" style="2"/>
    <col min="5116" max="5116" width="1" style="2" customWidth="1"/>
    <col min="5117" max="5117" width="4.28515625" style="2" customWidth="1"/>
    <col min="5118" max="5118" width="34.7109375" style="2" customWidth="1"/>
    <col min="5119" max="5119" width="0" style="2" hidden="1" customWidth="1"/>
    <col min="5120" max="5120" width="20" style="2" customWidth="1"/>
    <col min="5121" max="5121" width="20.85546875" style="2" customWidth="1"/>
    <col min="5122" max="5122" width="25" style="2" customWidth="1"/>
    <col min="5123" max="5123" width="18.7109375" style="2" customWidth="1"/>
    <col min="5124" max="5124" width="29.7109375" style="2" customWidth="1"/>
    <col min="5125" max="5125" width="13.42578125" style="2" customWidth="1"/>
    <col min="5126" max="5126" width="13.85546875" style="2" customWidth="1"/>
    <col min="5127" max="5131" width="16.5703125" style="2" customWidth="1"/>
    <col min="5132" max="5132" width="20.5703125" style="2" customWidth="1"/>
    <col min="5133" max="5133" width="21.140625" style="2" customWidth="1"/>
    <col min="5134" max="5134" width="9.5703125" style="2" customWidth="1"/>
    <col min="5135" max="5135" width="0.42578125" style="2" customWidth="1"/>
    <col min="5136" max="5142" width="6.42578125" style="2" customWidth="1"/>
    <col min="5143" max="5371" width="11.42578125" style="2"/>
    <col min="5372" max="5372" width="1" style="2" customWidth="1"/>
    <col min="5373" max="5373" width="4.28515625" style="2" customWidth="1"/>
    <col min="5374" max="5374" width="34.7109375" style="2" customWidth="1"/>
    <col min="5375" max="5375" width="0" style="2" hidden="1" customWidth="1"/>
    <col min="5376" max="5376" width="20" style="2" customWidth="1"/>
    <col min="5377" max="5377" width="20.85546875" style="2" customWidth="1"/>
    <col min="5378" max="5378" width="25" style="2" customWidth="1"/>
    <col min="5379" max="5379" width="18.7109375" style="2" customWidth="1"/>
    <col min="5380" max="5380" width="29.7109375" style="2" customWidth="1"/>
    <col min="5381" max="5381" width="13.42578125" style="2" customWidth="1"/>
    <col min="5382" max="5382" width="13.85546875" style="2" customWidth="1"/>
    <col min="5383" max="5387" width="16.5703125" style="2" customWidth="1"/>
    <col min="5388" max="5388" width="20.5703125" style="2" customWidth="1"/>
    <col min="5389" max="5389" width="21.140625" style="2" customWidth="1"/>
    <col min="5390" max="5390" width="9.5703125" style="2" customWidth="1"/>
    <col min="5391" max="5391" width="0.42578125" style="2" customWidth="1"/>
    <col min="5392" max="5398" width="6.42578125" style="2" customWidth="1"/>
    <col min="5399" max="5627" width="11.42578125" style="2"/>
    <col min="5628" max="5628" width="1" style="2" customWidth="1"/>
    <col min="5629" max="5629" width="4.28515625" style="2" customWidth="1"/>
    <col min="5630" max="5630" width="34.7109375" style="2" customWidth="1"/>
    <col min="5631" max="5631" width="0" style="2" hidden="1" customWidth="1"/>
    <col min="5632" max="5632" width="20" style="2" customWidth="1"/>
    <col min="5633" max="5633" width="20.85546875" style="2" customWidth="1"/>
    <col min="5634" max="5634" width="25" style="2" customWidth="1"/>
    <col min="5635" max="5635" width="18.7109375" style="2" customWidth="1"/>
    <col min="5636" max="5636" width="29.7109375" style="2" customWidth="1"/>
    <col min="5637" max="5637" width="13.42578125" style="2" customWidth="1"/>
    <col min="5638" max="5638" width="13.85546875" style="2" customWidth="1"/>
    <col min="5639" max="5643" width="16.5703125" style="2" customWidth="1"/>
    <col min="5644" max="5644" width="20.5703125" style="2" customWidth="1"/>
    <col min="5645" max="5645" width="21.140625" style="2" customWidth="1"/>
    <col min="5646" max="5646" width="9.5703125" style="2" customWidth="1"/>
    <col min="5647" max="5647" width="0.42578125" style="2" customWidth="1"/>
    <col min="5648" max="5654" width="6.42578125" style="2" customWidth="1"/>
    <col min="5655" max="5883" width="11.42578125" style="2"/>
    <col min="5884" max="5884" width="1" style="2" customWidth="1"/>
    <col min="5885" max="5885" width="4.28515625" style="2" customWidth="1"/>
    <col min="5886" max="5886" width="34.7109375" style="2" customWidth="1"/>
    <col min="5887" max="5887" width="0" style="2" hidden="1" customWidth="1"/>
    <col min="5888" max="5888" width="20" style="2" customWidth="1"/>
    <col min="5889" max="5889" width="20.85546875" style="2" customWidth="1"/>
    <col min="5890" max="5890" width="25" style="2" customWidth="1"/>
    <col min="5891" max="5891" width="18.7109375" style="2" customWidth="1"/>
    <col min="5892" max="5892" width="29.7109375" style="2" customWidth="1"/>
    <col min="5893" max="5893" width="13.42578125" style="2" customWidth="1"/>
    <col min="5894" max="5894" width="13.85546875" style="2" customWidth="1"/>
    <col min="5895" max="5899" width="16.5703125" style="2" customWidth="1"/>
    <col min="5900" max="5900" width="20.5703125" style="2" customWidth="1"/>
    <col min="5901" max="5901" width="21.140625" style="2" customWidth="1"/>
    <col min="5902" max="5902" width="9.5703125" style="2" customWidth="1"/>
    <col min="5903" max="5903" width="0.42578125" style="2" customWidth="1"/>
    <col min="5904" max="5910" width="6.42578125" style="2" customWidth="1"/>
    <col min="5911" max="6139" width="11.42578125" style="2"/>
    <col min="6140" max="6140" width="1" style="2" customWidth="1"/>
    <col min="6141" max="6141" width="4.28515625" style="2" customWidth="1"/>
    <col min="6142" max="6142" width="34.7109375" style="2" customWidth="1"/>
    <col min="6143" max="6143" width="0" style="2" hidden="1" customWidth="1"/>
    <col min="6144" max="6144" width="20" style="2" customWidth="1"/>
    <col min="6145" max="6145" width="20.85546875" style="2" customWidth="1"/>
    <col min="6146" max="6146" width="25" style="2" customWidth="1"/>
    <col min="6147" max="6147" width="18.7109375" style="2" customWidth="1"/>
    <col min="6148" max="6148" width="29.7109375" style="2" customWidth="1"/>
    <col min="6149" max="6149" width="13.42578125" style="2" customWidth="1"/>
    <col min="6150" max="6150" width="13.85546875" style="2" customWidth="1"/>
    <col min="6151" max="6155" width="16.5703125" style="2" customWidth="1"/>
    <col min="6156" max="6156" width="20.5703125" style="2" customWidth="1"/>
    <col min="6157" max="6157" width="21.140625" style="2" customWidth="1"/>
    <col min="6158" max="6158" width="9.5703125" style="2" customWidth="1"/>
    <col min="6159" max="6159" width="0.42578125" style="2" customWidth="1"/>
    <col min="6160" max="6166" width="6.42578125" style="2" customWidth="1"/>
    <col min="6167" max="6395" width="11.42578125" style="2"/>
    <col min="6396" max="6396" width="1" style="2" customWidth="1"/>
    <col min="6397" max="6397" width="4.28515625" style="2" customWidth="1"/>
    <col min="6398" max="6398" width="34.7109375" style="2" customWidth="1"/>
    <col min="6399" max="6399" width="0" style="2" hidden="1" customWidth="1"/>
    <col min="6400" max="6400" width="20" style="2" customWidth="1"/>
    <col min="6401" max="6401" width="20.85546875" style="2" customWidth="1"/>
    <col min="6402" max="6402" width="25" style="2" customWidth="1"/>
    <col min="6403" max="6403" width="18.7109375" style="2" customWidth="1"/>
    <col min="6404" max="6404" width="29.7109375" style="2" customWidth="1"/>
    <col min="6405" max="6405" width="13.42578125" style="2" customWidth="1"/>
    <col min="6406" max="6406" width="13.85546875" style="2" customWidth="1"/>
    <col min="6407" max="6411" width="16.5703125" style="2" customWidth="1"/>
    <col min="6412" max="6412" width="20.5703125" style="2" customWidth="1"/>
    <col min="6413" max="6413" width="21.140625" style="2" customWidth="1"/>
    <col min="6414" max="6414" width="9.5703125" style="2" customWidth="1"/>
    <col min="6415" max="6415" width="0.42578125" style="2" customWidth="1"/>
    <col min="6416" max="6422" width="6.42578125" style="2" customWidth="1"/>
    <col min="6423" max="6651" width="11.42578125" style="2"/>
    <col min="6652" max="6652" width="1" style="2" customWidth="1"/>
    <col min="6653" max="6653" width="4.28515625" style="2" customWidth="1"/>
    <col min="6654" max="6654" width="34.7109375" style="2" customWidth="1"/>
    <col min="6655" max="6655" width="0" style="2" hidden="1" customWidth="1"/>
    <col min="6656" max="6656" width="20" style="2" customWidth="1"/>
    <col min="6657" max="6657" width="20.85546875" style="2" customWidth="1"/>
    <col min="6658" max="6658" width="25" style="2" customWidth="1"/>
    <col min="6659" max="6659" width="18.7109375" style="2" customWidth="1"/>
    <col min="6660" max="6660" width="29.7109375" style="2" customWidth="1"/>
    <col min="6661" max="6661" width="13.42578125" style="2" customWidth="1"/>
    <col min="6662" max="6662" width="13.85546875" style="2" customWidth="1"/>
    <col min="6663" max="6667" width="16.5703125" style="2" customWidth="1"/>
    <col min="6668" max="6668" width="20.5703125" style="2" customWidth="1"/>
    <col min="6669" max="6669" width="21.140625" style="2" customWidth="1"/>
    <col min="6670" max="6670" width="9.5703125" style="2" customWidth="1"/>
    <col min="6671" max="6671" width="0.42578125" style="2" customWidth="1"/>
    <col min="6672" max="6678" width="6.42578125" style="2" customWidth="1"/>
    <col min="6679" max="6907" width="11.42578125" style="2"/>
    <col min="6908" max="6908" width="1" style="2" customWidth="1"/>
    <col min="6909" max="6909" width="4.28515625" style="2" customWidth="1"/>
    <col min="6910" max="6910" width="34.7109375" style="2" customWidth="1"/>
    <col min="6911" max="6911" width="0" style="2" hidden="1" customWidth="1"/>
    <col min="6912" max="6912" width="20" style="2" customWidth="1"/>
    <col min="6913" max="6913" width="20.85546875" style="2" customWidth="1"/>
    <col min="6914" max="6914" width="25" style="2" customWidth="1"/>
    <col min="6915" max="6915" width="18.7109375" style="2" customWidth="1"/>
    <col min="6916" max="6916" width="29.7109375" style="2" customWidth="1"/>
    <col min="6917" max="6917" width="13.42578125" style="2" customWidth="1"/>
    <col min="6918" max="6918" width="13.85546875" style="2" customWidth="1"/>
    <col min="6919" max="6923" width="16.5703125" style="2" customWidth="1"/>
    <col min="6924" max="6924" width="20.5703125" style="2" customWidth="1"/>
    <col min="6925" max="6925" width="21.140625" style="2" customWidth="1"/>
    <col min="6926" max="6926" width="9.5703125" style="2" customWidth="1"/>
    <col min="6927" max="6927" width="0.42578125" style="2" customWidth="1"/>
    <col min="6928" max="6934" width="6.42578125" style="2" customWidth="1"/>
    <col min="6935" max="7163" width="11.42578125" style="2"/>
    <col min="7164" max="7164" width="1" style="2" customWidth="1"/>
    <col min="7165" max="7165" width="4.28515625" style="2" customWidth="1"/>
    <col min="7166" max="7166" width="34.7109375" style="2" customWidth="1"/>
    <col min="7167" max="7167" width="0" style="2" hidden="1" customWidth="1"/>
    <col min="7168" max="7168" width="20" style="2" customWidth="1"/>
    <col min="7169" max="7169" width="20.85546875" style="2" customWidth="1"/>
    <col min="7170" max="7170" width="25" style="2" customWidth="1"/>
    <col min="7171" max="7171" width="18.7109375" style="2" customWidth="1"/>
    <col min="7172" max="7172" width="29.7109375" style="2" customWidth="1"/>
    <col min="7173" max="7173" width="13.42578125" style="2" customWidth="1"/>
    <col min="7174" max="7174" width="13.85546875" style="2" customWidth="1"/>
    <col min="7175" max="7179" width="16.5703125" style="2" customWidth="1"/>
    <col min="7180" max="7180" width="20.5703125" style="2" customWidth="1"/>
    <col min="7181" max="7181" width="21.140625" style="2" customWidth="1"/>
    <col min="7182" max="7182" width="9.5703125" style="2" customWidth="1"/>
    <col min="7183" max="7183" width="0.42578125" style="2" customWidth="1"/>
    <col min="7184" max="7190" width="6.42578125" style="2" customWidth="1"/>
    <col min="7191" max="7419" width="11.42578125" style="2"/>
    <col min="7420" max="7420" width="1" style="2" customWidth="1"/>
    <col min="7421" max="7421" width="4.28515625" style="2" customWidth="1"/>
    <col min="7422" max="7422" width="34.7109375" style="2" customWidth="1"/>
    <col min="7423" max="7423" width="0" style="2" hidden="1" customWidth="1"/>
    <col min="7424" max="7424" width="20" style="2" customWidth="1"/>
    <col min="7425" max="7425" width="20.85546875" style="2" customWidth="1"/>
    <col min="7426" max="7426" width="25" style="2" customWidth="1"/>
    <col min="7427" max="7427" width="18.7109375" style="2" customWidth="1"/>
    <col min="7428" max="7428" width="29.7109375" style="2" customWidth="1"/>
    <col min="7429" max="7429" width="13.42578125" style="2" customWidth="1"/>
    <col min="7430" max="7430" width="13.85546875" style="2" customWidth="1"/>
    <col min="7431" max="7435" width="16.5703125" style="2" customWidth="1"/>
    <col min="7436" max="7436" width="20.5703125" style="2" customWidth="1"/>
    <col min="7437" max="7437" width="21.140625" style="2" customWidth="1"/>
    <col min="7438" max="7438" width="9.5703125" style="2" customWidth="1"/>
    <col min="7439" max="7439" width="0.42578125" style="2" customWidth="1"/>
    <col min="7440" max="7446" width="6.42578125" style="2" customWidth="1"/>
    <col min="7447" max="7675" width="11.42578125" style="2"/>
    <col min="7676" max="7676" width="1" style="2" customWidth="1"/>
    <col min="7677" max="7677" width="4.28515625" style="2" customWidth="1"/>
    <col min="7678" max="7678" width="34.7109375" style="2" customWidth="1"/>
    <col min="7679" max="7679" width="0" style="2" hidden="1" customWidth="1"/>
    <col min="7680" max="7680" width="20" style="2" customWidth="1"/>
    <col min="7681" max="7681" width="20.85546875" style="2" customWidth="1"/>
    <col min="7682" max="7682" width="25" style="2" customWidth="1"/>
    <col min="7683" max="7683" width="18.7109375" style="2" customWidth="1"/>
    <col min="7684" max="7684" width="29.7109375" style="2" customWidth="1"/>
    <col min="7685" max="7685" width="13.42578125" style="2" customWidth="1"/>
    <col min="7686" max="7686" width="13.85546875" style="2" customWidth="1"/>
    <col min="7687" max="7691" width="16.5703125" style="2" customWidth="1"/>
    <col min="7692" max="7692" width="20.5703125" style="2" customWidth="1"/>
    <col min="7693" max="7693" width="21.140625" style="2" customWidth="1"/>
    <col min="7694" max="7694" width="9.5703125" style="2" customWidth="1"/>
    <col min="7695" max="7695" width="0.42578125" style="2" customWidth="1"/>
    <col min="7696" max="7702" width="6.42578125" style="2" customWidth="1"/>
    <col min="7703" max="7931" width="11.42578125" style="2"/>
    <col min="7932" max="7932" width="1" style="2" customWidth="1"/>
    <col min="7933" max="7933" width="4.28515625" style="2" customWidth="1"/>
    <col min="7934" max="7934" width="34.7109375" style="2" customWidth="1"/>
    <col min="7935" max="7935" width="0" style="2" hidden="1" customWidth="1"/>
    <col min="7936" max="7936" width="20" style="2" customWidth="1"/>
    <col min="7937" max="7937" width="20.85546875" style="2" customWidth="1"/>
    <col min="7938" max="7938" width="25" style="2" customWidth="1"/>
    <col min="7939" max="7939" width="18.7109375" style="2" customWidth="1"/>
    <col min="7940" max="7940" width="29.7109375" style="2" customWidth="1"/>
    <col min="7941" max="7941" width="13.42578125" style="2" customWidth="1"/>
    <col min="7942" max="7942" width="13.85546875" style="2" customWidth="1"/>
    <col min="7943" max="7947" width="16.5703125" style="2" customWidth="1"/>
    <col min="7948" max="7948" width="20.5703125" style="2" customWidth="1"/>
    <col min="7949" max="7949" width="21.140625" style="2" customWidth="1"/>
    <col min="7950" max="7950" width="9.5703125" style="2" customWidth="1"/>
    <col min="7951" max="7951" width="0.42578125" style="2" customWidth="1"/>
    <col min="7952" max="7958" width="6.42578125" style="2" customWidth="1"/>
    <col min="7959" max="8187" width="11.42578125" style="2"/>
    <col min="8188" max="8188" width="1" style="2" customWidth="1"/>
    <col min="8189" max="8189" width="4.28515625" style="2" customWidth="1"/>
    <col min="8190" max="8190" width="34.7109375" style="2" customWidth="1"/>
    <col min="8191" max="8191" width="0" style="2" hidden="1" customWidth="1"/>
    <col min="8192" max="8192" width="20" style="2" customWidth="1"/>
    <col min="8193" max="8193" width="20.85546875" style="2" customWidth="1"/>
    <col min="8194" max="8194" width="25" style="2" customWidth="1"/>
    <col min="8195" max="8195" width="18.7109375" style="2" customWidth="1"/>
    <col min="8196" max="8196" width="29.7109375" style="2" customWidth="1"/>
    <col min="8197" max="8197" width="13.42578125" style="2" customWidth="1"/>
    <col min="8198" max="8198" width="13.85546875" style="2" customWidth="1"/>
    <col min="8199" max="8203" width="16.5703125" style="2" customWidth="1"/>
    <col min="8204" max="8204" width="20.5703125" style="2" customWidth="1"/>
    <col min="8205" max="8205" width="21.140625" style="2" customWidth="1"/>
    <col min="8206" max="8206" width="9.5703125" style="2" customWidth="1"/>
    <col min="8207" max="8207" width="0.42578125" style="2" customWidth="1"/>
    <col min="8208" max="8214" width="6.42578125" style="2" customWidth="1"/>
    <col min="8215" max="8443" width="11.42578125" style="2"/>
    <col min="8444" max="8444" width="1" style="2" customWidth="1"/>
    <col min="8445" max="8445" width="4.28515625" style="2" customWidth="1"/>
    <col min="8446" max="8446" width="34.7109375" style="2" customWidth="1"/>
    <col min="8447" max="8447" width="0" style="2" hidden="1" customWidth="1"/>
    <col min="8448" max="8448" width="20" style="2" customWidth="1"/>
    <col min="8449" max="8449" width="20.85546875" style="2" customWidth="1"/>
    <col min="8450" max="8450" width="25" style="2" customWidth="1"/>
    <col min="8451" max="8451" width="18.7109375" style="2" customWidth="1"/>
    <col min="8452" max="8452" width="29.7109375" style="2" customWidth="1"/>
    <col min="8453" max="8453" width="13.42578125" style="2" customWidth="1"/>
    <col min="8454" max="8454" width="13.85546875" style="2" customWidth="1"/>
    <col min="8455" max="8459" width="16.5703125" style="2" customWidth="1"/>
    <col min="8460" max="8460" width="20.5703125" style="2" customWidth="1"/>
    <col min="8461" max="8461" width="21.140625" style="2" customWidth="1"/>
    <col min="8462" max="8462" width="9.5703125" style="2" customWidth="1"/>
    <col min="8463" max="8463" width="0.42578125" style="2" customWidth="1"/>
    <col min="8464" max="8470" width="6.42578125" style="2" customWidth="1"/>
    <col min="8471" max="8699" width="11.42578125" style="2"/>
    <col min="8700" max="8700" width="1" style="2" customWidth="1"/>
    <col min="8701" max="8701" width="4.28515625" style="2" customWidth="1"/>
    <col min="8702" max="8702" width="34.7109375" style="2" customWidth="1"/>
    <col min="8703" max="8703" width="0" style="2" hidden="1" customWidth="1"/>
    <col min="8704" max="8704" width="20" style="2" customWidth="1"/>
    <col min="8705" max="8705" width="20.85546875" style="2" customWidth="1"/>
    <col min="8706" max="8706" width="25" style="2" customWidth="1"/>
    <col min="8707" max="8707" width="18.7109375" style="2" customWidth="1"/>
    <col min="8708" max="8708" width="29.7109375" style="2" customWidth="1"/>
    <col min="8709" max="8709" width="13.42578125" style="2" customWidth="1"/>
    <col min="8710" max="8710" width="13.85546875" style="2" customWidth="1"/>
    <col min="8711" max="8715" width="16.5703125" style="2" customWidth="1"/>
    <col min="8716" max="8716" width="20.5703125" style="2" customWidth="1"/>
    <col min="8717" max="8717" width="21.140625" style="2" customWidth="1"/>
    <col min="8718" max="8718" width="9.5703125" style="2" customWidth="1"/>
    <col min="8719" max="8719" width="0.42578125" style="2" customWidth="1"/>
    <col min="8720" max="8726" width="6.42578125" style="2" customWidth="1"/>
    <col min="8727" max="8955" width="11.42578125" style="2"/>
    <col min="8956" max="8956" width="1" style="2" customWidth="1"/>
    <col min="8957" max="8957" width="4.28515625" style="2" customWidth="1"/>
    <col min="8958" max="8958" width="34.7109375" style="2" customWidth="1"/>
    <col min="8959" max="8959" width="0" style="2" hidden="1" customWidth="1"/>
    <col min="8960" max="8960" width="20" style="2" customWidth="1"/>
    <col min="8961" max="8961" width="20.85546875" style="2" customWidth="1"/>
    <col min="8962" max="8962" width="25" style="2" customWidth="1"/>
    <col min="8963" max="8963" width="18.7109375" style="2" customWidth="1"/>
    <col min="8964" max="8964" width="29.7109375" style="2" customWidth="1"/>
    <col min="8965" max="8965" width="13.42578125" style="2" customWidth="1"/>
    <col min="8966" max="8966" width="13.85546875" style="2" customWidth="1"/>
    <col min="8967" max="8971" width="16.5703125" style="2" customWidth="1"/>
    <col min="8972" max="8972" width="20.5703125" style="2" customWidth="1"/>
    <col min="8973" max="8973" width="21.140625" style="2" customWidth="1"/>
    <col min="8974" max="8974" width="9.5703125" style="2" customWidth="1"/>
    <col min="8975" max="8975" width="0.42578125" style="2" customWidth="1"/>
    <col min="8976" max="8982" width="6.42578125" style="2" customWidth="1"/>
    <col min="8983" max="9211" width="11.42578125" style="2"/>
    <col min="9212" max="9212" width="1" style="2" customWidth="1"/>
    <col min="9213" max="9213" width="4.28515625" style="2" customWidth="1"/>
    <col min="9214" max="9214" width="34.7109375" style="2" customWidth="1"/>
    <col min="9215" max="9215" width="0" style="2" hidden="1" customWidth="1"/>
    <col min="9216" max="9216" width="20" style="2" customWidth="1"/>
    <col min="9217" max="9217" width="20.85546875" style="2" customWidth="1"/>
    <col min="9218" max="9218" width="25" style="2" customWidth="1"/>
    <col min="9219" max="9219" width="18.7109375" style="2" customWidth="1"/>
    <col min="9220" max="9220" width="29.7109375" style="2" customWidth="1"/>
    <col min="9221" max="9221" width="13.42578125" style="2" customWidth="1"/>
    <col min="9222" max="9222" width="13.85546875" style="2" customWidth="1"/>
    <col min="9223" max="9227" width="16.5703125" style="2" customWidth="1"/>
    <col min="9228" max="9228" width="20.5703125" style="2" customWidth="1"/>
    <col min="9229" max="9229" width="21.140625" style="2" customWidth="1"/>
    <col min="9230" max="9230" width="9.5703125" style="2" customWidth="1"/>
    <col min="9231" max="9231" width="0.42578125" style="2" customWidth="1"/>
    <col min="9232" max="9238" width="6.42578125" style="2" customWidth="1"/>
    <col min="9239" max="9467" width="11.42578125" style="2"/>
    <col min="9468" max="9468" width="1" style="2" customWidth="1"/>
    <col min="9469" max="9469" width="4.28515625" style="2" customWidth="1"/>
    <col min="9470" max="9470" width="34.7109375" style="2" customWidth="1"/>
    <col min="9471" max="9471" width="0" style="2" hidden="1" customWidth="1"/>
    <col min="9472" max="9472" width="20" style="2" customWidth="1"/>
    <col min="9473" max="9473" width="20.85546875" style="2" customWidth="1"/>
    <col min="9474" max="9474" width="25" style="2" customWidth="1"/>
    <col min="9475" max="9475" width="18.7109375" style="2" customWidth="1"/>
    <col min="9476" max="9476" width="29.7109375" style="2" customWidth="1"/>
    <col min="9477" max="9477" width="13.42578125" style="2" customWidth="1"/>
    <col min="9478" max="9478" width="13.85546875" style="2" customWidth="1"/>
    <col min="9479" max="9483" width="16.5703125" style="2" customWidth="1"/>
    <col min="9484" max="9484" width="20.5703125" style="2" customWidth="1"/>
    <col min="9485" max="9485" width="21.140625" style="2" customWidth="1"/>
    <col min="9486" max="9486" width="9.5703125" style="2" customWidth="1"/>
    <col min="9487" max="9487" width="0.42578125" style="2" customWidth="1"/>
    <col min="9488" max="9494" width="6.42578125" style="2" customWidth="1"/>
    <col min="9495" max="9723" width="11.42578125" style="2"/>
    <col min="9724" max="9724" width="1" style="2" customWidth="1"/>
    <col min="9725" max="9725" width="4.28515625" style="2" customWidth="1"/>
    <col min="9726" max="9726" width="34.7109375" style="2" customWidth="1"/>
    <col min="9727" max="9727" width="0" style="2" hidden="1" customWidth="1"/>
    <col min="9728" max="9728" width="20" style="2" customWidth="1"/>
    <col min="9729" max="9729" width="20.85546875" style="2" customWidth="1"/>
    <col min="9730" max="9730" width="25" style="2" customWidth="1"/>
    <col min="9731" max="9731" width="18.7109375" style="2" customWidth="1"/>
    <col min="9732" max="9732" width="29.7109375" style="2" customWidth="1"/>
    <col min="9733" max="9733" width="13.42578125" style="2" customWidth="1"/>
    <col min="9734" max="9734" width="13.85546875" style="2" customWidth="1"/>
    <col min="9735" max="9739" width="16.5703125" style="2" customWidth="1"/>
    <col min="9740" max="9740" width="20.5703125" style="2" customWidth="1"/>
    <col min="9741" max="9741" width="21.140625" style="2" customWidth="1"/>
    <col min="9742" max="9742" width="9.5703125" style="2" customWidth="1"/>
    <col min="9743" max="9743" width="0.42578125" style="2" customWidth="1"/>
    <col min="9744" max="9750" width="6.42578125" style="2" customWidth="1"/>
    <col min="9751" max="9979" width="11.42578125" style="2"/>
    <col min="9980" max="9980" width="1" style="2" customWidth="1"/>
    <col min="9981" max="9981" width="4.28515625" style="2" customWidth="1"/>
    <col min="9982" max="9982" width="34.7109375" style="2" customWidth="1"/>
    <col min="9983" max="9983" width="0" style="2" hidden="1" customWidth="1"/>
    <col min="9984" max="9984" width="20" style="2" customWidth="1"/>
    <col min="9985" max="9985" width="20.85546875" style="2" customWidth="1"/>
    <col min="9986" max="9986" width="25" style="2" customWidth="1"/>
    <col min="9987" max="9987" width="18.7109375" style="2" customWidth="1"/>
    <col min="9988" max="9988" width="29.7109375" style="2" customWidth="1"/>
    <col min="9989" max="9989" width="13.42578125" style="2" customWidth="1"/>
    <col min="9990" max="9990" width="13.85546875" style="2" customWidth="1"/>
    <col min="9991" max="9995" width="16.5703125" style="2" customWidth="1"/>
    <col min="9996" max="9996" width="20.5703125" style="2" customWidth="1"/>
    <col min="9997" max="9997" width="21.140625" style="2" customWidth="1"/>
    <col min="9998" max="9998" width="9.5703125" style="2" customWidth="1"/>
    <col min="9999" max="9999" width="0.42578125" style="2" customWidth="1"/>
    <col min="10000" max="10006" width="6.42578125" style="2" customWidth="1"/>
    <col min="10007" max="10235" width="11.42578125" style="2"/>
    <col min="10236" max="10236" width="1" style="2" customWidth="1"/>
    <col min="10237" max="10237" width="4.28515625" style="2" customWidth="1"/>
    <col min="10238" max="10238" width="34.7109375" style="2" customWidth="1"/>
    <col min="10239" max="10239" width="0" style="2" hidden="1" customWidth="1"/>
    <col min="10240" max="10240" width="20" style="2" customWidth="1"/>
    <col min="10241" max="10241" width="20.85546875" style="2" customWidth="1"/>
    <col min="10242" max="10242" width="25" style="2" customWidth="1"/>
    <col min="10243" max="10243" width="18.7109375" style="2" customWidth="1"/>
    <col min="10244" max="10244" width="29.7109375" style="2" customWidth="1"/>
    <col min="10245" max="10245" width="13.42578125" style="2" customWidth="1"/>
    <col min="10246" max="10246" width="13.85546875" style="2" customWidth="1"/>
    <col min="10247" max="10251" width="16.5703125" style="2" customWidth="1"/>
    <col min="10252" max="10252" width="20.5703125" style="2" customWidth="1"/>
    <col min="10253" max="10253" width="21.140625" style="2" customWidth="1"/>
    <col min="10254" max="10254" width="9.5703125" style="2" customWidth="1"/>
    <col min="10255" max="10255" width="0.42578125" style="2" customWidth="1"/>
    <col min="10256" max="10262" width="6.42578125" style="2" customWidth="1"/>
    <col min="10263" max="10491" width="11.42578125" style="2"/>
    <col min="10492" max="10492" width="1" style="2" customWidth="1"/>
    <col min="10493" max="10493" width="4.28515625" style="2" customWidth="1"/>
    <col min="10494" max="10494" width="34.7109375" style="2" customWidth="1"/>
    <col min="10495" max="10495" width="0" style="2" hidden="1" customWidth="1"/>
    <col min="10496" max="10496" width="20" style="2" customWidth="1"/>
    <col min="10497" max="10497" width="20.85546875" style="2" customWidth="1"/>
    <col min="10498" max="10498" width="25" style="2" customWidth="1"/>
    <col min="10499" max="10499" width="18.7109375" style="2" customWidth="1"/>
    <col min="10500" max="10500" width="29.7109375" style="2" customWidth="1"/>
    <col min="10501" max="10501" width="13.42578125" style="2" customWidth="1"/>
    <col min="10502" max="10502" width="13.85546875" style="2" customWidth="1"/>
    <col min="10503" max="10507" width="16.5703125" style="2" customWidth="1"/>
    <col min="10508" max="10508" width="20.5703125" style="2" customWidth="1"/>
    <col min="10509" max="10509" width="21.140625" style="2" customWidth="1"/>
    <col min="10510" max="10510" width="9.5703125" style="2" customWidth="1"/>
    <col min="10511" max="10511" width="0.42578125" style="2" customWidth="1"/>
    <col min="10512" max="10518" width="6.42578125" style="2" customWidth="1"/>
    <col min="10519" max="10747" width="11.42578125" style="2"/>
    <col min="10748" max="10748" width="1" style="2" customWidth="1"/>
    <col min="10749" max="10749" width="4.28515625" style="2" customWidth="1"/>
    <col min="10750" max="10750" width="34.7109375" style="2" customWidth="1"/>
    <col min="10751" max="10751" width="0" style="2" hidden="1" customWidth="1"/>
    <col min="10752" max="10752" width="20" style="2" customWidth="1"/>
    <col min="10753" max="10753" width="20.85546875" style="2" customWidth="1"/>
    <col min="10754" max="10754" width="25" style="2" customWidth="1"/>
    <col min="10755" max="10755" width="18.7109375" style="2" customWidth="1"/>
    <col min="10756" max="10756" width="29.7109375" style="2" customWidth="1"/>
    <col min="10757" max="10757" width="13.42578125" style="2" customWidth="1"/>
    <col min="10758" max="10758" width="13.85546875" style="2" customWidth="1"/>
    <col min="10759" max="10763" width="16.5703125" style="2" customWidth="1"/>
    <col min="10764" max="10764" width="20.5703125" style="2" customWidth="1"/>
    <col min="10765" max="10765" width="21.140625" style="2" customWidth="1"/>
    <col min="10766" max="10766" width="9.5703125" style="2" customWidth="1"/>
    <col min="10767" max="10767" width="0.42578125" style="2" customWidth="1"/>
    <col min="10768" max="10774" width="6.42578125" style="2" customWidth="1"/>
    <col min="10775" max="11003" width="11.42578125" style="2"/>
    <col min="11004" max="11004" width="1" style="2" customWidth="1"/>
    <col min="11005" max="11005" width="4.28515625" style="2" customWidth="1"/>
    <col min="11006" max="11006" width="34.7109375" style="2" customWidth="1"/>
    <col min="11007" max="11007" width="0" style="2" hidden="1" customWidth="1"/>
    <col min="11008" max="11008" width="20" style="2" customWidth="1"/>
    <col min="11009" max="11009" width="20.85546875" style="2" customWidth="1"/>
    <col min="11010" max="11010" width="25" style="2" customWidth="1"/>
    <col min="11011" max="11011" width="18.7109375" style="2" customWidth="1"/>
    <col min="11012" max="11012" width="29.7109375" style="2" customWidth="1"/>
    <col min="11013" max="11013" width="13.42578125" style="2" customWidth="1"/>
    <col min="11014" max="11014" width="13.85546875" style="2" customWidth="1"/>
    <col min="11015" max="11019" width="16.5703125" style="2" customWidth="1"/>
    <col min="11020" max="11020" width="20.5703125" style="2" customWidth="1"/>
    <col min="11021" max="11021" width="21.140625" style="2" customWidth="1"/>
    <col min="11022" max="11022" width="9.5703125" style="2" customWidth="1"/>
    <col min="11023" max="11023" width="0.42578125" style="2" customWidth="1"/>
    <col min="11024" max="11030" width="6.42578125" style="2" customWidth="1"/>
    <col min="11031" max="11259" width="11.42578125" style="2"/>
    <col min="11260" max="11260" width="1" style="2" customWidth="1"/>
    <col min="11261" max="11261" width="4.28515625" style="2" customWidth="1"/>
    <col min="11262" max="11262" width="34.7109375" style="2" customWidth="1"/>
    <col min="11263" max="11263" width="0" style="2" hidden="1" customWidth="1"/>
    <col min="11264" max="11264" width="20" style="2" customWidth="1"/>
    <col min="11265" max="11265" width="20.85546875" style="2" customWidth="1"/>
    <col min="11266" max="11266" width="25" style="2" customWidth="1"/>
    <col min="11267" max="11267" width="18.7109375" style="2" customWidth="1"/>
    <col min="11268" max="11268" width="29.7109375" style="2" customWidth="1"/>
    <col min="11269" max="11269" width="13.42578125" style="2" customWidth="1"/>
    <col min="11270" max="11270" width="13.85546875" style="2" customWidth="1"/>
    <col min="11271" max="11275" width="16.5703125" style="2" customWidth="1"/>
    <col min="11276" max="11276" width="20.5703125" style="2" customWidth="1"/>
    <col min="11277" max="11277" width="21.140625" style="2" customWidth="1"/>
    <col min="11278" max="11278" width="9.5703125" style="2" customWidth="1"/>
    <col min="11279" max="11279" width="0.42578125" style="2" customWidth="1"/>
    <col min="11280" max="11286" width="6.42578125" style="2" customWidth="1"/>
    <col min="11287" max="11515" width="11.42578125" style="2"/>
    <col min="11516" max="11516" width="1" style="2" customWidth="1"/>
    <col min="11517" max="11517" width="4.28515625" style="2" customWidth="1"/>
    <col min="11518" max="11518" width="34.7109375" style="2" customWidth="1"/>
    <col min="11519" max="11519" width="0" style="2" hidden="1" customWidth="1"/>
    <col min="11520" max="11520" width="20" style="2" customWidth="1"/>
    <col min="11521" max="11521" width="20.85546875" style="2" customWidth="1"/>
    <col min="11522" max="11522" width="25" style="2" customWidth="1"/>
    <col min="11523" max="11523" width="18.7109375" style="2" customWidth="1"/>
    <col min="11524" max="11524" width="29.7109375" style="2" customWidth="1"/>
    <col min="11525" max="11525" width="13.42578125" style="2" customWidth="1"/>
    <col min="11526" max="11526" width="13.85546875" style="2" customWidth="1"/>
    <col min="11527" max="11531" width="16.5703125" style="2" customWidth="1"/>
    <col min="11532" max="11532" width="20.5703125" style="2" customWidth="1"/>
    <col min="11533" max="11533" width="21.140625" style="2" customWidth="1"/>
    <col min="11534" max="11534" width="9.5703125" style="2" customWidth="1"/>
    <col min="11535" max="11535" width="0.42578125" style="2" customWidth="1"/>
    <col min="11536" max="11542" width="6.42578125" style="2" customWidth="1"/>
    <col min="11543" max="11771" width="11.42578125" style="2"/>
    <col min="11772" max="11772" width="1" style="2" customWidth="1"/>
    <col min="11773" max="11773" width="4.28515625" style="2" customWidth="1"/>
    <col min="11774" max="11774" width="34.7109375" style="2" customWidth="1"/>
    <col min="11775" max="11775" width="0" style="2" hidden="1" customWidth="1"/>
    <col min="11776" max="11776" width="20" style="2" customWidth="1"/>
    <col min="11777" max="11777" width="20.85546875" style="2" customWidth="1"/>
    <col min="11778" max="11778" width="25" style="2" customWidth="1"/>
    <col min="11779" max="11779" width="18.7109375" style="2" customWidth="1"/>
    <col min="11780" max="11780" width="29.7109375" style="2" customWidth="1"/>
    <col min="11781" max="11781" width="13.42578125" style="2" customWidth="1"/>
    <col min="11782" max="11782" width="13.85546875" style="2" customWidth="1"/>
    <col min="11783" max="11787" width="16.5703125" style="2" customWidth="1"/>
    <col min="11788" max="11788" width="20.5703125" style="2" customWidth="1"/>
    <col min="11789" max="11789" width="21.140625" style="2" customWidth="1"/>
    <col min="11790" max="11790" width="9.5703125" style="2" customWidth="1"/>
    <col min="11791" max="11791" width="0.42578125" style="2" customWidth="1"/>
    <col min="11792" max="11798" width="6.42578125" style="2" customWidth="1"/>
    <col min="11799" max="12027" width="11.42578125" style="2"/>
    <col min="12028" max="12028" width="1" style="2" customWidth="1"/>
    <col min="12029" max="12029" width="4.28515625" style="2" customWidth="1"/>
    <col min="12030" max="12030" width="34.7109375" style="2" customWidth="1"/>
    <col min="12031" max="12031" width="0" style="2" hidden="1" customWidth="1"/>
    <col min="12032" max="12032" width="20" style="2" customWidth="1"/>
    <col min="12033" max="12033" width="20.85546875" style="2" customWidth="1"/>
    <col min="12034" max="12034" width="25" style="2" customWidth="1"/>
    <col min="12035" max="12035" width="18.7109375" style="2" customWidth="1"/>
    <col min="12036" max="12036" width="29.7109375" style="2" customWidth="1"/>
    <col min="12037" max="12037" width="13.42578125" style="2" customWidth="1"/>
    <col min="12038" max="12038" width="13.85546875" style="2" customWidth="1"/>
    <col min="12039" max="12043" width="16.5703125" style="2" customWidth="1"/>
    <col min="12044" max="12044" width="20.5703125" style="2" customWidth="1"/>
    <col min="12045" max="12045" width="21.140625" style="2" customWidth="1"/>
    <col min="12046" max="12046" width="9.5703125" style="2" customWidth="1"/>
    <col min="12047" max="12047" width="0.42578125" style="2" customWidth="1"/>
    <col min="12048" max="12054" width="6.42578125" style="2" customWidth="1"/>
    <col min="12055" max="12283" width="11.42578125" style="2"/>
    <col min="12284" max="12284" width="1" style="2" customWidth="1"/>
    <col min="12285" max="12285" width="4.28515625" style="2" customWidth="1"/>
    <col min="12286" max="12286" width="34.7109375" style="2" customWidth="1"/>
    <col min="12287" max="12287" width="0" style="2" hidden="1" customWidth="1"/>
    <col min="12288" max="12288" width="20" style="2" customWidth="1"/>
    <col min="12289" max="12289" width="20.85546875" style="2" customWidth="1"/>
    <col min="12290" max="12290" width="25" style="2" customWidth="1"/>
    <col min="12291" max="12291" width="18.7109375" style="2" customWidth="1"/>
    <col min="12292" max="12292" width="29.7109375" style="2" customWidth="1"/>
    <col min="12293" max="12293" width="13.42578125" style="2" customWidth="1"/>
    <col min="12294" max="12294" width="13.85546875" style="2" customWidth="1"/>
    <col min="12295" max="12299" width="16.5703125" style="2" customWidth="1"/>
    <col min="12300" max="12300" width="20.5703125" style="2" customWidth="1"/>
    <col min="12301" max="12301" width="21.140625" style="2" customWidth="1"/>
    <col min="12302" max="12302" width="9.5703125" style="2" customWidth="1"/>
    <col min="12303" max="12303" width="0.42578125" style="2" customWidth="1"/>
    <col min="12304" max="12310" width="6.42578125" style="2" customWidth="1"/>
    <col min="12311" max="12539" width="11.42578125" style="2"/>
    <col min="12540" max="12540" width="1" style="2" customWidth="1"/>
    <col min="12541" max="12541" width="4.28515625" style="2" customWidth="1"/>
    <col min="12542" max="12542" width="34.7109375" style="2" customWidth="1"/>
    <col min="12543" max="12543" width="0" style="2" hidden="1" customWidth="1"/>
    <col min="12544" max="12544" width="20" style="2" customWidth="1"/>
    <col min="12545" max="12545" width="20.85546875" style="2" customWidth="1"/>
    <col min="12546" max="12546" width="25" style="2" customWidth="1"/>
    <col min="12547" max="12547" width="18.7109375" style="2" customWidth="1"/>
    <col min="12548" max="12548" width="29.7109375" style="2" customWidth="1"/>
    <col min="12549" max="12549" width="13.42578125" style="2" customWidth="1"/>
    <col min="12550" max="12550" width="13.85546875" style="2" customWidth="1"/>
    <col min="12551" max="12555" width="16.5703125" style="2" customWidth="1"/>
    <col min="12556" max="12556" width="20.5703125" style="2" customWidth="1"/>
    <col min="12557" max="12557" width="21.140625" style="2" customWidth="1"/>
    <col min="12558" max="12558" width="9.5703125" style="2" customWidth="1"/>
    <col min="12559" max="12559" width="0.42578125" style="2" customWidth="1"/>
    <col min="12560" max="12566" width="6.42578125" style="2" customWidth="1"/>
    <col min="12567" max="12795" width="11.42578125" style="2"/>
    <col min="12796" max="12796" width="1" style="2" customWidth="1"/>
    <col min="12797" max="12797" width="4.28515625" style="2" customWidth="1"/>
    <col min="12798" max="12798" width="34.7109375" style="2" customWidth="1"/>
    <col min="12799" max="12799" width="0" style="2" hidden="1" customWidth="1"/>
    <col min="12800" max="12800" width="20" style="2" customWidth="1"/>
    <col min="12801" max="12801" width="20.85546875" style="2" customWidth="1"/>
    <col min="12802" max="12802" width="25" style="2" customWidth="1"/>
    <col min="12803" max="12803" width="18.7109375" style="2" customWidth="1"/>
    <col min="12804" max="12804" width="29.7109375" style="2" customWidth="1"/>
    <col min="12805" max="12805" width="13.42578125" style="2" customWidth="1"/>
    <col min="12806" max="12806" width="13.85546875" style="2" customWidth="1"/>
    <col min="12807" max="12811" width="16.5703125" style="2" customWidth="1"/>
    <col min="12812" max="12812" width="20.5703125" style="2" customWidth="1"/>
    <col min="12813" max="12813" width="21.140625" style="2" customWidth="1"/>
    <col min="12814" max="12814" width="9.5703125" style="2" customWidth="1"/>
    <col min="12815" max="12815" width="0.42578125" style="2" customWidth="1"/>
    <col min="12816" max="12822" width="6.42578125" style="2" customWidth="1"/>
    <col min="12823" max="13051" width="11.42578125" style="2"/>
    <col min="13052" max="13052" width="1" style="2" customWidth="1"/>
    <col min="13053" max="13053" width="4.28515625" style="2" customWidth="1"/>
    <col min="13054" max="13054" width="34.7109375" style="2" customWidth="1"/>
    <col min="13055" max="13055" width="0" style="2" hidden="1" customWidth="1"/>
    <col min="13056" max="13056" width="20" style="2" customWidth="1"/>
    <col min="13057" max="13057" width="20.85546875" style="2" customWidth="1"/>
    <col min="13058" max="13058" width="25" style="2" customWidth="1"/>
    <col min="13059" max="13059" width="18.7109375" style="2" customWidth="1"/>
    <col min="13060" max="13060" width="29.7109375" style="2" customWidth="1"/>
    <col min="13061" max="13061" width="13.42578125" style="2" customWidth="1"/>
    <col min="13062" max="13062" width="13.85546875" style="2" customWidth="1"/>
    <col min="13063" max="13067" width="16.5703125" style="2" customWidth="1"/>
    <col min="13068" max="13068" width="20.5703125" style="2" customWidth="1"/>
    <col min="13069" max="13069" width="21.140625" style="2" customWidth="1"/>
    <col min="13070" max="13070" width="9.5703125" style="2" customWidth="1"/>
    <col min="13071" max="13071" width="0.42578125" style="2" customWidth="1"/>
    <col min="13072" max="13078" width="6.42578125" style="2" customWidth="1"/>
    <col min="13079" max="13307" width="11.42578125" style="2"/>
    <col min="13308" max="13308" width="1" style="2" customWidth="1"/>
    <col min="13309" max="13309" width="4.28515625" style="2" customWidth="1"/>
    <col min="13310" max="13310" width="34.7109375" style="2" customWidth="1"/>
    <col min="13311" max="13311" width="0" style="2" hidden="1" customWidth="1"/>
    <col min="13312" max="13312" width="20" style="2" customWidth="1"/>
    <col min="13313" max="13313" width="20.85546875" style="2" customWidth="1"/>
    <col min="13314" max="13314" width="25" style="2" customWidth="1"/>
    <col min="13315" max="13315" width="18.7109375" style="2" customWidth="1"/>
    <col min="13316" max="13316" width="29.7109375" style="2" customWidth="1"/>
    <col min="13317" max="13317" width="13.42578125" style="2" customWidth="1"/>
    <col min="13318" max="13318" width="13.85546875" style="2" customWidth="1"/>
    <col min="13319" max="13323" width="16.5703125" style="2" customWidth="1"/>
    <col min="13324" max="13324" width="20.5703125" style="2" customWidth="1"/>
    <col min="13325" max="13325" width="21.140625" style="2" customWidth="1"/>
    <col min="13326" max="13326" width="9.5703125" style="2" customWidth="1"/>
    <col min="13327" max="13327" width="0.42578125" style="2" customWidth="1"/>
    <col min="13328" max="13334" width="6.42578125" style="2" customWidth="1"/>
    <col min="13335" max="13563" width="11.42578125" style="2"/>
    <col min="13564" max="13564" width="1" style="2" customWidth="1"/>
    <col min="13565" max="13565" width="4.28515625" style="2" customWidth="1"/>
    <col min="13566" max="13566" width="34.7109375" style="2" customWidth="1"/>
    <col min="13567" max="13567" width="0" style="2" hidden="1" customWidth="1"/>
    <col min="13568" max="13568" width="20" style="2" customWidth="1"/>
    <col min="13569" max="13569" width="20.85546875" style="2" customWidth="1"/>
    <col min="13570" max="13570" width="25" style="2" customWidth="1"/>
    <col min="13571" max="13571" width="18.7109375" style="2" customWidth="1"/>
    <col min="13572" max="13572" width="29.7109375" style="2" customWidth="1"/>
    <col min="13573" max="13573" width="13.42578125" style="2" customWidth="1"/>
    <col min="13574" max="13574" width="13.85546875" style="2" customWidth="1"/>
    <col min="13575" max="13579" width="16.5703125" style="2" customWidth="1"/>
    <col min="13580" max="13580" width="20.5703125" style="2" customWidth="1"/>
    <col min="13581" max="13581" width="21.140625" style="2" customWidth="1"/>
    <col min="13582" max="13582" width="9.5703125" style="2" customWidth="1"/>
    <col min="13583" max="13583" width="0.42578125" style="2" customWidth="1"/>
    <col min="13584" max="13590" width="6.42578125" style="2" customWidth="1"/>
    <col min="13591" max="13819" width="11.42578125" style="2"/>
    <col min="13820" max="13820" width="1" style="2" customWidth="1"/>
    <col min="13821" max="13821" width="4.28515625" style="2" customWidth="1"/>
    <col min="13822" max="13822" width="34.7109375" style="2" customWidth="1"/>
    <col min="13823" max="13823" width="0" style="2" hidden="1" customWidth="1"/>
    <col min="13824" max="13824" width="20" style="2" customWidth="1"/>
    <col min="13825" max="13825" width="20.85546875" style="2" customWidth="1"/>
    <col min="13826" max="13826" width="25" style="2" customWidth="1"/>
    <col min="13827" max="13827" width="18.7109375" style="2" customWidth="1"/>
    <col min="13828" max="13828" width="29.7109375" style="2" customWidth="1"/>
    <col min="13829" max="13829" width="13.42578125" style="2" customWidth="1"/>
    <col min="13830" max="13830" width="13.85546875" style="2" customWidth="1"/>
    <col min="13831" max="13835" width="16.5703125" style="2" customWidth="1"/>
    <col min="13836" max="13836" width="20.5703125" style="2" customWidth="1"/>
    <col min="13837" max="13837" width="21.140625" style="2" customWidth="1"/>
    <col min="13838" max="13838" width="9.5703125" style="2" customWidth="1"/>
    <col min="13839" max="13839" width="0.42578125" style="2" customWidth="1"/>
    <col min="13840" max="13846" width="6.42578125" style="2" customWidth="1"/>
    <col min="13847" max="14075" width="11.42578125" style="2"/>
    <col min="14076" max="14076" width="1" style="2" customWidth="1"/>
    <col min="14077" max="14077" width="4.28515625" style="2" customWidth="1"/>
    <col min="14078" max="14078" width="34.7109375" style="2" customWidth="1"/>
    <col min="14079" max="14079" width="0" style="2" hidden="1" customWidth="1"/>
    <col min="14080" max="14080" width="20" style="2" customWidth="1"/>
    <col min="14081" max="14081" width="20.85546875" style="2" customWidth="1"/>
    <col min="14082" max="14082" width="25" style="2" customWidth="1"/>
    <col min="14083" max="14083" width="18.7109375" style="2" customWidth="1"/>
    <col min="14084" max="14084" width="29.7109375" style="2" customWidth="1"/>
    <col min="14085" max="14085" width="13.42578125" style="2" customWidth="1"/>
    <col min="14086" max="14086" width="13.85546875" style="2" customWidth="1"/>
    <col min="14087" max="14091" width="16.5703125" style="2" customWidth="1"/>
    <col min="14092" max="14092" width="20.5703125" style="2" customWidth="1"/>
    <col min="14093" max="14093" width="21.140625" style="2" customWidth="1"/>
    <col min="14094" max="14094" width="9.5703125" style="2" customWidth="1"/>
    <col min="14095" max="14095" width="0.42578125" style="2" customWidth="1"/>
    <col min="14096" max="14102" width="6.42578125" style="2" customWidth="1"/>
    <col min="14103" max="14331" width="11.42578125" style="2"/>
    <col min="14332" max="14332" width="1" style="2" customWidth="1"/>
    <col min="14333" max="14333" width="4.28515625" style="2" customWidth="1"/>
    <col min="14334" max="14334" width="34.7109375" style="2" customWidth="1"/>
    <col min="14335" max="14335" width="0" style="2" hidden="1" customWidth="1"/>
    <col min="14336" max="14336" width="20" style="2" customWidth="1"/>
    <col min="14337" max="14337" width="20.85546875" style="2" customWidth="1"/>
    <col min="14338" max="14338" width="25" style="2" customWidth="1"/>
    <col min="14339" max="14339" width="18.7109375" style="2" customWidth="1"/>
    <col min="14340" max="14340" width="29.7109375" style="2" customWidth="1"/>
    <col min="14341" max="14341" width="13.42578125" style="2" customWidth="1"/>
    <col min="14342" max="14342" width="13.85546875" style="2" customWidth="1"/>
    <col min="14343" max="14347" width="16.5703125" style="2" customWidth="1"/>
    <col min="14348" max="14348" width="20.5703125" style="2" customWidth="1"/>
    <col min="14349" max="14349" width="21.140625" style="2" customWidth="1"/>
    <col min="14350" max="14350" width="9.5703125" style="2" customWidth="1"/>
    <col min="14351" max="14351" width="0.42578125" style="2" customWidth="1"/>
    <col min="14352" max="14358" width="6.42578125" style="2" customWidth="1"/>
    <col min="14359" max="14587" width="11.42578125" style="2"/>
    <col min="14588" max="14588" width="1" style="2" customWidth="1"/>
    <col min="14589" max="14589" width="4.28515625" style="2" customWidth="1"/>
    <col min="14590" max="14590" width="34.7109375" style="2" customWidth="1"/>
    <col min="14591" max="14591" width="0" style="2" hidden="1" customWidth="1"/>
    <col min="14592" max="14592" width="20" style="2" customWidth="1"/>
    <col min="14593" max="14593" width="20.85546875" style="2" customWidth="1"/>
    <col min="14594" max="14594" width="25" style="2" customWidth="1"/>
    <col min="14595" max="14595" width="18.7109375" style="2" customWidth="1"/>
    <col min="14596" max="14596" width="29.7109375" style="2" customWidth="1"/>
    <col min="14597" max="14597" width="13.42578125" style="2" customWidth="1"/>
    <col min="14598" max="14598" width="13.85546875" style="2" customWidth="1"/>
    <col min="14599" max="14603" width="16.5703125" style="2" customWidth="1"/>
    <col min="14604" max="14604" width="20.5703125" style="2" customWidth="1"/>
    <col min="14605" max="14605" width="21.140625" style="2" customWidth="1"/>
    <col min="14606" max="14606" width="9.5703125" style="2" customWidth="1"/>
    <col min="14607" max="14607" width="0.42578125" style="2" customWidth="1"/>
    <col min="14608" max="14614" width="6.42578125" style="2" customWidth="1"/>
    <col min="14615" max="14843" width="11.42578125" style="2"/>
    <col min="14844" max="14844" width="1" style="2" customWidth="1"/>
    <col min="14845" max="14845" width="4.28515625" style="2" customWidth="1"/>
    <col min="14846" max="14846" width="34.7109375" style="2" customWidth="1"/>
    <col min="14847" max="14847" width="0" style="2" hidden="1" customWidth="1"/>
    <col min="14848" max="14848" width="20" style="2" customWidth="1"/>
    <col min="14849" max="14849" width="20.85546875" style="2" customWidth="1"/>
    <col min="14850" max="14850" width="25" style="2" customWidth="1"/>
    <col min="14851" max="14851" width="18.7109375" style="2" customWidth="1"/>
    <col min="14852" max="14852" width="29.7109375" style="2" customWidth="1"/>
    <col min="14853" max="14853" width="13.42578125" style="2" customWidth="1"/>
    <col min="14854" max="14854" width="13.85546875" style="2" customWidth="1"/>
    <col min="14855" max="14859" width="16.5703125" style="2" customWidth="1"/>
    <col min="14860" max="14860" width="20.5703125" style="2" customWidth="1"/>
    <col min="14861" max="14861" width="21.140625" style="2" customWidth="1"/>
    <col min="14862" max="14862" width="9.5703125" style="2" customWidth="1"/>
    <col min="14863" max="14863" width="0.42578125" style="2" customWidth="1"/>
    <col min="14864" max="14870" width="6.42578125" style="2" customWidth="1"/>
    <col min="14871" max="15099" width="11.42578125" style="2"/>
    <col min="15100" max="15100" width="1" style="2" customWidth="1"/>
    <col min="15101" max="15101" width="4.28515625" style="2" customWidth="1"/>
    <col min="15102" max="15102" width="34.7109375" style="2" customWidth="1"/>
    <col min="15103" max="15103" width="0" style="2" hidden="1" customWidth="1"/>
    <col min="15104" max="15104" width="20" style="2" customWidth="1"/>
    <col min="15105" max="15105" width="20.85546875" style="2" customWidth="1"/>
    <col min="15106" max="15106" width="25" style="2" customWidth="1"/>
    <col min="15107" max="15107" width="18.7109375" style="2" customWidth="1"/>
    <col min="15108" max="15108" width="29.7109375" style="2" customWidth="1"/>
    <col min="15109" max="15109" width="13.42578125" style="2" customWidth="1"/>
    <col min="15110" max="15110" width="13.85546875" style="2" customWidth="1"/>
    <col min="15111" max="15115" width="16.5703125" style="2" customWidth="1"/>
    <col min="15116" max="15116" width="20.5703125" style="2" customWidth="1"/>
    <col min="15117" max="15117" width="21.140625" style="2" customWidth="1"/>
    <col min="15118" max="15118" width="9.5703125" style="2" customWidth="1"/>
    <col min="15119" max="15119" width="0.42578125" style="2" customWidth="1"/>
    <col min="15120" max="15126" width="6.42578125" style="2" customWidth="1"/>
    <col min="15127" max="15355" width="11.42578125" style="2"/>
    <col min="15356" max="15356" width="1" style="2" customWidth="1"/>
    <col min="15357" max="15357" width="4.28515625" style="2" customWidth="1"/>
    <col min="15358" max="15358" width="34.7109375" style="2" customWidth="1"/>
    <col min="15359" max="15359" width="0" style="2" hidden="1" customWidth="1"/>
    <col min="15360" max="15360" width="20" style="2" customWidth="1"/>
    <col min="15361" max="15361" width="20.85546875" style="2" customWidth="1"/>
    <col min="15362" max="15362" width="25" style="2" customWidth="1"/>
    <col min="15363" max="15363" width="18.7109375" style="2" customWidth="1"/>
    <col min="15364" max="15364" width="29.7109375" style="2" customWidth="1"/>
    <col min="15365" max="15365" width="13.42578125" style="2" customWidth="1"/>
    <col min="15366" max="15366" width="13.85546875" style="2" customWidth="1"/>
    <col min="15367" max="15371" width="16.5703125" style="2" customWidth="1"/>
    <col min="15372" max="15372" width="20.5703125" style="2" customWidth="1"/>
    <col min="15373" max="15373" width="21.140625" style="2" customWidth="1"/>
    <col min="15374" max="15374" width="9.5703125" style="2" customWidth="1"/>
    <col min="15375" max="15375" width="0.42578125" style="2" customWidth="1"/>
    <col min="15376" max="15382" width="6.42578125" style="2" customWidth="1"/>
    <col min="15383" max="15611" width="11.42578125" style="2"/>
    <col min="15612" max="15612" width="1" style="2" customWidth="1"/>
    <col min="15613" max="15613" width="4.28515625" style="2" customWidth="1"/>
    <col min="15614" max="15614" width="34.7109375" style="2" customWidth="1"/>
    <col min="15615" max="15615" width="0" style="2" hidden="1" customWidth="1"/>
    <col min="15616" max="15616" width="20" style="2" customWidth="1"/>
    <col min="15617" max="15617" width="20.85546875" style="2" customWidth="1"/>
    <col min="15618" max="15618" width="25" style="2" customWidth="1"/>
    <col min="15619" max="15619" width="18.7109375" style="2" customWidth="1"/>
    <col min="15620" max="15620" width="29.7109375" style="2" customWidth="1"/>
    <col min="15621" max="15621" width="13.42578125" style="2" customWidth="1"/>
    <col min="15622" max="15622" width="13.85546875" style="2" customWidth="1"/>
    <col min="15623" max="15627" width="16.5703125" style="2" customWidth="1"/>
    <col min="15628" max="15628" width="20.5703125" style="2" customWidth="1"/>
    <col min="15629" max="15629" width="21.140625" style="2" customWidth="1"/>
    <col min="15630" max="15630" width="9.5703125" style="2" customWidth="1"/>
    <col min="15631" max="15631" width="0.42578125" style="2" customWidth="1"/>
    <col min="15632" max="15638" width="6.42578125" style="2" customWidth="1"/>
    <col min="15639" max="15867" width="11.42578125" style="2"/>
    <col min="15868" max="15868" width="1" style="2" customWidth="1"/>
    <col min="15869" max="15869" width="4.28515625" style="2" customWidth="1"/>
    <col min="15870" max="15870" width="34.7109375" style="2" customWidth="1"/>
    <col min="15871" max="15871" width="0" style="2" hidden="1" customWidth="1"/>
    <col min="15872" max="15872" width="20" style="2" customWidth="1"/>
    <col min="15873" max="15873" width="20.85546875" style="2" customWidth="1"/>
    <col min="15874" max="15874" width="25" style="2" customWidth="1"/>
    <col min="15875" max="15875" width="18.7109375" style="2" customWidth="1"/>
    <col min="15876" max="15876" width="29.7109375" style="2" customWidth="1"/>
    <col min="15877" max="15877" width="13.42578125" style="2" customWidth="1"/>
    <col min="15878" max="15878" width="13.85546875" style="2" customWidth="1"/>
    <col min="15879" max="15883" width="16.5703125" style="2" customWidth="1"/>
    <col min="15884" max="15884" width="20.5703125" style="2" customWidth="1"/>
    <col min="15885" max="15885" width="21.140625" style="2" customWidth="1"/>
    <col min="15886" max="15886" width="9.5703125" style="2" customWidth="1"/>
    <col min="15887" max="15887" width="0.42578125" style="2" customWidth="1"/>
    <col min="15888" max="15894" width="6.42578125" style="2" customWidth="1"/>
    <col min="15895" max="16123" width="11.42578125" style="2"/>
    <col min="16124" max="16124" width="1" style="2" customWidth="1"/>
    <col min="16125" max="16125" width="4.28515625" style="2" customWidth="1"/>
    <col min="16126" max="16126" width="34.7109375" style="2" customWidth="1"/>
    <col min="16127" max="16127" width="0" style="2" hidden="1" customWidth="1"/>
    <col min="16128" max="16128" width="20" style="2" customWidth="1"/>
    <col min="16129" max="16129" width="20.85546875" style="2" customWidth="1"/>
    <col min="16130" max="16130" width="25" style="2" customWidth="1"/>
    <col min="16131" max="16131" width="18.7109375" style="2" customWidth="1"/>
    <col min="16132" max="16132" width="29.7109375" style="2" customWidth="1"/>
    <col min="16133" max="16133" width="13.42578125" style="2" customWidth="1"/>
    <col min="16134" max="16134" width="13.85546875" style="2" customWidth="1"/>
    <col min="16135" max="16139" width="16.5703125" style="2" customWidth="1"/>
    <col min="16140" max="16140" width="20.5703125" style="2" customWidth="1"/>
    <col min="16141" max="16141" width="21.140625" style="2" customWidth="1"/>
    <col min="16142" max="16142" width="9.5703125" style="2" customWidth="1"/>
    <col min="16143" max="16143" width="0.42578125" style="2" customWidth="1"/>
    <col min="16144" max="16150" width="6.42578125" style="2" customWidth="1"/>
    <col min="16151" max="16371" width="11.42578125" style="2"/>
    <col min="16372" max="16384" width="11.42578125" style="2" customWidth="1"/>
  </cols>
  <sheetData>
    <row r="2" spans="2:16" ht="26.25" x14ac:dyDescent="0.25">
      <c r="B2" s="247" t="s">
        <v>61</v>
      </c>
      <c r="C2" s="248"/>
      <c r="D2" s="248"/>
      <c r="E2" s="248"/>
      <c r="F2" s="248"/>
      <c r="G2" s="248"/>
      <c r="H2" s="248"/>
      <c r="I2" s="248"/>
      <c r="J2" s="248"/>
      <c r="K2" s="248"/>
      <c r="L2" s="248"/>
      <c r="M2" s="248"/>
      <c r="N2" s="248"/>
      <c r="O2" s="248"/>
      <c r="P2" s="248"/>
    </row>
    <row r="4" spans="2:16" ht="26.25" x14ac:dyDescent="0.25">
      <c r="B4" s="247" t="s">
        <v>46</v>
      </c>
      <c r="C4" s="248"/>
      <c r="D4" s="248"/>
      <c r="E4" s="248"/>
      <c r="F4" s="248"/>
      <c r="G4" s="248"/>
      <c r="H4" s="248"/>
      <c r="I4" s="248"/>
      <c r="J4" s="248"/>
      <c r="K4" s="248"/>
      <c r="L4" s="248"/>
      <c r="M4" s="248"/>
      <c r="N4" s="248"/>
      <c r="O4" s="248"/>
      <c r="P4" s="248"/>
    </row>
    <row r="5" spans="2:16" ht="15.75" thickBot="1" x14ac:dyDescent="0.3"/>
    <row r="6" spans="2:16" ht="21.75" thickBot="1" x14ac:dyDescent="0.3">
      <c r="B6" s="4" t="s">
        <v>4</v>
      </c>
      <c r="C6" s="271" t="s">
        <v>301</v>
      </c>
      <c r="D6" s="271"/>
      <c r="E6" s="271"/>
      <c r="F6" s="271"/>
      <c r="G6" s="271"/>
      <c r="H6" s="271"/>
      <c r="I6" s="271"/>
      <c r="J6" s="271"/>
      <c r="K6" s="271"/>
      <c r="L6" s="271"/>
      <c r="M6" s="271"/>
      <c r="N6" s="272"/>
    </row>
    <row r="7" spans="2:16" ht="16.5" thickBot="1" x14ac:dyDescent="0.3">
      <c r="B7" s="5" t="s">
        <v>5</v>
      </c>
      <c r="C7" s="271" t="s">
        <v>151</v>
      </c>
      <c r="D7" s="271"/>
      <c r="E7" s="271"/>
      <c r="F7" s="271"/>
      <c r="G7" s="271"/>
      <c r="H7" s="271"/>
      <c r="I7" s="271"/>
      <c r="J7" s="271"/>
      <c r="K7" s="271"/>
      <c r="L7" s="271"/>
      <c r="M7" s="271"/>
      <c r="N7" s="272"/>
    </row>
    <row r="8" spans="2:16" ht="16.5" thickBot="1" x14ac:dyDescent="0.3">
      <c r="B8" s="5" t="s">
        <v>6</v>
      </c>
      <c r="C8" s="271" t="s">
        <v>151</v>
      </c>
      <c r="D8" s="271"/>
      <c r="E8" s="271"/>
      <c r="F8" s="271"/>
      <c r="G8" s="271"/>
      <c r="H8" s="271"/>
      <c r="I8" s="271"/>
      <c r="J8" s="271"/>
      <c r="K8" s="271"/>
      <c r="L8" s="271"/>
      <c r="M8" s="271"/>
      <c r="N8" s="272"/>
    </row>
    <row r="9" spans="2:16" ht="16.5" thickBot="1" x14ac:dyDescent="0.3">
      <c r="B9" s="5" t="s">
        <v>7</v>
      </c>
      <c r="C9" s="271" t="s">
        <v>151</v>
      </c>
      <c r="D9" s="271"/>
      <c r="E9" s="271"/>
      <c r="F9" s="271"/>
      <c r="G9" s="271"/>
      <c r="H9" s="271"/>
      <c r="I9" s="271"/>
      <c r="J9" s="271"/>
      <c r="K9" s="271"/>
      <c r="L9" s="271"/>
      <c r="M9" s="271"/>
      <c r="N9" s="272"/>
    </row>
    <row r="10" spans="2:16" ht="16.5" thickBot="1" x14ac:dyDescent="0.3">
      <c r="B10" s="5" t="s">
        <v>8</v>
      </c>
      <c r="C10" s="258">
        <v>6</v>
      </c>
      <c r="D10" s="258"/>
      <c r="E10" s="259"/>
      <c r="F10" s="21"/>
      <c r="G10" s="21"/>
      <c r="H10" s="21"/>
      <c r="I10" s="21"/>
      <c r="J10" s="21"/>
      <c r="K10" s="21"/>
      <c r="L10" s="21"/>
      <c r="M10" s="21"/>
      <c r="N10" s="22"/>
    </row>
    <row r="11" spans="2:16" ht="16.5" thickBot="1" x14ac:dyDescent="0.3">
      <c r="B11" s="7" t="s">
        <v>9</v>
      </c>
      <c r="C11" s="8">
        <v>41974</v>
      </c>
      <c r="D11" s="9"/>
      <c r="E11" s="9"/>
      <c r="F11" s="9"/>
      <c r="G11" s="9"/>
      <c r="H11" s="9"/>
      <c r="I11" s="9"/>
      <c r="J11" s="9"/>
      <c r="K11" s="9"/>
      <c r="L11" s="9"/>
      <c r="M11" s="9"/>
      <c r="N11" s="10"/>
    </row>
    <row r="12" spans="2:16" ht="15.75" x14ac:dyDescent="0.25">
      <c r="B12" s="6"/>
      <c r="C12" s="11"/>
      <c r="D12" s="12"/>
      <c r="E12" s="12"/>
      <c r="F12" s="12"/>
      <c r="G12" s="12"/>
      <c r="H12" s="12"/>
      <c r="I12" s="73"/>
      <c r="J12" s="73"/>
      <c r="K12" s="73"/>
      <c r="L12" s="73"/>
      <c r="M12" s="73"/>
      <c r="N12" s="12"/>
    </row>
    <row r="13" spans="2:16" x14ac:dyDescent="0.25">
      <c r="I13" s="73"/>
      <c r="J13" s="73"/>
      <c r="K13" s="73"/>
      <c r="L13" s="73"/>
      <c r="M13" s="73"/>
      <c r="N13" s="74"/>
    </row>
    <row r="14" spans="2:16" ht="45.75" customHeight="1" x14ac:dyDescent="0.25">
      <c r="B14" s="260" t="s">
        <v>95</v>
      </c>
      <c r="C14" s="260"/>
      <c r="D14" s="133" t="s">
        <v>12</v>
      </c>
      <c r="E14" s="133" t="s">
        <v>13</v>
      </c>
      <c r="F14" s="133" t="s">
        <v>29</v>
      </c>
      <c r="G14" s="61"/>
      <c r="I14" s="25"/>
      <c r="J14" s="25"/>
      <c r="K14" s="25"/>
      <c r="L14" s="25"/>
      <c r="M14" s="25"/>
      <c r="N14" s="74"/>
    </row>
    <row r="15" spans="2:16" x14ac:dyDescent="0.25">
      <c r="B15" s="260"/>
      <c r="C15" s="260"/>
      <c r="D15" s="133">
        <v>6</v>
      </c>
      <c r="E15" s="195">
        <v>426487140</v>
      </c>
      <c r="F15" s="196">
        <v>180</v>
      </c>
      <c r="G15" s="62"/>
      <c r="I15" s="26"/>
      <c r="J15" s="26"/>
      <c r="K15" s="26"/>
      <c r="L15" s="26"/>
      <c r="M15" s="26"/>
      <c r="N15" s="74"/>
    </row>
    <row r="16" spans="2:16" x14ac:dyDescent="0.25">
      <c r="B16" s="260"/>
      <c r="C16" s="260"/>
      <c r="D16" s="133"/>
      <c r="E16" s="195"/>
      <c r="F16" s="196"/>
      <c r="G16" s="62"/>
      <c r="I16" s="26"/>
      <c r="J16" s="26"/>
      <c r="K16" s="26"/>
      <c r="L16" s="26"/>
      <c r="M16" s="26"/>
      <c r="N16" s="74"/>
    </row>
    <row r="17" spans="1:14" x14ac:dyDescent="0.25">
      <c r="B17" s="260"/>
      <c r="C17" s="260"/>
      <c r="D17" s="133"/>
      <c r="E17" s="195"/>
      <c r="F17" s="196"/>
      <c r="G17" s="62"/>
      <c r="I17" s="26"/>
      <c r="J17" s="26"/>
      <c r="K17" s="26"/>
      <c r="L17" s="26"/>
      <c r="M17" s="26"/>
      <c r="N17" s="74"/>
    </row>
    <row r="18" spans="1:14" x14ac:dyDescent="0.25">
      <c r="B18" s="260"/>
      <c r="C18" s="260"/>
      <c r="D18" s="133"/>
      <c r="E18" s="24"/>
      <c r="F18" s="196"/>
      <c r="G18" s="62"/>
      <c r="H18" s="14"/>
      <c r="I18" s="26"/>
      <c r="J18" s="26"/>
      <c r="K18" s="26"/>
      <c r="L18" s="26"/>
      <c r="M18" s="26"/>
      <c r="N18" s="13"/>
    </row>
    <row r="19" spans="1:14" x14ac:dyDescent="0.25">
      <c r="B19" s="260"/>
      <c r="C19" s="260"/>
      <c r="D19" s="133"/>
      <c r="E19" s="24"/>
      <c r="F19" s="196"/>
      <c r="G19" s="62"/>
      <c r="H19" s="14"/>
      <c r="I19" s="28"/>
      <c r="J19" s="28"/>
      <c r="K19" s="28"/>
      <c r="L19" s="28"/>
      <c r="M19" s="28"/>
      <c r="N19" s="13"/>
    </row>
    <row r="20" spans="1:14" x14ac:dyDescent="0.25">
      <c r="B20" s="260"/>
      <c r="C20" s="260"/>
      <c r="D20" s="133"/>
      <c r="E20" s="24"/>
      <c r="F20" s="196"/>
      <c r="G20" s="62"/>
      <c r="H20" s="14"/>
      <c r="I20" s="73"/>
      <c r="J20" s="73"/>
      <c r="K20" s="73"/>
      <c r="L20" s="73"/>
      <c r="M20" s="73"/>
      <c r="N20" s="13"/>
    </row>
    <row r="21" spans="1:14" x14ac:dyDescent="0.25">
      <c r="B21" s="260"/>
      <c r="C21" s="260"/>
      <c r="D21" s="133"/>
      <c r="E21" s="24"/>
      <c r="F21" s="196"/>
      <c r="G21" s="62"/>
      <c r="H21" s="14"/>
      <c r="I21" s="73"/>
      <c r="J21" s="73"/>
      <c r="K21" s="73"/>
      <c r="L21" s="73"/>
      <c r="M21" s="73"/>
      <c r="N21" s="13"/>
    </row>
    <row r="22" spans="1:14" ht="15.75" thickBot="1" x14ac:dyDescent="0.3">
      <c r="B22" s="261" t="s">
        <v>14</v>
      </c>
      <c r="C22" s="262"/>
      <c r="D22" s="133">
        <v>6</v>
      </c>
      <c r="E22" s="195">
        <f>SUM(E15:E21)</f>
        <v>426487140</v>
      </c>
      <c r="F22" s="196">
        <f>SUM(F15:F21)</f>
        <v>180</v>
      </c>
      <c r="G22" s="62"/>
      <c r="H22" s="14"/>
      <c r="I22" s="73"/>
      <c r="J22" s="73"/>
      <c r="K22" s="73"/>
      <c r="L22" s="73"/>
      <c r="M22" s="73"/>
      <c r="N22" s="13"/>
    </row>
    <row r="23" spans="1:14" ht="45.75" thickBot="1" x14ac:dyDescent="0.3">
      <c r="A23" s="30"/>
      <c r="B23" s="35" t="s">
        <v>15</v>
      </c>
      <c r="C23" s="35" t="s">
        <v>96</v>
      </c>
      <c r="E23" s="25"/>
      <c r="F23" s="25"/>
      <c r="G23" s="25"/>
      <c r="H23" s="25"/>
      <c r="I23" s="3"/>
      <c r="J23" s="3"/>
      <c r="K23" s="3"/>
      <c r="L23" s="3"/>
      <c r="M23" s="3"/>
    </row>
    <row r="24" spans="1:14" ht="15.75" thickBot="1" x14ac:dyDescent="0.3">
      <c r="A24" s="31">
        <v>1</v>
      </c>
      <c r="C24" s="190">
        <f>+F22*80%</f>
        <v>144</v>
      </c>
      <c r="D24" s="26"/>
      <c r="E24" s="191">
        <f>E22</f>
        <v>426487140</v>
      </c>
      <c r="F24" s="27"/>
      <c r="G24" s="27"/>
      <c r="H24" s="27"/>
      <c r="I24" s="15"/>
      <c r="J24" s="15"/>
      <c r="K24" s="15"/>
      <c r="L24" s="15"/>
      <c r="M24" s="15"/>
    </row>
    <row r="25" spans="1:14" x14ac:dyDescent="0.25">
      <c r="A25" s="65"/>
      <c r="C25" s="66"/>
      <c r="D25" s="26"/>
      <c r="E25" s="67"/>
      <c r="F25" s="27"/>
      <c r="G25" s="27"/>
      <c r="H25" s="27"/>
      <c r="I25" s="15"/>
      <c r="J25" s="15"/>
      <c r="K25" s="15"/>
      <c r="L25" s="15"/>
      <c r="M25" s="15"/>
    </row>
    <row r="26" spans="1:14" x14ac:dyDescent="0.25">
      <c r="A26" s="65"/>
      <c r="C26" s="66"/>
      <c r="D26" s="26"/>
      <c r="E26" s="67"/>
      <c r="F26" s="27"/>
      <c r="G26" s="27"/>
      <c r="H26" s="27"/>
      <c r="I26" s="15"/>
      <c r="J26" s="15"/>
      <c r="K26" s="15"/>
      <c r="L26" s="15"/>
      <c r="M26" s="15"/>
    </row>
    <row r="27" spans="1:14" x14ac:dyDescent="0.25">
      <c r="A27" s="65"/>
      <c r="B27" s="88" t="s">
        <v>128</v>
      </c>
      <c r="I27" s="73"/>
      <c r="J27" s="73"/>
      <c r="K27" s="73"/>
      <c r="L27" s="73"/>
      <c r="M27" s="73"/>
      <c r="N27" s="74"/>
    </row>
    <row r="28" spans="1:14" x14ac:dyDescent="0.25">
      <c r="A28" s="65"/>
      <c r="I28" s="73"/>
      <c r="J28" s="73"/>
      <c r="K28" s="73"/>
      <c r="L28" s="73"/>
      <c r="M28" s="73"/>
      <c r="N28" s="74"/>
    </row>
    <row r="29" spans="1:14" x14ac:dyDescent="0.25">
      <c r="A29" s="65"/>
      <c r="B29" s="90" t="s">
        <v>33</v>
      </c>
      <c r="C29" s="90" t="s">
        <v>129</v>
      </c>
      <c r="D29" s="90" t="s">
        <v>130</v>
      </c>
      <c r="I29" s="73"/>
      <c r="J29" s="73"/>
      <c r="K29" s="73"/>
      <c r="L29" s="73"/>
      <c r="M29" s="73"/>
      <c r="N29" s="74"/>
    </row>
    <row r="30" spans="1:14" x14ac:dyDescent="0.25">
      <c r="A30" s="65"/>
      <c r="B30" s="87" t="s">
        <v>131</v>
      </c>
      <c r="C30" s="182"/>
      <c r="D30" s="182" t="s">
        <v>152</v>
      </c>
      <c r="I30" s="73"/>
      <c r="J30" s="73"/>
      <c r="K30" s="73"/>
      <c r="L30" s="73"/>
      <c r="M30" s="73"/>
      <c r="N30" s="74"/>
    </row>
    <row r="31" spans="1:14" x14ac:dyDescent="0.25">
      <c r="A31" s="65"/>
      <c r="B31" s="87" t="s">
        <v>132</v>
      </c>
      <c r="C31" s="182" t="s">
        <v>152</v>
      </c>
      <c r="D31" s="182"/>
      <c r="I31" s="73"/>
      <c r="J31" s="73"/>
      <c r="K31" s="73"/>
      <c r="L31" s="73"/>
      <c r="M31" s="73"/>
      <c r="N31" s="74"/>
    </row>
    <row r="32" spans="1:14" x14ac:dyDescent="0.25">
      <c r="A32" s="65"/>
      <c r="B32" s="87" t="s">
        <v>133</v>
      </c>
      <c r="C32" s="188" t="s">
        <v>152</v>
      </c>
      <c r="D32" s="182"/>
      <c r="I32" s="73"/>
      <c r="J32" s="73"/>
      <c r="K32" s="73"/>
      <c r="L32" s="73"/>
      <c r="M32" s="73"/>
      <c r="N32" s="74"/>
    </row>
    <row r="33" spans="1:17" x14ac:dyDescent="0.25">
      <c r="A33" s="65"/>
      <c r="B33" s="87" t="s">
        <v>134</v>
      </c>
      <c r="C33" s="188" t="s">
        <v>152</v>
      </c>
      <c r="D33" s="182"/>
      <c r="I33" s="73"/>
      <c r="J33" s="73"/>
      <c r="K33" s="73"/>
      <c r="L33" s="73"/>
      <c r="M33" s="73"/>
      <c r="N33" s="74"/>
    </row>
    <row r="34" spans="1:17" x14ac:dyDescent="0.25">
      <c r="A34" s="65"/>
      <c r="I34" s="73"/>
      <c r="J34" s="73"/>
      <c r="K34" s="73"/>
      <c r="L34" s="73"/>
      <c r="M34" s="73"/>
      <c r="N34" s="74"/>
    </row>
    <row r="35" spans="1:17" x14ac:dyDescent="0.25">
      <c r="A35" s="65"/>
      <c r="I35" s="73"/>
      <c r="J35" s="73"/>
      <c r="K35" s="73"/>
      <c r="L35" s="73"/>
      <c r="M35" s="73"/>
      <c r="N35" s="74"/>
    </row>
    <row r="36" spans="1:17" x14ac:dyDescent="0.25">
      <c r="A36" s="65"/>
      <c r="B36" s="88" t="s">
        <v>135</v>
      </c>
      <c r="I36" s="73"/>
      <c r="J36" s="73"/>
      <c r="K36" s="73"/>
      <c r="L36" s="73"/>
      <c r="M36" s="73"/>
      <c r="N36" s="74"/>
    </row>
    <row r="37" spans="1:17" x14ac:dyDescent="0.25">
      <c r="A37" s="65"/>
      <c r="I37" s="73"/>
      <c r="J37" s="73"/>
      <c r="K37" s="73"/>
      <c r="L37" s="73"/>
      <c r="M37" s="73"/>
      <c r="N37" s="74"/>
    </row>
    <row r="38" spans="1:17" x14ac:dyDescent="0.25">
      <c r="A38" s="65"/>
      <c r="I38" s="73"/>
      <c r="J38" s="73"/>
      <c r="K38" s="73"/>
      <c r="L38" s="73"/>
      <c r="M38" s="73"/>
      <c r="N38" s="74"/>
    </row>
    <row r="39" spans="1:17" x14ac:dyDescent="0.25">
      <c r="A39" s="65"/>
      <c r="B39" s="90" t="s">
        <v>33</v>
      </c>
      <c r="C39" s="90" t="s">
        <v>56</v>
      </c>
      <c r="D39" s="89" t="s">
        <v>49</v>
      </c>
      <c r="E39" s="89" t="s">
        <v>16</v>
      </c>
      <c r="I39" s="73"/>
      <c r="J39" s="73"/>
      <c r="K39" s="73"/>
      <c r="L39" s="73"/>
      <c r="M39" s="73"/>
      <c r="N39" s="74"/>
    </row>
    <row r="40" spans="1:17" ht="28.5" x14ac:dyDescent="0.25">
      <c r="A40" s="65"/>
      <c r="B40" s="71" t="s">
        <v>136</v>
      </c>
      <c r="C40" s="72">
        <v>40</v>
      </c>
      <c r="D40" s="132">
        <f>D142</f>
        <v>0</v>
      </c>
      <c r="E40" s="233">
        <f>+D40+D41</f>
        <v>60</v>
      </c>
      <c r="I40" s="73"/>
      <c r="J40" s="73"/>
      <c r="K40" s="73"/>
      <c r="L40" s="73"/>
      <c r="M40" s="73"/>
      <c r="N40" s="74"/>
    </row>
    <row r="41" spans="1:17" ht="42.75" x14ac:dyDescent="0.25">
      <c r="A41" s="65"/>
      <c r="B41" s="71" t="s">
        <v>137</v>
      </c>
      <c r="C41" s="72">
        <v>60</v>
      </c>
      <c r="D41" s="182">
        <f>D143</f>
        <v>60</v>
      </c>
      <c r="E41" s="234"/>
      <c r="I41" s="73"/>
      <c r="J41" s="73"/>
      <c r="K41" s="73"/>
      <c r="L41" s="73"/>
      <c r="M41" s="73"/>
      <c r="N41" s="74"/>
    </row>
    <row r="42" spans="1:17" x14ac:dyDescent="0.25">
      <c r="A42" s="65"/>
      <c r="C42" s="66"/>
      <c r="D42" s="26"/>
      <c r="E42" s="67"/>
      <c r="F42" s="27"/>
      <c r="G42" s="27"/>
      <c r="H42" s="27"/>
      <c r="I42" s="15"/>
      <c r="J42" s="15"/>
      <c r="K42" s="15"/>
      <c r="L42" s="15"/>
      <c r="M42" s="15"/>
    </row>
    <row r="43" spans="1:17" x14ac:dyDescent="0.25">
      <c r="A43" s="65"/>
      <c r="C43" s="66"/>
      <c r="D43" s="26"/>
      <c r="E43" s="67"/>
      <c r="F43" s="27"/>
      <c r="G43" s="27"/>
      <c r="H43" s="27"/>
      <c r="I43" s="15"/>
      <c r="J43" s="15"/>
      <c r="K43" s="15"/>
      <c r="L43" s="15"/>
      <c r="M43" s="15"/>
    </row>
    <row r="44" spans="1:17" x14ac:dyDescent="0.25">
      <c r="A44" s="65"/>
      <c r="C44" s="66"/>
      <c r="D44" s="26"/>
      <c r="E44" s="67"/>
      <c r="F44" s="27"/>
      <c r="G44" s="27"/>
      <c r="H44" s="27"/>
      <c r="I44" s="15"/>
      <c r="J44" s="15"/>
      <c r="K44" s="15"/>
      <c r="L44" s="15"/>
      <c r="M44" s="15"/>
    </row>
    <row r="45" spans="1:17" ht="15.75" thickBot="1" x14ac:dyDescent="0.3">
      <c r="M45" s="263" t="s">
        <v>35</v>
      </c>
      <c r="N45" s="263"/>
    </row>
    <row r="46" spans="1:17" x14ac:dyDescent="0.25">
      <c r="B46" s="88" t="s">
        <v>30</v>
      </c>
      <c r="M46" s="42"/>
      <c r="N46" s="42"/>
    </row>
    <row r="47" spans="1:17" ht="15.75" thickBot="1" x14ac:dyDescent="0.3">
      <c r="M47" s="42"/>
      <c r="N47" s="42"/>
    </row>
    <row r="48" spans="1:17" s="73" customFormat="1" ht="109.5" customHeight="1" x14ac:dyDescent="0.25">
      <c r="B48" s="84" t="s">
        <v>138</v>
      </c>
      <c r="C48" s="84" t="s">
        <v>139</v>
      </c>
      <c r="D48" s="84" t="s">
        <v>140</v>
      </c>
      <c r="E48" s="84" t="s">
        <v>43</v>
      </c>
      <c r="F48" s="84" t="s">
        <v>22</v>
      </c>
      <c r="G48" s="84" t="s">
        <v>97</v>
      </c>
      <c r="H48" s="84" t="s">
        <v>17</v>
      </c>
      <c r="I48" s="84" t="s">
        <v>10</v>
      </c>
      <c r="J48" s="84" t="s">
        <v>31</v>
      </c>
      <c r="K48" s="84" t="s">
        <v>59</v>
      </c>
      <c r="L48" s="84" t="s">
        <v>20</v>
      </c>
      <c r="M48" s="69" t="s">
        <v>26</v>
      </c>
      <c r="N48" s="84" t="s">
        <v>141</v>
      </c>
      <c r="O48" s="84" t="s">
        <v>36</v>
      </c>
      <c r="P48" s="85" t="s">
        <v>11</v>
      </c>
      <c r="Q48" s="85" t="s">
        <v>19</v>
      </c>
    </row>
    <row r="49" spans="1:26" s="79" customFormat="1" ht="30" x14ac:dyDescent="0.25">
      <c r="A49" s="33"/>
      <c r="B49" s="34" t="s">
        <v>224</v>
      </c>
      <c r="C49" s="34" t="s">
        <v>224</v>
      </c>
      <c r="D49" s="80" t="s">
        <v>280</v>
      </c>
      <c r="E49" s="147" t="s">
        <v>281</v>
      </c>
      <c r="F49" s="76" t="s">
        <v>129</v>
      </c>
      <c r="G49" s="115" t="s">
        <v>151</v>
      </c>
      <c r="H49" s="83">
        <v>41100</v>
      </c>
      <c r="I49" s="83">
        <v>41273</v>
      </c>
      <c r="J49" s="77" t="s">
        <v>130</v>
      </c>
      <c r="K49" s="124">
        <f>(I49-H49)/30</f>
        <v>5.7666666666666666</v>
      </c>
      <c r="L49" s="125">
        <v>0</v>
      </c>
      <c r="M49" s="123">
        <v>160</v>
      </c>
      <c r="N49" s="123" t="s">
        <v>151</v>
      </c>
      <c r="O49" s="16"/>
      <c r="P49" s="16"/>
      <c r="Q49" s="116"/>
      <c r="R49" s="78"/>
      <c r="S49" s="78"/>
      <c r="T49" s="78"/>
      <c r="U49" s="78"/>
      <c r="V49" s="78"/>
      <c r="W49" s="78"/>
      <c r="X49" s="78"/>
      <c r="Y49" s="78"/>
      <c r="Z49" s="78"/>
    </row>
    <row r="50" spans="1:26" s="79" customFormat="1" ht="60" x14ac:dyDescent="0.25">
      <c r="A50" s="33"/>
      <c r="B50" s="34" t="s">
        <v>224</v>
      </c>
      <c r="C50" s="34" t="s">
        <v>224</v>
      </c>
      <c r="D50" s="80" t="s">
        <v>390</v>
      </c>
      <c r="E50" s="123">
        <v>15</v>
      </c>
      <c r="F50" s="76" t="s">
        <v>129</v>
      </c>
      <c r="G50" s="115" t="s">
        <v>151</v>
      </c>
      <c r="H50" s="83">
        <v>39387</v>
      </c>
      <c r="I50" s="83">
        <v>39994</v>
      </c>
      <c r="J50" s="77" t="s">
        <v>130</v>
      </c>
      <c r="K50" s="124"/>
      <c r="L50" s="124">
        <f>(I50-H50)/30</f>
        <v>20.233333333333334</v>
      </c>
      <c r="M50" s="123">
        <v>200</v>
      </c>
      <c r="N50" s="123" t="s">
        <v>151</v>
      </c>
      <c r="O50" s="140">
        <v>30000000</v>
      </c>
      <c r="P50" s="16"/>
      <c r="Q50" s="116" t="s">
        <v>391</v>
      </c>
      <c r="R50" s="78"/>
      <c r="S50" s="78"/>
      <c r="T50" s="78"/>
      <c r="U50" s="78"/>
      <c r="V50" s="78"/>
      <c r="W50" s="78"/>
      <c r="X50" s="78"/>
      <c r="Y50" s="78"/>
      <c r="Z50" s="78"/>
    </row>
    <row r="51" spans="1:26" s="79" customFormat="1" ht="45" x14ac:dyDescent="0.25">
      <c r="A51" s="33">
        <v>1</v>
      </c>
      <c r="B51" s="34" t="s">
        <v>303</v>
      </c>
      <c r="C51" s="34" t="s">
        <v>303</v>
      </c>
      <c r="D51" s="80" t="s">
        <v>314</v>
      </c>
      <c r="E51" s="123">
        <v>27</v>
      </c>
      <c r="F51" s="76" t="s">
        <v>129</v>
      </c>
      <c r="G51" s="115" t="s">
        <v>151</v>
      </c>
      <c r="H51" s="83">
        <v>40819</v>
      </c>
      <c r="I51" s="83">
        <v>40849</v>
      </c>
      <c r="J51" s="77" t="s">
        <v>130</v>
      </c>
      <c r="K51" s="124">
        <f>(I51-H51)/30</f>
        <v>1</v>
      </c>
      <c r="L51" s="124"/>
      <c r="M51" s="123">
        <v>250</v>
      </c>
      <c r="N51" s="115" t="s">
        <v>151</v>
      </c>
      <c r="O51" s="140">
        <v>20000000</v>
      </c>
      <c r="P51" s="16"/>
      <c r="Q51" s="116"/>
      <c r="R51" s="78"/>
      <c r="S51" s="78"/>
      <c r="T51" s="78"/>
      <c r="U51" s="78"/>
      <c r="V51" s="78"/>
      <c r="W51" s="78"/>
      <c r="X51" s="78"/>
      <c r="Y51" s="78"/>
      <c r="Z51" s="78"/>
    </row>
    <row r="52" spans="1:26" s="79" customFormat="1" ht="30" x14ac:dyDescent="0.25">
      <c r="A52" s="33"/>
      <c r="B52" s="34" t="s">
        <v>303</v>
      </c>
      <c r="C52" s="34" t="s">
        <v>303</v>
      </c>
      <c r="D52" s="80" t="s">
        <v>335</v>
      </c>
      <c r="E52" s="123">
        <v>2</v>
      </c>
      <c r="F52" s="76" t="s">
        <v>129</v>
      </c>
      <c r="G52" s="115" t="s">
        <v>151</v>
      </c>
      <c r="H52" s="83">
        <v>41054</v>
      </c>
      <c r="I52" s="83">
        <v>41068</v>
      </c>
      <c r="J52" s="77" t="s">
        <v>130</v>
      </c>
      <c r="K52" s="124">
        <f>(I52-H52)/30</f>
        <v>0.46666666666666667</v>
      </c>
      <c r="L52" s="125"/>
      <c r="M52" s="123">
        <v>200</v>
      </c>
      <c r="N52" s="115" t="s">
        <v>151</v>
      </c>
      <c r="O52" s="140">
        <v>20000000</v>
      </c>
      <c r="P52" s="16"/>
      <c r="Q52" s="116"/>
      <c r="R52" s="78"/>
      <c r="S52" s="78"/>
      <c r="T52" s="78"/>
      <c r="U52" s="78"/>
      <c r="V52" s="78"/>
      <c r="W52" s="78"/>
      <c r="X52" s="78"/>
      <c r="Y52" s="78"/>
      <c r="Z52" s="78"/>
    </row>
    <row r="53" spans="1:26" s="79" customFormat="1" ht="30" x14ac:dyDescent="0.25">
      <c r="A53" s="33">
        <f t="shared" ref="A53:A56" si="0">+A52+1</f>
        <v>1</v>
      </c>
      <c r="B53" s="34" t="s">
        <v>303</v>
      </c>
      <c r="C53" s="34" t="s">
        <v>303</v>
      </c>
      <c r="D53" s="80" t="s">
        <v>392</v>
      </c>
      <c r="E53" s="123">
        <v>0.1</v>
      </c>
      <c r="F53" s="76" t="s">
        <v>129</v>
      </c>
      <c r="G53" s="115" t="s">
        <v>151</v>
      </c>
      <c r="H53" s="83">
        <v>41155</v>
      </c>
      <c r="I53" s="83">
        <v>41277</v>
      </c>
      <c r="J53" s="77" t="s">
        <v>130</v>
      </c>
      <c r="K53" s="124">
        <f>(I53-H53)/30-L53</f>
        <v>0.1333333333333333</v>
      </c>
      <c r="L53" s="124">
        <f>(I49-H53)/30</f>
        <v>3.9333333333333331</v>
      </c>
      <c r="M53" s="68"/>
      <c r="N53" s="68"/>
      <c r="O53" s="16"/>
      <c r="P53" s="16"/>
      <c r="Q53" s="116"/>
      <c r="R53" s="78"/>
      <c r="S53" s="78"/>
      <c r="T53" s="78"/>
      <c r="U53" s="78"/>
      <c r="V53" s="78"/>
      <c r="W53" s="78"/>
      <c r="X53" s="78"/>
      <c r="Y53" s="78"/>
      <c r="Z53" s="78"/>
    </row>
    <row r="54" spans="1:26" s="79" customFormat="1" x14ac:dyDescent="0.25">
      <c r="A54" s="33">
        <f t="shared" si="0"/>
        <v>2</v>
      </c>
      <c r="B54" s="80"/>
      <c r="C54" s="81"/>
      <c r="D54" s="80"/>
      <c r="E54" s="75"/>
      <c r="F54" s="76"/>
      <c r="G54" s="76"/>
      <c r="H54" s="76"/>
      <c r="I54" s="77"/>
      <c r="J54" s="77"/>
      <c r="K54" s="77"/>
      <c r="L54" s="77"/>
      <c r="M54" s="68"/>
      <c r="N54" s="68"/>
      <c r="O54" s="16"/>
      <c r="P54" s="16"/>
      <c r="Q54" s="116"/>
      <c r="R54" s="78"/>
      <c r="S54" s="78"/>
      <c r="T54" s="78"/>
      <c r="U54" s="78"/>
      <c r="V54" s="78"/>
      <c r="W54" s="78"/>
      <c r="X54" s="78"/>
      <c r="Y54" s="78"/>
      <c r="Z54" s="78"/>
    </row>
    <row r="55" spans="1:26" s="79" customFormat="1" x14ac:dyDescent="0.25">
      <c r="A55" s="33">
        <f t="shared" si="0"/>
        <v>3</v>
      </c>
      <c r="B55" s="80"/>
      <c r="C55" s="81"/>
      <c r="D55" s="80"/>
      <c r="E55" s="75"/>
      <c r="F55" s="76"/>
      <c r="G55" s="76"/>
      <c r="H55" s="76"/>
      <c r="I55" s="77"/>
      <c r="J55" s="77"/>
      <c r="K55" s="77"/>
      <c r="L55" s="77"/>
      <c r="M55" s="68"/>
      <c r="N55" s="68"/>
      <c r="O55" s="16"/>
      <c r="P55" s="16"/>
      <c r="Q55" s="116"/>
      <c r="R55" s="78"/>
      <c r="S55" s="78"/>
      <c r="T55" s="78"/>
      <c r="U55" s="78"/>
      <c r="V55" s="78"/>
      <c r="W55" s="78"/>
      <c r="X55" s="78"/>
      <c r="Y55" s="78"/>
      <c r="Z55" s="78"/>
    </row>
    <row r="56" spans="1:26" s="79" customFormat="1" x14ac:dyDescent="0.25">
      <c r="A56" s="33">
        <f t="shared" si="0"/>
        <v>4</v>
      </c>
      <c r="B56" s="80"/>
      <c r="C56" s="81"/>
      <c r="D56" s="80"/>
      <c r="E56" s="75"/>
      <c r="F56" s="76"/>
      <c r="G56" s="76"/>
      <c r="H56" s="76"/>
      <c r="I56" s="77"/>
      <c r="J56" s="77"/>
      <c r="K56" s="77"/>
      <c r="L56" s="77"/>
      <c r="M56" s="68"/>
      <c r="N56" s="68"/>
      <c r="O56" s="16"/>
      <c r="P56" s="16"/>
      <c r="Q56" s="116"/>
      <c r="R56" s="78"/>
      <c r="S56" s="78"/>
      <c r="T56" s="78"/>
      <c r="U56" s="78"/>
      <c r="V56" s="78"/>
      <c r="W56" s="78"/>
      <c r="X56" s="78"/>
      <c r="Y56" s="78"/>
      <c r="Z56" s="78"/>
    </row>
    <row r="57" spans="1:26" s="79" customFormat="1" x14ac:dyDescent="0.25">
      <c r="A57" s="33"/>
      <c r="B57" s="34" t="s">
        <v>16</v>
      </c>
      <c r="C57" s="81"/>
      <c r="D57" s="80"/>
      <c r="E57" s="75"/>
      <c r="F57" s="76"/>
      <c r="G57" s="76"/>
      <c r="H57" s="76"/>
      <c r="I57" s="77"/>
      <c r="J57" s="77"/>
      <c r="K57" s="114">
        <f>SUM(K49:K56)</f>
        <v>7.3666666666666671</v>
      </c>
      <c r="L57" s="114">
        <f>SUM(L49:L56)</f>
        <v>24.166666666666668</v>
      </c>
      <c r="M57" s="114">
        <f>SUM(M49:M56)</f>
        <v>810</v>
      </c>
      <c r="N57" s="82">
        <f>SUM(N49:N56)</f>
        <v>0</v>
      </c>
      <c r="O57" s="16"/>
      <c r="P57" s="16"/>
      <c r="Q57" s="117"/>
    </row>
    <row r="58" spans="1:26" s="17" customFormat="1" x14ac:dyDescent="0.25">
      <c r="E58" s="18"/>
    </row>
    <row r="59" spans="1:26" s="17" customFormat="1" x14ac:dyDescent="0.25">
      <c r="B59" s="264" t="s">
        <v>28</v>
      </c>
      <c r="C59" s="264" t="s">
        <v>27</v>
      </c>
      <c r="D59" s="266" t="s">
        <v>34</v>
      </c>
      <c r="E59" s="266"/>
    </row>
    <row r="60" spans="1:26" s="17" customFormat="1" x14ac:dyDescent="0.25">
      <c r="B60" s="265"/>
      <c r="C60" s="265"/>
      <c r="D60" s="134" t="s">
        <v>23</v>
      </c>
      <c r="E60" s="40" t="s">
        <v>24</v>
      </c>
    </row>
    <row r="61" spans="1:26" s="17" customFormat="1" ht="30.6" customHeight="1" x14ac:dyDescent="0.25">
      <c r="B61" s="38" t="s">
        <v>21</v>
      </c>
      <c r="C61" s="310">
        <f>+K57</f>
        <v>7.3666666666666671</v>
      </c>
      <c r="D61" s="36"/>
      <c r="E61" s="36" t="s">
        <v>152</v>
      </c>
      <c r="F61" s="19"/>
      <c r="G61" s="19"/>
      <c r="H61" s="19"/>
      <c r="I61" s="19"/>
      <c r="J61" s="19"/>
      <c r="K61" s="19"/>
      <c r="L61" s="19"/>
      <c r="M61" s="19"/>
    </row>
    <row r="62" spans="1:26" s="17" customFormat="1" ht="30" customHeight="1" x14ac:dyDescent="0.25">
      <c r="B62" s="38" t="s">
        <v>25</v>
      </c>
      <c r="C62" s="39">
        <f>+M57</f>
        <v>810</v>
      </c>
      <c r="D62" s="36" t="s">
        <v>152</v>
      </c>
      <c r="E62" s="36"/>
    </row>
    <row r="63" spans="1:26" s="17" customFormat="1" x14ac:dyDescent="0.25">
      <c r="B63" s="20"/>
      <c r="C63" s="267"/>
      <c r="D63" s="267"/>
      <c r="E63" s="267"/>
      <c r="F63" s="267"/>
      <c r="G63" s="267"/>
      <c r="H63" s="267"/>
      <c r="I63" s="267"/>
      <c r="J63" s="267"/>
      <c r="K63" s="267"/>
      <c r="L63" s="267"/>
      <c r="M63" s="267"/>
      <c r="N63" s="267"/>
    </row>
    <row r="64" spans="1:26" ht="15.75" thickBot="1" x14ac:dyDescent="0.3">
      <c r="C64" s="148"/>
    </row>
    <row r="65" spans="2:17" ht="27" thickBot="1" x14ac:dyDescent="0.3">
      <c r="B65" s="268" t="s">
        <v>98</v>
      </c>
      <c r="C65" s="268"/>
      <c r="D65" s="268"/>
      <c r="E65" s="268"/>
      <c r="F65" s="268"/>
      <c r="G65" s="268"/>
      <c r="H65" s="268"/>
      <c r="I65" s="268"/>
      <c r="J65" s="268"/>
      <c r="K65" s="268"/>
      <c r="L65" s="268"/>
      <c r="M65" s="268"/>
      <c r="N65" s="268"/>
    </row>
    <row r="68" spans="2:17" ht="109.5" customHeight="1" x14ac:dyDescent="0.25">
      <c r="B68" s="86" t="s">
        <v>142</v>
      </c>
      <c r="C68" s="86" t="s">
        <v>2</v>
      </c>
      <c r="D68" s="86" t="s">
        <v>100</v>
      </c>
      <c r="E68" s="86" t="s">
        <v>99</v>
      </c>
      <c r="F68" s="86" t="s">
        <v>101</v>
      </c>
      <c r="G68" s="86" t="s">
        <v>102</v>
      </c>
      <c r="H68" s="86" t="s">
        <v>156</v>
      </c>
      <c r="I68" s="86" t="s">
        <v>103</v>
      </c>
      <c r="J68" s="86" t="s">
        <v>104</v>
      </c>
      <c r="K68" s="86" t="s">
        <v>105</v>
      </c>
      <c r="L68" s="86" t="s">
        <v>106</v>
      </c>
      <c r="M68" s="131" t="s">
        <v>107</v>
      </c>
      <c r="N68" s="131" t="s">
        <v>108</v>
      </c>
      <c r="O68" s="235" t="s">
        <v>3</v>
      </c>
      <c r="P68" s="237"/>
      <c r="Q68" s="86" t="s">
        <v>18</v>
      </c>
    </row>
    <row r="69" spans="2:17" ht="93.75" customHeight="1" x14ac:dyDescent="0.25">
      <c r="B69" s="87" t="s">
        <v>154</v>
      </c>
      <c r="C69" s="87" t="s">
        <v>154</v>
      </c>
      <c r="D69" s="126" t="s">
        <v>283</v>
      </c>
      <c r="E69" s="36">
        <v>60</v>
      </c>
      <c r="F69" s="36" t="s">
        <v>151</v>
      </c>
      <c r="G69" s="36" t="s">
        <v>151</v>
      </c>
      <c r="H69" s="36" t="s">
        <v>269</v>
      </c>
      <c r="I69" s="36" t="s">
        <v>151</v>
      </c>
      <c r="J69" s="36" t="s">
        <v>129</v>
      </c>
      <c r="K69" s="132" t="s">
        <v>129</v>
      </c>
      <c r="L69" s="132" t="s">
        <v>129</v>
      </c>
      <c r="M69" s="132" t="s">
        <v>129</v>
      </c>
      <c r="N69" s="132" t="s">
        <v>129</v>
      </c>
      <c r="O69" s="273" t="s">
        <v>386</v>
      </c>
      <c r="P69" s="274"/>
      <c r="Q69" s="132" t="s">
        <v>129</v>
      </c>
    </row>
    <row r="70" spans="2:17" ht="109.5" customHeight="1" x14ac:dyDescent="0.25">
      <c r="B70" s="87" t="s">
        <v>154</v>
      </c>
      <c r="C70" s="87" t="s">
        <v>154</v>
      </c>
      <c r="D70" s="126" t="s">
        <v>284</v>
      </c>
      <c r="E70" s="36">
        <v>20</v>
      </c>
      <c r="F70" s="36" t="s">
        <v>151</v>
      </c>
      <c r="G70" s="36" t="s">
        <v>151</v>
      </c>
      <c r="H70" s="36" t="s">
        <v>129</v>
      </c>
      <c r="I70" s="36" t="s">
        <v>151</v>
      </c>
      <c r="J70" s="36" t="s">
        <v>129</v>
      </c>
      <c r="K70" s="132" t="s">
        <v>129</v>
      </c>
      <c r="L70" s="132" t="s">
        <v>129</v>
      </c>
      <c r="M70" s="132" t="s">
        <v>129</v>
      </c>
      <c r="N70" s="132" t="s">
        <v>129</v>
      </c>
      <c r="O70" s="273" t="s">
        <v>387</v>
      </c>
      <c r="P70" s="274"/>
      <c r="Q70" s="132" t="s">
        <v>129</v>
      </c>
    </row>
    <row r="71" spans="2:17" ht="99" customHeight="1" x14ac:dyDescent="0.25">
      <c r="B71" s="87" t="s">
        <v>157</v>
      </c>
      <c r="C71" s="87" t="s">
        <v>157</v>
      </c>
      <c r="D71" s="126" t="s">
        <v>283</v>
      </c>
      <c r="E71" s="36">
        <v>100</v>
      </c>
      <c r="F71" s="36" t="s">
        <v>151</v>
      </c>
      <c r="G71" s="36" t="s">
        <v>151</v>
      </c>
      <c r="H71" s="36" t="s">
        <v>151</v>
      </c>
      <c r="I71" s="36" t="s">
        <v>129</v>
      </c>
      <c r="J71" s="36" t="s">
        <v>151</v>
      </c>
      <c r="K71" s="36" t="s">
        <v>151</v>
      </c>
      <c r="L71" s="36" t="s">
        <v>151</v>
      </c>
      <c r="M71" s="36" t="s">
        <v>151</v>
      </c>
      <c r="N71" s="36" t="s">
        <v>151</v>
      </c>
      <c r="O71" s="273" t="s">
        <v>388</v>
      </c>
      <c r="P71" s="274"/>
      <c r="Q71" s="132" t="s">
        <v>129</v>
      </c>
    </row>
    <row r="72" spans="2:17" x14ac:dyDescent="0.25">
      <c r="B72" s="87"/>
      <c r="C72" s="87"/>
      <c r="D72" s="87"/>
      <c r="E72" s="87"/>
      <c r="F72" s="87"/>
      <c r="G72" s="87"/>
      <c r="H72" s="87"/>
      <c r="I72" s="87"/>
      <c r="J72" s="87"/>
      <c r="K72" s="87"/>
      <c r="L72" s="87"/>
      <c r="M72" s="87"/>
      <c r="N72" s="87"/>
      <c r="O72" s="238"/>
      <c r="P72" s="239"/>
      <c r="Q72" s="87"/>
    </row>
    <row r="73" spans="2:17" x14ac:dyDescent="0.25">
      <c r="B73" s="2" t="s">
        <v>1</v>
      </c>
    </row>
    <row r="74" spans="2:17" x14ac:dyDescent="0.25">
      <c r="B74" s="2" t="s">
        <v>37</v>
      </c>
    </row>
    <row r="75" spans="2:17" x14ac:dyDescent="0.25">
      <c r="B75" s="2" t="s">
        <v>60</v>
      </c>
    </row>
    <row r="77" spans="2:17" ht="15.75" thickBot="1" x14ac:dyDescent="0.3"/>
    <row r="78" spans="2:17" ht="27" thickBot="1" x14ac:dyDescent="0.3">
      <c r="B78" s="249" t="s">
        <v>38</v>
      </c>
      <c r="C78" s="250"/>
      <c r="D78" s="250"/>
      <c r="E78" s="250"/>
      <c r="F78" s="250"/>
      <c r="G78" s="250"/>
      <c r="H78" s="250"/>
      <c r="I78" s="250"/>
      <c r="J78" s="250"/>
      <c r="K78" s="250"/>
      <c r="L78" s="250"/>
      <c r="M78" s="250"/>
      <c r="N78" s="251"/>
    </row>
    <row r="83" spans="2:17" ht="76.5" customHeight="1" x14ac:dyDescent="0.25">
      <c r="B83" s="86" t="s">
        <v>0</v>
      </c>
      <c r="C83" s="86" t="s">
        <v>39</v>
      </c>
      <c r="D83" s="86" t="s">
        <v>40</v>
      </c>
      <c r="E83" s="86" t="s">
        <v>109</v>
      </c>
      <c r="F83" s="86" t="s">
        <v>111</v>
      </c>
      <c r="G83" s="86" t="s">
        <v>112</v>
      </c>
      <c r="H83" s="86" t="s">
        <v>113</v>
      </c>
      <c r="I83" s="86" t="s">
        <v>110</v>
      </c>
      <c r="J83" s="235" t="s">
        <v>114</v>
      </c>
      <c r="K83" s="236"/>
      <c r="L83" s="237"/>
      <c r="M83" s="86" t="s">
        <v>115</v>
      </c>
      <c r="N83" s="86" t="s">
        <v>41</v>
      </c>
      <c r="O83" s="86" t="s">
        <v>42</v>
      </c>
      <c r="P83" s="235" t="s">
        <v>3</v>
      </c>
      <c r="Q83" s="237"/>
    </row>
    <row r="84" spans="2:17" ht="107.25" customHeight="1" x14ac:dyDescent="0.25">
      <c r="B84" s="44" t="s">
        <v>235</v>
      </c>
      <c r="C84" s="137" t="s">
        <v>228</v>
      </c>
      <c r="D84" s="44" t="s">
        <v>236</v>
      </c>
      <c r="E84" s="87">
        <v>1118539051</v>
      </c>
      <c r="F84" s="87" t="s">
        <v>163</v>
      </c>
      <c r="G84" s="44" t="s">
        <v>180</v>
      </c>
      <c r="H84" s="128">
        <v>41026</v>
      </c>
      <c r="I84" s="36" t="s">
        <v>129</v>
      </c>
      <c r="J84" s="44" t="s">
        <v>240</v>
      </c>
      <c r="K84" s="127" t="s">
        <v>241</v>
      </c>
      <c r="L84" s="127" t="s">
        <v>239</v>
      </c>
      <c r="M84" s="132" t="s">
        <v>129</v>
      </c>
      <c r="N84" s="132" t="s">
        <v>129</v>
      </c>
      <c r="O84" s="132" t="s">
        <v>129</v>
      </c>
      <c r="P84" s="240"/>
      <c r="Q84" s="240"/>
    </row>
    <row r="85" spans="2:17" ht="90" x14ac:dyDescent="0.25">
      <c r="B85" s="44" t="s">
        <v>237</v>
      </c>
      <c r="C85" s="48" t="s">
        <v>228</v>
      </c>
      <c r="D85" s="44" t="s">
        <v>238</v>
      </c>
      <c r="E85" s="87">
        <v>1049619594</v>
      </c>
      <c r="F85" s="44" t="s">
        <v>163</v>
      </c>
      <c r="G85" s="44" t="s">
        <v>180</v>
      </c>
      <c r="H85" s="128">
        <v>41201</v>
      </c>
      <c r="I85" s="36" t="s">
        <v>129</v>
      </c>
      <c r="J85" s="44" t="s">
        <v>242</v>
      </c>
      <c r="K85" s="44" t="s">
        <v>244</v>
      </c>
      <c r="L85" s="127" t="s">
        <v>243</v>
      </c>
      <c r="M85" s="132" t="s">
        <v>129</v>
      </c>
      <c r="N85" s="132" t="s">
        <v>129</v>
      </c>
      <c r="O85" s="132" t="s">
        <v>129</v>
      </c>
      <c r="P85" s="311" t="s">
        <v>389</v>
      </c>
      <c r="Q85" s="312"/>
    </row>
    <row r="87" spans="2:17" ht="15.75" thickBot="1" x14ac:dyDescent="0.3"/>
    <row r="88" spans="2:17" ht="27" thickBot="1" x14ac:dyDescent="0.3">
      <c r="B88" s="249" t="s">
        <v>44</v>
      </c>
      <c r="C88" s="250"/>
      <c r="D88" s="250"/>
      <c r="E88" s="250"/>
      <c r="F88" s="250"/>
      <c r="G88" s="250"/>
      <c r="H88" s="250"/>
      <c r="I88" s="250"/>
      <c r="J88" s="250"/>
      <c r="K88" s="250"/>
      <c r="L88" s="250"/>
      <c r="M88" s="250"/>
      <c r="N88" s="251"/>
    </row>
    <row r="91" spans="2:17" ht="46.15" customHeight="1" x14ac:dyDescent="0.25">
      <c r="B91" s="86" t="s">
        <v>33</v>
      </c>
      <c r="C91" s="86" t="s">
        <v>45</v>
      </c>
      <c r="D91" s="235" t="s">
        <v>3</v>
      </c>
      <c r="E91" s="237"/>
    </row>
    <row r="92" spans="2:17" ht="46.9" customHeight="1" x14ac:dyDescent="0.25">
      <c r="B92" s="44" t="s">
        <v>116</v>
      </c>
      <c r="C92" s="138" t="s">
        <v>152</v>
      </c>
      <c r="D92" s="245" t="s">
        <v>313</v>
      </c>
      <c r="E92" s="246"/>
    </row>
    <row r="95" spans="2:17" ht="26.25" x14ac:dyDescent="0.25">
      <c r="B95" s="247" t="s">
        <v>62</v>
      </c>
      <c r="C95" s="248"/>
      <c r="D95" s="248"/>
      <c r="E95" s="248"/>
      <c r="F95" s="248"/>
      <c r="G95" s="248"/>
      <c r="H95" s="248"/>
      <c r="I95" s="248"/>
      <c r="J95" s="248"/>
      <c r="K95" s="248"/>
      <c r="L95" s="248"/>
      <c r="M95" s="248"/>
      <c r="N95" s="248"/>
      <c r="O95" s="248"/>
      <c r="P95" s="248"/>
    </row>
    <row r="97" spans="1:26" ht="15.75" thickBot="1" x14ac:dyDescent="0.3"/>
    <row r="98" spans="1:26" ht="27" thickBot="1" x14ac:dyDescent="0.3">
      <c r="B98" s="249" t="s">
        <v>52</v>
      </c>
      <c r="C98" s="250"/>
      <c r="D98" s="250"/>
      <c r="E98" s="250"/>
      <c r="F98" s="250"/>
      <c r="G98" s="250"/>
      <c r="H98" s="250"/>
      <c r="I98" s="250"/>
      <c r="J98" s="250"/>
      <c r="K98" s="250"/>
      <c r="L98" s="250"/>
      <c r="M98" s="250"/>
      <c r="N98" s="251"/>
    </row>
    <row r="100" spans="1:26" ht="15.75" thickBot="1" x14ac:dyDescent="0.3">
      <c r="M100" s="42"/>
      <c r="N100" s="42"/>
    </row>
    <row r="101" spans="1:26" s="73" customFormat="1" ht="109.5" customHeight="1" x14ac:dyDescent="0.25">
      <c r="B101" s="84" t="s">
        <v>138</v>
      </c>
      <c r="C101" s="84" t="s">
        <v>139</v>
      </c>
      <c r="D101" s="84" t="s">
        <v>140</v>
      </c>
      <c r="E101" s="84" t="s">
        <v>43</v>
      </c>
      <c r="F101" s="84" t="s">
        <v>22</v>
      </c>
      <c r="G101" s="84" t="s">
        <v>97</v>
      </c>
      <c r="H101" s="84" t="s">
        <v>17</v>
      </c>
      <c r="I101" s="84" t="s">
        <v>10</v>
      </c>
      <c r="J101" s="84" t="s">
        <v>31</v>
      </c>
      <c r="K101" s="84" t="s">
        <v>59</v>
      </c>
      <c r="L101" s="84" t="s">
        <v>20</v>
      </c>
      <c r="M101" s="69" t="s">
        <v>26</v>
      </c>
      <c r="N101" s="84" t="s">
        <v>141</v>
      </c>
      <c r="O101" s="84" t="s">
        <v>36</v>
      </c>
      <c r="P101" s="85" t="s">
        <v>11</v>
      </c>
      <c r="Q101" s="85" t="s">
        <v>19</v>
      </c>
    </row>
    <row r="102" spans="1:26" s="79" customFormat="1" ht="60" x14ac:dyDescent="0.25">
      <c r="A102" s="33">
        <v>1</v>
      </c>
      <c r="B102" s="34" t="s">
        <v>303</v>
      </c>
      <c r="C102" s="34" t="s">
        <v>303</v>
      </c>
      <c r="D102" s="80" t="s">
        <v>333</v>
      </c>
      <c r="E102" s="123">
        <v>55</v>
      </c>
      <c r="F102" s="76" t="s">
        <v>129</v>
      </c>
      <c r="G102" s="115" t="s">
        <v>151</v>
      </c>
      <c r="H102" s="83">
        <v>40009</v>
      </c>
      <c r="I102" s="83">
        <v>40132</v>
      </c>
      <c r="J102" s="77" t="s">
        <v>130</v>
      </c>
      <c r="K102" s="142">
        <f>(I102-H102)/30-L102</f>
        <v>0</v>
      </c>
      <c r="L102" s="123">
        <v>4.0999999999999996</v>
      </c>
      <c r="M102" s="123">
        <v>2000</v>
      </c>
      <c r="N102" s="115" t="s">
        <v>151</v>
      </c>
      <c r="O102" s="16">
        <v>0</v>
      </c>
      <c r="P102" s="16">
        <v>447</v>
      </c>
      <c r="Q102" s="116" t="s">
        <v>334</v>
      </c>
      <c r="R102" s="78"/>
      <c r="S102" s="78"/>
      <c r="T102" s="78"/>
      <c r="U102" s="78"/>
      <c r="V102" s="78"/>
      <c r="W102" s="78"/>
      <c r="X102" s="78"/>
      <c r="Y102" s="78"/>
      <c r="Z102" s="78"/>
    </row>
    <row r="103" spans="1:26" s="79" customFormat="1" ht="30" x14ac:dyDescent="0.25">
      <c r="A103" s="33">
        <v>1</v>
      </c>
      <c r="B103" s="34" t="s">
        <v>224</v>
      </c>
      <c r="C103" s="34" t="s">
        <v>224</v>
      </c>
      <c r="D103" s="80" t="s">
        <v>285</v>
      </c>
      <c r="E103" s="123">
        <v>317</v>
      </c>
      <c r="F103" s="76" t="s">
        <v>130</v>
      </c>
      <c r="G103" s="115" t="s">
        <v>151</v>
      </c>
      <c r="H103" s="83">
        <v>40126</v>
      </c>
      <c r="I103" s="83">
        <v>40135</v>
      </c>
      <c r="J103" s="77" t="s">
        <v>130</v>
      </c>
      <c r="K103" s="142">
        <f>(I103-H103)/30-L103</f>
        <v>0</v>
      </c>
      <c r="L103" s="2">
        <v>0.3</v>
      </c>
      <c r="M103" s="142">
        <v>0</v>
      </c>
      <c r="N103" s="68" t="s">
        <v>151</v>
      </c>
      <c r="O103" s="140">
        <v>4000000</v>
      </c>
      <c r="P103" s="16" t="s">
        <v>286</v>
      </c>
      <c r="Q103" s="116"/>
      <c r="R103" s="78"/>
      <c r="S103" s="78"/>
      <c r="T103" s="78"/>
      <c r="U103" s="78"/>
      <c r="V103" s="78"/>
      <c r="W103" s="78"/>
      <c r="X103" s="78"/>
      <c r="Y103" s="78"/>
      <c r="Z103" s="78"/>
    </row>
    <row r="104" spans="1:26" s="79" customFormat="1" x14ac:dyDescent="0.25">
      <c r="A104" s="33"/>
      <c r="B104" s="34"/>
      <c r="C104" s="34"/>
      <c r="D104" s="80"/>
      <c r="E104" s="178"/>
      <c r="F104" s="76"/>
      <c r="G104" s="115"/>
      <c r="H104" s="83"/>
      <c r="I104" s="77"/>
      <c r="J104" s="77"/>
      <c r="K104" s="142"/>
      <c r="L104" s="77"/>
      <c r="M104" s="68"/>
      <c r="N104" s="68"/>
      <c r="O104" s="16"/>
      <c r="P104" s="16"/>
      <c r="Q104" s="116"/>
      <c r="R104" s="78"/>
      <c r="S104" s="78"/>
      <c r="T104" s="78"/>
      <c r="U104" s="78"/>
      <c r="V104" s="78"/>
      <c r="W104" s="78"/>
      <c r="X104" s="78"/>
      <c r="Y104" s="78"/>
      <c r="Z104" s="78"/>
    </row>
    <row r="105" spans="1:26" s="79" customFormat="1" x14ac:dyDescent="0.25">
      <c r="A105" s="33">
        <f t="shared" ref="A105:A110" si="1">+A104+1</f>
        <v>1</v>
      </c>
      <c r="B105" s="34"/>
      <c r="C105" s="80"/>
      <c r="D105" s="80"/>
      <c r="E105" s="75"/>
      <c r="F105" s="76"/>
      <c r="G105" s="76"/>
      <c r="H105" s="76"/>
      <c r="I105" s="77"/>
      <c r="J105" s="77"/>
      <c r="K105" s="77"/>
      <c r="L105" s="77"/>
      <c r="M105" s="68"/>
      <c r="N105" s="68"/>
      <c r="O105" s="16"/>
      <c r="P105" s="16"/>
      <c r="Q105" s="116"/>
      <c r="R105" s="78"/>
      <c r="S105" s="78"/>
      <c r="T105" s="78"/>
      <c r="U105" s="78"/>
      <c r="V105" s="78"/>
      <c r="W105" s="78"/>
      <c r="X105" s="78"/>
      <c r="Y105" s="78"/>
      <c r="Z105" s="78"/>
    </row>
    <row r="106" spans="1:26" s="79" customFormat="1" x14ac:dyDescent="0.25">
      <c r="A106" s="33">
        <f t="shared" si="1"/>
        <v>2</v>
      </c>
      <c r="B106" s="80"/>
      <c r="C106" s="81"/>
      <c r="D106" s="80"/>
      <c r="E106" s="75"/>
      <c r="F106" s="76"/>
      <c r="G106" s="76"/>
      <c r="H106" s="76"/>
      <c r="I106" s="77"/>
      <c r="J106" s="77"/>
      <c r="K106" s="77"/>
      <c r="L106" s="77"/>
      <c r="M106" s="68"/>
      <c r="N106" s="68"/>
      <c r="O106" s="16"/>
      <c r="P106" s="16"/>
      <c r="Q106" s="116"/>
      <c r="R106" s="78"/>
      <c r="S106" s="78"/>
      <c r="T106" s="78"/>
      <c r="U106" s="78"/>
      <c r="V106" s="78"/>
      <c r="W106" s="78"/>
      <c r="X106" s="78"/>
      <c r="Y106" s="78"/>
      <c r="Z106" s="78"/>
    </row>
    <row r="107" spans="1:26" s="79" customFormat="1" x14ac:dyDescent="0.25">
      <c r="A107" s="33">
        <f t="shared" si="1"/>
        <v>3</v>
      </c>
      <c r="B107" s="80"/>
      <c r="C107" s="81"/>
      <c r="D107" s="80"/>
      <c r="E107" s="75"/>
      <c r="F107" s="76"/>
      <c r="G107" s="76"/>
      <c r="H107" s="76"/>
      <c r="I107" s="77"/>
      <c r="J107" s="77"/>
      <c r="K107" s="77"/>
      <c r="L107" s="77"/>
      <c r="M107" s="68"/>
      <c r="N107" s="68"/>
      <c r="O107" s="16"/>
      <c r="P107" s="16"/>
      <c r="Q107" s="116"/>
      <c r="R107" s="78"/>
      <c r="S107" s="78"/>
      <c r="T107" s="78"/>
      <c r="U107" s="78"/>
      <c r="V107" s="78"/>
      <c r="W107" s="78"/>
      <c r="X107" s="78"/>
      <c r="Y107" s="78"/>
      <c r="Z107" s="78"/>
    </row>
    <row r="108" spans="1:26" s="79" customFormat="1" x14ac:dyDescent="0.25">
      <c r="A108" s="33">
        <f t="shared" si="1"/>
        <v>4</v>
      </c>
      <c r="B108" s="80"/>
      <c r="C108" s="81"/>
      <c r="D108" s="80"/>
      <c r="E108" s="75"/>
      <c r="F108" s="76"/>
      <c r="G108" s="76"/>
      <c r="H108" s="76"/>
      <c r="I108" s="77"/>
      <c r="J108" s="77"/>
      <c r="K108" s="77"/>
      <c r="L108" s="77"/>
      <c r="M108" s="68"/>
      <c r="N108" s="68"/>
      <c r="O108" s="16"/>
      <c r="P108" s="16"/>
      <c r="Q108" s="116"/>
      <c r="R108" s="78"/>
      <c r="S108" s="78"/>
      <c r="T108" s="78"/>
      <c r="U108" s="78"/>
      <c r="V108" s="78"/>
      <c r="W108" s="78"/>
      <c r="X108" s="78"/>
      <c r="Y108" s="78"/>
      <c r="Z108" s="78"/>
    </row>
    <row r="109" spans="1:26" s="79" customFormat="1" x14ac:dyDescent="0.25">
      <c r="A109" s="33">
        <f t="shared" si="1"/>
        <v>5</v>
      </c>
      <c r="B109" s="80"/>
      <c r="C109" s="81"/>
      <c r="D109" s="80"/>
      <c r="E109" s="75"/>
      <c r="F109" s="76"/>
      <c r="G109" s="76"/>
      <c r="H109" s="76"/>
      <c r="I109" s="77"/>
      <c r="J109" s="77"/>
      <c r="K109" s="77"/>
      <c r="L109" s="77"/>
      <c r="M109" s="68"/>
      <c r="N109" s="68"/>
      <c r="O109" s="16"/>
      <c r="P109" s="16"/>
      <c r="Q109" s="116"/>
      <c r="R109" s="78"/>
      <c r="S109" s="78"/>
      <c r="T109" s="78"/>
      <c r="U109" s="78"/>
      <c r="V109" s="78"/>
      <c r="W109" s="78"/>
      <c r="X109" s="78"/>
      <c r="Y109" s="78"/>
      <c r="Z109" s="78"/>
    </row>
    <row r="110" spans="1:26" s="79" customFormat="1" x14ac:dyDescent="0.25">
      <c r="A110" s="33">
        <f t="shared" si="1"/>
        <v>6</v>
      </c>
      <c r="B110" s="80"/>
      <c r="C110" s="81"/>
      <c r="D110" s="80"/>
      <c r="E110" s="75"/>
      <c r="F110" s="76"/>
      <c r="G110" s="76"/>
      <c r="H110" s="76"/>
      <c r="I110" s="77"/>
      <c r="J110" s="77"/>
      <c r="K110" s="77"/>
      <c r="L110" s="77"/>
      <c r="M110" s="68"/>
      <c r="N110" s="68"/>
      <c r="O110" s="16"/>
      <c r="P110" s="16"/>
      <c r="Q110" s="116"/>
      <c r="R110" s="78"/>
      <c r="S110" s="78"/>
      <c r="T110" s="78"/>
      <c r="U110" s="78"/>
      <c r="V110" s="78"/>
      <c r="W110" s="78"/>
      <c r="X110" s="78"/>
      <c r="Y110" s="78"/>
      <c r="Z110" s="78"/>
    </row>
    <row r="111" spans="1:26" s="79" customFormat="1" x14ac:dyDescent="0.25">
      <c r="A111" s="33"/>
      <c r="B111" s="34" t="s">
        <v>16</v>
      </c>
      <c r="C111" s="81"/>
      <c r="D111" s="80"/>
      <c r="E111" s="75"/>
      <c r="F111" s="76"/>
      <c r="G111" s="76"/>
      <c r="H111" s="76"/>
      <c r="I111" s="77"/>
      <c r="J111" s="77"/>
      <c r="K111" s="114">
        <f>SUM(K103:K110)</f>
        <v>0</v>
      </c>
      <c r="L111" s="82">
        <f>SUM(L103:L110)</f>
        <v>0.3</v>
      </c>
      <c r="M111" s="114">
        <f>SUM(M103:M110)</f>
        <v>0</v>
      </c>
      <c r="N111" s="82">
        <f>SUM(N103:N110)</f>
        <v>0</v>
      </c>
      <c r="O111" s="16"/>
      <c r="P111" s="16"/>
      <c r="Q111" s="117"/>
    </row>
    <row r="112" spans="1:26" x14ac:dyDescent="0.25">
      <c r="B112" s="17"/>
      <c r="C112" s="17"/>
      <c r="D112" s="17"/>
      <c r="E112" s="18"/>
      <c r="F112" s="17"/>
      <c r="G112" s="17"/>
      <c r="H112" s="17"/>
      <c r="I112" s="17"/>
      <c r="J112" s="17"/>
      <c r="K112" s="17"/>
      <c r="L112" s="17"/>
      <c r="M112" s="17"/>
      <c r="N112" s="17"/>
      <c r="O112" s="17"/>
      <c r="P112" s="17"/>
    </row>
    <row r="113" spans="2:17" ht="18.75" x14ac:dyDescent="0.25">
      <c r="B113" s="38" t="s">
        <v>32</v>
      </c>
      <c r="C113" s="177">
        <f>+K111</f>
        <v>0</v>
      </c>
      <c r="H113" s="19"/>
      <c r="I113" s="19"/>
      <c r="J113" s="19"/>
      <c r="K113" s="19"/>
      <c r="L113" s="19"/>
      <c r="M113" s="19"/>
      <c r="N113" s="17"/>
      <c r="O113" s="17"/>
      <c r="P113" s="17"/>
    </row>
    <row r="115" spans="2:17" ht="15.75" thickBot="1" x14ac:dyDescent="0.3"/>
    <row r="116" spans="2:17" ht="37.15" customHeight="1" thickBot="1" x14ac:dyDescent="0.3">
      <c r="B116" s="49" t="s">
        <v>47</v>
      </c>
      <c r="C116" s="50" t="s">
        <v>48</v>
      </c>
      <c r="D116" s="49" t="s">
        <v>49</v>
      </c>
      <c r="E116" s="50" t="s">
        <v>53</v>
      </c>
    </row>
    <row r="117" spans="2:17" ht="41.45" customHeight="1" x14ac:dyDescent="0.25">
      <c r="B117" s="43" t="s">
        <v>117</v>
      </c>
      <c r="C117" s="45">
        <v>20</v>
      </c>
      <c r="D117" s="150">
        <v>0</v>
      </c>
      <c r="E117" s="252">
        <f>+D117+D118+D119</f>
        <v>0</v>
      </c>
    </row>
    <row r="118" spans="2:17" x14ac:dyDescent="0.25">
      <c r="B118" s="43" t="s">
        <v>118</v>
      </c>
      <c r="C118" s="36">
        <v>30</v>
      </c>
      <c r="D118" s="132">
        <v>0</v>
      </c>
      <c r="E118" s="253"/>
    </row>
    <row r="119" spans="2:17" ht="15.75" thickBot="1" x14ac:dyDescent="0.3">
      <c r="B119" s="43" t="s">
        <v>119</v>
      </c>
      <c r="C119" s="46">
        <v>40</v>
      </c>
      <c r="D119" s="46">
        <v>0</v>
      </c>
      <c r="E119" s="254"/>
    </row>
    <row r="121" spans="2:17" ht="15.75" thickBot="1" x14ac:dyDescent="0.3"/>
    <row r="122" spans="2:17" ht="27" thickBot="1" x14ac:dyDescent="0.3">
      <c r="B122" s="249" t="s">
        <v>50</v>
      </c>
      <c r="C122" s="250"/>
      <c r="D122" s="250"/>
      <c r="E122" s="250"/>
      <c r="F122" s="250"/>
      <c r="G122" s="250"/>
      <c r="H122" s="250"/>
      <c r="I122" s="250"/>
      <c r="J122" s="250"/>
      <c r="K122" s="250"/>
      <c r="L122" s="250"/>
      <c r="M122" s="250"/>
      <c r="N122" s="251"/>
    </row>
    <row r="124" spans="2:17" ht="76.5" customHeight="1" x14ac:dyDescent="0.25">
      <c r="B124" s="86" t="s">
        <v>0</v>
      </c>
      <c r="C124" s="86" t="s">
        <v>39</v>
      </c>
      <c r="D124" s="86" t="s">
        <v>40</v>
      </c>
      <c r="E124" s="86" t="s">
        <v>109</v>
      </c>
      <c r="F124" s="86" t="s">
        <v>111</v>
      </c>
      <c r="G124" s="86" t="s">
        <v>112</v>
      </c>
      <c r="H124" s="86" t="s">
        <v>113</v>
      </c>
      <c r="I124" s="86" t="s">
        <v>110</v>
      </c>
      <c r="J124" s="235" t="s">
        <v>114</v>
      </c>
      <c r="K124" s="236"/>
      <c r="L124" s="237"/>
      <c r="M124" s="86" t="s">
        <v>115</v>
      </c>
      <c r="N124" s="86" t="s">
        <v>41</v>
      </c>
      <c r="O124" s="86" t="s">
        <v>42</v>
      </c>
      <c r="P124" s="235" t="s">
        <v>3</v>
      </c>
      <c r="Q124" s="237"/>
    </row>
    <row r="125" spans="2:17" ht="60" x14ac:dyDescent="0.25">
      <c r="B125" s="44" t="s">
        <v>123</v>
      </c>
      <c r="C125" s="137" t="s">
        <v>287</v>
      </c>
      <c r="D125" s="157" t="s">
        <v>261</v>
      </c>
      <c r="E125" s="48">
        <v>1116543071</v>
      </c>
      <c r="F125" s="157" t="s">
        <v>262</v>
      </c>
      <c r="G125" s="44" t="s">
        <v>296</v>
      </c>
      <c r="H125" s="158">
        <v>41244</v>
      </c>
      <c r="I125" s="36" t="s">
        <v>129</v>
      </c>
      <c r="J125" s="156" t="s">
        <v>224</v>
      </c>
      <c r="K125" s="159" t="s">
        <v>297</v>
      </c>
      <c r="L125" s="159" t="s">
        <v>298</v>
      </c>
      <c r="M125" s="139" t="s">
        <v>129</v>
      </c>
      <c r="N125" s="139" t="s">
        <v>129</v>
      </c>
      <c r="O125" s="139" t="s">
        <v>129</v>
      </c>
      <c r="P125" s="240"/>
      <c r="Q125" s="240"/>
    </row>
    <row r="126" spans="2:17" ht="60" x14ac:dyDescent="0.25">
      <c r="B126" s="157" t="s">
        <v>124</v>
      </c>
      <c r="C126" s="137" t="s">
        <v>287</v>
      </c>
      <c r="D126" s="157" t="s">
        <v>260</v>
      </c>
      <c r="E126" s="48">
        <v>33378051</v>
      </c>
      <c r="F126" s="157" t="s">
        <v>291</v>
      </c>
      <c r="G126" s="48" t="s">
        <v>299</v>
      </c>
      <c r="H126" s="158">
        <v>40711</v>
      </c>
      <c r="I126" s="36" t="s">
        <v>151</v>
      </c>
      <c r="J126" s="48" t="s">
        <v>224</v>
      </c>
      <c r="K126" s="160" t="s">
        <v>300</v>
      </c>
      <c r="L126" s="160" t="s">
        <v>294</v>
      </c>
      <c r="M126" s="139" t="s">
        <v>129</v>
      </c>
      <c r="N126" s="139" t="s">
        <v>129</v>
      </c>
      <c r="O126" s="139" t="s">
        <v>129</v>
      </c>
      <c r="P126" s="275"/>
      <c r="Q126" s="276"/>
    </row>
    <row r="127" spans="2:17" ht="33.6" customHeight="1" x14ac:dyDescent="0.25">
      <c r="B127" s="44" t="s">
        <v>125</v>
      </c>
      <c r="C127" s="137" t="s">
        <v>295</v>
      </c>
      <c r="D127" s="157" t="s">
        <v>263</v>
      </c>
      <c r="E127" s="139">
        <v>43159810</v>
      </c>
      <c r="F127" s="157" t="s">
        <v>262</v>
      </c>
      <c r="G127" s="44" t="s">
        <v>296</v>
      </c>
      <c r="H127" s="128">
        <v>40453</v>
      </c>
      <c r="I127" s="36" t="s">
        <v>129</v>
      </c>
      <c r="J127" s="156" t="s">
        <v>151</v>
      </c>
      <c r="K127" s="156" t="s">
        <v>151</v>
      </c>
      <c r="L127" s="156" t="s">
        <v>151</v>
      </c>
      <c r="M127" s="139" t="s">
        <v>129</v>
      </c>
      <c r="N127" s="139" t="s">
        <v>129</v>
      </c>
      <c r="O127" s="139" t="s">
        <v>129</v>
      </c>
      <c r="P127" s="240"/>
      <c r="Q127" s="240"/>
    </row>
    <row r="130" spans="2:7" ht="15.75" thickBot="1" x14ac:dyDescent="0.3"/>
    <row r="131" spans="2:7" ht="54" customHeight="1" x14ac:dyDescent="0.25">
      <c r="B131" s="89" t="s">
        <v>33</v>
      </c>
      <c r="C131" s="89" t="s">
        <v>47</v>
      </c>
      <c r="D131" s="86" t="s">
        <v>48</v>
      </c>
      <c r="E131" s="89" t="s">
        <v>49</v>
      </c>
      <c r="F131" s="50" t="s">
        <v>54</v>
      </c>
      <c r="G131" s="63"/>
    </row>
    <row r="132" spans="2:7" ht="120.75" customHeight="1" x14ac:dyDescent="0.25">
      <c r="B132" s="241" t="s">
        <v>51</v>
      </c>
      <c r="C132" s="130" t="s">
        <v>120</v>
      </c>
      <c r="D132" s="132">
        <v>25</v>
      </c>
      <c r="E132" s="182">
        <v>25</v>
      </c>
      <c r="F132" s="242">
        <f>+E132+E133+E134</f>
        <v>60</v>
      </c>
      <c r="G132" s="64"/>
    </row>
    <row r="133" spans="2:7" ht="76.150000000000006" customHeight="1" x14ac:dyDescent="0.25">
      <c r="B133" s="241"/>
      <c r="C133" s="130" t="s">
        <v>121</v>
      </c>
      <c r="D133" s="48">
        <v>25</v>
      </c>
      <c r="E133" s="183">
        <v>25</v>
      </c>
      <c r="F133" s="243"/>
      <c r="G133" s="64"/>
    </row>
    <row r="134" spans="2:7" ht="69" customHeight="1" x14ac:dyDescent="0.25">
      <c r="B134" s="241"/>
      <c r="C134" s="130" t="s">
        <v>122</v>
      </c>
      <c r="D134" s="132">
        <v>10</v>
      </c>
      <c r="E134" s="182">
        <v>10</v>
      </c>
      <c r="F134" s="244"/>
      <c r="G134" s="64"/>
    </row>
    <row r="138" spans="2:7" x14ac:dyDescent="0.25">
      <c r="B138" s="88" t="s">
        <v>55</v>
      </c>
    </row>
    <row r="141" spans="2:7" x14ac:dyDescent="0.25">
      <c r="B141" s="90" t="s">
        <v>33</v>
      </c>
      <c r="C141" s="90" t="s">
        <v>56</v>
      </c>
      <c r="D141" s="89" t="s">
        <v>49</v>
      </c>
      <c r="E141" s="89" t="s">
        <v>16</v>
      </c>
    </row>
    <row r="142" spans="2:7" ht="28.5" x14ac:dyDescent="0.25">
      <c r="B142" s="71" t="s">
        <v>57</v>
      </c>
      <c r="C142" s="72">
        <v>40</v>
      </c>
      <c r="D142" s="132">
        <f>+E117</f>
        <v>0</v>
      </c>
      <c r="E142" s="233">
        <f>+D142+D143</f>
        <v>60</v>
      </c>
    </row>
    <row r="143" spans="2:7" ht="42.75" x14ac:dyDescent="0.25">
      <c r="B143" s="71" t="s">
        <v>58</v>
      </c>
      <c r="C143" s="72">
        <v>60</v>
      </c>
      <c r="D143" s="132">
        <f>+F132</f>
        <v>60</v>
      </c>
      <c r="E143" s="234"/>
    </row>
  </sheetData>
  <mergeCells count="41">
    <mergeCell ref="C9:N9"/>
    <mergeCell ref="B2:P2"/>
    <mergeCell ref="B4:P4"/>
    <mergeCell ref="C6:N6"/>
    <mergeCell ref="C7:N7"/>
    <mergeCell ref="C8:N8"/>
    <mergeCell ref="O71:P71"/>
    <mergeCell ref="C10:E10"/>
    <mergeCell ref="B14:C21"/>
    <mergeCell ref="B22:C22"/>
    <mergeCell ref="E40:E41"/>
    <mergeCell ref="M45:N45"/>
    <mergeCell ref="B59:B60"/>
    <mergeCell ref="C59:C60"/>
    <mergeCell ref="D59:E59"/>
    <mergeCell ref="C63:N63"/>
    <mergeCell ref="B65:N65"/>
    <mergeCell ref="O68:P68"/>
    <mergeCell ref="O69:P69"/>
    <mergeCell ref="O70:P70"/>
    <mergeCell ref="B95:P95"/>
    <mergeCell ref="O72:P72"/>
    <mergeCell ref="B78:N78"/>
    <mergeCell ref="J83:L83"/>
    <mergeCell ref="P83:Q83"/>
    <mergeCell ref="P84:Q84"/>
    <mergeCell ref="P85:Q85"/>
    <mergeCell ref="B88:N88"/>
    <mergeCell ref="D91:E91"/>
    <mergeCell ref="D92:E92"/>
    <mergeCell ref="P127:Q127"/>
    <mergeCell ref="B132:B134"/>
    <mergeCell ref="F132:F134"/>
    <mergeCell ref="E142:E143"/>
    <mergeCell ref="B98:N98"/>
    <mergeCell ref="E117:E119"/>
    <mergeCell ref="B122:N122"/>
    <mergeCell ref="J124:L124"/>
    <mergeCell ref="P124:Q124"/>
    <mergeCell ref="P125:Q125"/>
    <mergeCell ref="P126:Q126"/>
  </mergeCells>
  <dataValidations count="2">
    <dataValidation type="list" allowBlank="1" showInputMessage="1" showErrorMessage="1" sqref="WVE983059 A65555 IS65555 SO65555 ACK65555 AMG65555 AWC65555 BFY65555 BPU65555 BZQ65555 CJM65555 CTI65555 DDE65555 DNA65555 DWW65555 EGS65555 EQO65555 FAK65555 FKG65555 FUC65555 GDY65555 GNU65555 GXQ65555 HHM65555 HRI65555 IBE65555 ILA65555 IUW65555 JES65555 JOO65555 JYK65555 KIG65555 KSC65555 LBY65555 LLU65555 LVQ65555 MFM65555 MPI65555 MZE65555 NJA65555 NSW65555 OCS65555 OMO65555 OWK65555 PGG65555 PQC65555 PZY65555 QJU65555 QTQ65555 RDM65555 RNI65555 RXE65555 SHA65555 SQW65555 TAS65555 TKO65555 TUK65555 UEG65555 UOC65555 UXY65555 VHU65555 VRQ65555 WBM65555 WLI65555 WVE65555 A131091 IS131091 SO131091 ACK131091 AMG131091 AWC131091 BFY131091 BPU131091 BZQ131091 CJM131091 CTI131091 DDE131091 DNA131091 DWW131091 EGS131091 EQO131091 FAK131091 FKG131091 FUC131091 GDY131091 GNU131091 GXQ131091 HHM131091 HRI131091 IBE131091 ILA131091 IUW131091 JES131091 JOO131091 JYK131091 KIG131091 KSC131091 LBY131091 LLU131091 LVQ131091 MFM131091 MPI131091 MZE131091 NJA131091 NSW131091 OCS131091 OMO131091 OWK131091 PGG131091 PQC131091 PZY131091 QJU131091 QTQ131091 RDM131091 RNI131091 RXE131091 SHA131091 SQW131091 TAS131091 TKO131091 TUK131091 UEG131091 UOC131091 UXY131091 VHU131091 VRQ131091 WBM131091 WLI131091 WVE131091 A196627 IS196627 SO196627 ACK196627 AMG196627 AWC196627 BFY196627 BPU196627 BZQ196627 CJM196627 CTI196627 DDE196627 DNA196627 DWW196627 EGS196627 EQO196627 FAK196627 FKG196627 FUC196627 GDY196627 GNU196627 GXQ196627 HHM196627 HRI196627 IBE196627 ILA196627 IUW196627 JES196627 JOO196627 JYK196627 KIG196627 KSC196627 LBY196627 LLU196627 LVQ196627 MFM196627 MPI196627 MZE196627 NJA196627 NSW196627 OCS196627 OMO196627 OWK196627 PGG196627 PQC196627 PZY196627 QJU196627 QTQ196627 RDM196627 RNI196627 RXE196627 SHA196627 SQW196627 TAS196627 TKO196627 TUK196627 UEG196627 UOC196627 UXY196627 VHU196627 VRQ196627 WBM196627 WLI196627 WVE196627 A262163 IS262163 SO262163 ACK262163 AMG262163 AWC262163 BFY262163 BPU262163 BZQ262163 CJM262163 CTI262163 DDE262163 DNA262163 DWW262163 EGS262163 EQO262163 FAK262163 FKG262163 FUC262163 GDY262163 GNU262163 GXQ262163 HHM262163 HRI262163 IBE262163 ILA262163 IUW262163 JES262163 JOO262163 JYK262163 KIG262163 KSC262163 LBY262163 LLU262163 LVQ262163 MFM262163 MPI262163 MZE262163 NJA262163 NSW262163 OCS262163 OMO262163 OWK262163 PGG262163 PQC262163 PZY262163 QJU262163 QTQ262163 RDM262163 RNI262163 RXE262163 SHA262163 SQW262163 TAS262163 TKO262163 TUK262163 UEG262163 UOC262163 UXY262163 VHU262163 VRQ262163 WBM262163 WLI262163 WVE262163 A327699 IS327699 SO327699 ACK327699 AMG327699 AWC327699 BFY327699 BPU327699 BZQ327699 CJM327699 CTI327699 DDE327699 DNA327699 DWW327699 EGS327699 EQO327699 FAK327699 FKG327699 FUC327699 GDY327699 GNU327699 GXQ327699 HHM327699 HRI327699 IBE327699 ILA327699 IUW327699 JES327699 JOO327699 JYK327699 KIG327699 KSC327699 LBY327699 LLU327699 LVQ327699 MFM327699 MPI327699 MZE327699 NJA327699 NSW327699 OCS327699 OMO327699 OWK327699 PGG327699 PQC327699 PZY327699 QJU327699 QTQ327699 RDM327699 RNI327699 RXE327699 SHA327699 SQW327699 TAS327699 TKO327699 TUK327699 UEG327699 UOC327699 UXY327699 VHU327699 VRQ327699 WBM327699 WLI327699 WVE327699 A393235 IS393235 SO393235 ACK393235 AMG393235 AWC393235 BFY393235 BPU393235 BZQ393235 CJM393235 CTI393235 DDE393235 DNA393235 DWW393235 EGS393235 EQO393235 FAK393235 FKG393235 FUC393235 GDY393235 GNU393235 GXQ393235 HHM393235 HRI393235 IBE393235 ILA393235 IUW393235 JES393235 JOO393235 JYK393235 KIG393235 KSC393235 LBY393235 LLU393235 LVQ393235 MFM393235 MPI393235 MZE393235 NJA393235 NSW393235 OCS393235 OMO393235 OWK393235 PGG393235 PQC393235 PZY393235 QJU393235 QTQ393235 RDM393235 RNI393235 RXE393235 SHA393235 SQW393235 TAS393235 TKO393235 TUK393235 UEG393235 UOC393235 UXY393235 VHU393235 VRQ393235 WBM393235 WLI393235 WVE393235 A458771 IS458771 SO458771 ACK458771 AMG458771 AWC458771 BFY458771 BPU458771 BZQ458771 CJM458771 CTI458771 DDE458771 DNA458771 DWW458771 EGS458771 EQO458771 FAK458771 FKG458771 FUC458771 GDY458771 GNU458771 GXQ458771 HHM458771 HRI458771 IBE458771 ILA458771 IUW458771 JES458771 JOO458771 JYK458771 KIG458771 KSC458771 LBY458771 LLU458771 LVQ458771 MFM458771 MPI458771 MZE458771 NJA458771 NSW458771 OCS458771 OMO458771 OWK458771 PGG458771 PQC458771 PZY458771 QJU458771 QTQ458771 RDM458771 RNI458771 RXE458771 SHA458771 SQW458771 TAS458771 TKO458771 TUK458771 UEG458771 UOC458771 UXY458771 VHU458771 VRQ458771 WBM458771 WLI458771 WVE458771 A524307 IS524307 SO524307 ACK524307 AMG524307 AWC524307 BFY524307 BPU524307 BZQ524307 CJM524307 CTI524307 DDE524307 DNA524307 DWW524307 EGS524307 EQO524307 FAK524307 FKG524307 FUC524307 GDY524307 GNU524307 GXQ524307 HHM524307 HRI524307 IBE524307 ILA524307 IUW524307 JES524307 JOO524307 JYK524307 KIG524307 KSC524307 LBY524307 LLU524307 LVQ524307 MFM524307 MPI524307 MZE524307 NJA524307 NSW524307 OCS524307 OMO524307 OWK524307 PGG524307 PQC524307 PZY524307 QJU524307 QTQ524307 RDM524307 RNI524307 RXE524307 SHA524307 SQW524307 TAS524307 TKO524307 TUK524307 UEG524307 UOC524307 UXY524307 VHU524307 VRQ524307 WBM524307 WLI524307 WVE524307 A589843 IS589843 SO589843 ACK589843 AMG589843 AWC589843 BFY589843 BPU589843 BZQ589843 CJM589843 CTI589843 DDE589843 DNA589843 DWW589843 EGS589843 EQO589843 FAK589843 FKG589843 FUC589843 GDY589843 GNU589843 GXQ589843 HHM589843 HRI589843 IBE589843 ILA589843 IUW589843 JES589843 JOO589843 JYK589843 KIG589843 KSC589843 LBY589843 LLU589843 LVQ589843 MFM589843 MPI589843 MZE589843 NJA589843 NSW589843 OCS589843 OMO589843 OWK589843 PGG589843 PQC589843 PZY589843 QJU589843 QTQ589843 RDM589843 RNI589843 RXE589843 SHA589843 SQW589843 TAS589843 TKO589843 TUK589843 UEG589843 UOC589843 UXY589843 VHU589843 VRQ589843 WBM589843 WLI589843 WVE589843 A655379 IS655379 SO655379 ACK655379 AMG655379 AWC655379 BFY655379 BPU655379 BZQ655379 CJM655379 CTI655379 DDE655379 DNA655379 DWW655379 EGS655379 EQO655379 FAK655379 FKG655379 FUC655379 GDY655379 GNU655379 GXQ655379 HHM655379 HRI655379 IBE655379 ILA655379 IUW655379 JES655379 JOO655379 JYK655379 KIG655379 KSC655379 LBY655379 LLU655379 LVQ655379 MFM655379 MPI655379 MZE655379 NJA655379 NSW655379 OCS655379 OMO655379 OWK655379 PGG655379 PQC655379 PZY655379 QJU655379 QTQ655379 RDM655379 RNI655379 RXE655379 SHA655379 SQW655379 TAS655379 TKO655379 TUK655379 UEG655379 UOC655379 UXY655379 VHU655379 VRQ655379 WBM655379 WLI655379 WVE655379 A720915 IS720915 SO720915 ACK720915 AMG720915 AWC720915 BFY720915 BPU720915 BZQ720915 CJM720915 CTI720915 DDE720915 DNA720915 DWW720915 EGS720915 EQO720915 FAK720915 FKG720915 FUC720915 GDY720915 GNU720915 GXQ720915 HHM720915 HRI720915 IBE720915 ILA720915 IUW720915 JES720915 JOO720915 JYK720915 KIG720915 KSC720915 LBY720915 LLU720915 LVQ720915 MFM720915 MPI720915 MZE720915 NJA720915 NSW720915 OCS720915 OMO720915 OWK720915 PGG720915 PQC720915 PZY720915 QJU720915 QTQ720915 RDM720915 RNI720915 RXE720915 SHA720915 SQW720915 TAS720915 TKO720915 TUK720915 UEG720915 UOC720915 UXY720915 VHU720915 VRQ720915 WBM720915 WLI720915 WVE720915 A786451 IS786451 SO786451 ACK786451 AMG786451 AWC786451 BFY786451 BPU786451 BZQ786451 CJM786451 CTI786451 DDE786451 DNA786451 DWW786451 EGS786451 EQO786451 FAK786451 FKG786451 FUC786451 GDY786451 GNU786451 GXQ786451 HHM786451 HRI786451 IBE786451 ILA786451 IUW786451 JES786451 JOO786451 JYK786451 KIG786451 KSC786451 LBY786451 LLU786451 LVQ786451 MFM786451 MPI786451 MZE786451 NJA786451 NSW786451 OCS786451 OMO786451 OWK786451 PGG786451 PQC786451 PZY786451 QJU786451 QTQ786451 RDM786451 RNI786451 RXE786451 SHA786451 SQW786451 TAS786451 TKO786451 TUK786451 UEG786451 UOC786451 UXY786451 VHU786451 VRQ786451 WBM786451 WLI786451 WVE786451 A851987 IS851987 SO851987 ACK851987 AMG851987 AWC851987 BFY851987 BPU851987 BZQ851987 CJM851987 CTI851987 DDE851987 DNA851987 DWW851987 EGS851987 EQO851987 FAK851987 FKG851987 FUC851987 GDY851987 GNU851987 GXQ851987 HHM851987 HRI851987 IBE851987 ILA851987 IUW851987 JES851987 JOO851987 JYK851987 KIG851987 KSC851987 LBY851987 LLU851987 LVQ851987 MFM851987 MPI851987 MZE851987 NJA851987 NSW851987 OCS851987 OMO851987 OWK851987 PGG851987 PQC851987 PZY851987 QJU851987 QTQ851987 RDM851987 RNI851987 RXE851987 SHA851987 SQW851987 TAS851987 TKO851987 TUK851987 UEG851987 UOC851987 UXY851987 VHU851987 VRQ851987 WBM851987 WLI851987 WVE851987 A917523 IS917523 SO917523 ACK917523 AMG917523 AWC917523 BFY917523 BPU917523 BZQ917523 CJM917523 CTI917523 DDE917523 DNA917523 DWW917523 EGS917523 EQO917523 FAK917523 FKG917523 FUC917523 GDY917523 GNU917523 GXQ917523 HHM917523 HRI917523 IBE917523 ILA917523 IUW917523 JES917523 JOO917523 JYK917523 KIG917523 KSC917523 LBY917523 LLU917523 LVQ917523 MFM917523 MPI917523 MZE917523 NJA917523 NSW917523 OCS917523 OMO917523 OWK917523 PGG917523 PQC917523 PZY917523 QJU917523 QTQ917523 RDM917523 RNI917523 RXE917523 SHA917523 SQW917523 TAS917523 TKO917523 TUK917523 UEG917523 UOC917523 UXY917523 VHU917523 VRQ917523 WBM917523 WLI917523 WVE917523 A983059 IS983059 SO983059 ACK983059 AMG983059 AWC983059 BFY983059 BPU983059 BZQ983059 CJM983059 CTI983059 DDE983059 DNA983059 DWW983059 EGS983059 EQO983059 FAK983059 FKG983059 FUC983059 GDY983059 GNU983059 GXQ983059 HHM983059 HRI983059 IBE983059 ILA983059 IUW983059 JES983059 JOO983059 JYK983059 KIG983059 KSC983059 LBY983059 LLU983059 LVQ983059 MFM983059 MPI983059 MZE983059 NJA983059 NSW983059 OCS983059 OMO983059 OWK983059 PGG983059 PQC983059 PZY983059 QJU983059 QTQ983059 RDM983059 RNI983059 RXE983059 SHA983059 SQW983059 TAS983059 TKO983059 TUK983059 UEG983059 UOC983059 UXY983059 VHU983059 VRQ983059 WBM983059 WLI983059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59 WLL983059 C65555 IV65555 SR65555 ACN65555 AMJ65555 AWF65555 BGB65555 BPX65555 BZT65555 CJP65555 CTL65555 DDH65555 DND65555 DWZ65555 EGV65555 EQR65555 FAN65555 FKJ65555 FUF65555 GEB65555 GNX65555 GXT65555 HHP65555 HRL65555 IBH65555 ILD65555 IUZ65555 JEV65555 JOR65555 JYN65555 KIJ65555 KSF65555 LCB65555 LLX65555 LVT65555 MFP65555 MPL65555 MZH65555 NJD65555 NSZ65555 OCV65555 OMR65555 OWN65555 PGJ65555 PQF65555 QAB65555 QJX65555 QTT65555 RDP65555 RNL65555 RXH65555 SHD65555 SQZ65555 TAV65555 TKR65555 TUN65555 UEJ65555 UOF65555 UYB65555 VHX65555 VRT65555 WBP65555 WLL65555 WVH65555 C131091 IV131091 SR131091 ACN131091 AMJ131091 AWF131091 BGB131091 BPX131091 BZT131091 CJP131091 CTL131091 DDH131091 DND131091 DWZ131091 EGV131091 EQR131091 FAN131091 FKJ131091 FUF131091 GEB131091 GNX131091 GXT131091 HHP131091 HRL131091 IBH131091 ILD131091 IUZ131091 JEV131091 JOR131091 JYN131091 KIJ131091 KSF131091 LCB131091 LLX131091 LVT131091 MFP131091 MPL131091 MZH131091 NJD131091 NSZ131091 OCV131091 OMR131091 OWN131091 PGJ131091 PQF131091 QAB131091 QJX131091 QTT131091 RDP131091 RNL131091 RXH131091 SHD131091 SQZ131091 TAV131091 TKR131091 TUN131091 UEJ131091 UOF131091 UYB131091 VHX131091 VRT131091 WBP131091 WLL131091 WVH131091 C196627 IV196627 SR196627 ACN196627 AMJ196627 AWF196627 BGB196627 BPX196627 BZT196627 CJP196627 CTL196627 DDH196627 DND196627 DWZ196627 EGV196627 EQR196627 FAN196627 FKJ196627 FUF196627 GEB196627 GNX196627 GXT196627 HHP196627 HRL196627 IBH196627 ILD196627 IUZ196627 JEV196627 JOR196627 JYN196627 KIJ196627 KSF196627 LCB196627 LLX196627 LVT196627 MFP196627 MPL196627 MZH196627 NJD196627 NSZ196627 OCV196627 OMR196627 OWN196627 PGJ196627 PQF196627 QAB196627 QJX196627 QTT196627 RDP196627 RNL196627 RXH196627 SHD196627 SQZ196627 TAV196627 TKR196627 TUN196627 UEJ196627 UOF196627 UYB196627 VHX196627 VRT196627 WBP196627 WLL196627 WVH196627 C262163 IV262163 SR262163 ACN262163 AMJ262163 AWF262163 BGB262163 BPX262163 BZT262163 CJP262163 CTL262163 DDH262163 DND262163 DWZ262163 EGV262163 EQR262163 FAN262163 FKJ262163 FUF262163 GEB262163 GNX262163 GXT262163 HHP262163 HRL262163 IBH262163 ILD262163 IUZ262163 JEV262163 JOR262163 JYN262163 KIJ262163 KSF262163 LCB262163 LLX262163 LVT262163 MFP262163 MPL262163 MZH262163 NJD262163 NSZ262163 OCV262163 OMR262163 OWN262163 PGJ262163 PQF262163 QAB262163 QJX262163 QTT262163 RDP262163 RNL262163 RXH262163 SHD262163 SQZ262163 TAV262163 TKR262163 TUN262163 UEJ262163 UOF262163 UYB262163 VHX262163 VRT262163 WBP262163 WLL262163 WVH262163 C327699 IV327699 SR327699 ACN327699 AMJ327699 AWF327699 BGB327699 BPX327699 BZT327699 CJP327699 CTL327699 DDH327699 DND327699 DWZ327699 EGV327699 EQR327699 FAN327699 FKJ327699 FUF327699 GEB327699 GNX327699 GXT327699 HHP327699 HRL327699 IBH327699 ILD327699 IUZ327699 JEV327699 JOR327699 JYN327699 KIJ327699 KSF327699 LCB327699 LLX327699 LVT327699 MFP327699 MPL327699 MZH327699 NJD327699 NSZ327699 OCV327699 OMR327699 OWN327699 PGJ327699 PQF327699 QAB327699 QJX327699 QTT327699 RDP327699 RNL327699 RXH327699 SHD327699 SQZ327699 TAV327699 TKR327699 TUN327699 UEJ327699 UOF327699 UYB327699 VHX327699 VRT327699 WBP327699 WLL327699 WVH327699 C393235 IV393235 SR393235 ACN393235 AMJ393235 AWF393235 BGB393235 BPX393235 BZT393235 CJP393235 CTL393235 DDH393235 DND393235 DWZ393235 EGV393235 EQR393235 FAN393235 FKJ393235 FUF393235 GEB393235 GNX393235 GXT393235 HHP393235 HRL393235 IBH393235 ILD393235 IUZ393235 JEV393235 JOR393235 JYN393235 KIJ393235 KSF393235 LCB393235 LLX393235 LVT393235 MFP393235 MPL393235 MZH393235 NJD393235 NSZ393235 OCV393235 OMR393235 OWN393235 PGJ393235 PQF393235 QAB393235 QJX393235 QTT393235 RDP393235 RNL393235 RXH393235 SHD393235 SQZ393235 TAV393235 TKR393235 TUN393235 UEJ393235 UOF393235 UYB393235 VHX393235 VRT393235 WBP393235 WLL393235 WVH393235 C458771 IV458771 SR458771 ACN458771 AMJ458771 AWF458771 BGB458771 BPX458771 BZT458771 CJP458771 CTL458771 DDH458771 DND458771 DWZ458771 EGV458771 EQR458771 FAN458771 FKJ458771 FUF458771 GEB458771 GNX458771 GXT458771 HHP458771 HRL458771 IBH458771 ILD458771 IUZ458771 JEV458771 JOR458771 JYN458771 KIJ458771 KSF458771 LCB458771 LLX458771 LVT458771 MFP458771 MPL458771 MZH458771 NJD458771 NSZ458771 OCV458771 OMR458771 OWN458771 PGJ458771 PQF458771 QAB458771 QJX458771 QTT458771 RDP458771 RNL458771 RXH458771 SHD458771 SQZ458771 TAV458771 TKR458771 TUN458771 UEJ458771 UOF458771 UYB458771 VHX458771 VRT458771 WBP458771 WLL458771 WVH458771 C524307 IV524307 SR524307 ACN524307 AMJ524307 AWF524307 BGB524307 BPX524307 BZT524307 CJP524307 CTL524307 DDH524307 DND524307 DWZ524307 EGV524307 EQR524307 FAN524307 FKJ524307 FUF524307 GEB524307 GNX524307 GXT524307 HHP524307 HRL524307 IBH524307 ILD524307 IUZ524307 JEV524307 JOR524307 JYN524307 KIJ524307 KSF524307 LCB524307 LLX524307 LVT524307 MFP524307 MPL524307 MZH524307 NJD524307 NSZ524307 OCV524307 OMR524307 OWN524307 PGJ524307 PQF524307 QAB524307 QJX524307 QTT524307 RDP524307 RNL524307 RXH524307 SHD524307 SQZ524307 TAV524307 TKR524307 TUN524307 UEJ524307 UOF524307 UYB524307 VHX524307 VRT524307 WBP524307 WLL524307 WVH524307 C589843 IV589843 SR589843 ACN589843 AMJ589843 AWF589843 BGB589843 BPX589843 BZT589843 CJP589843 CTL589843 DDH589843 DND589843 DWZ589843 EGV589843 EQR589843 FAN589843 FKJ589843 FUF589843 GEB589843 GNX589843 GXT589843 HHP589843 HRL589843 IBH589843 ILD589843 IUZ589843 JEV589843 JOR589843 JYN589843 KIJ589843 KSF589843 LCB589843 LLX589843 LVT589843 MFP589843 MPL589843 MZH589843 NJD589843 NSZ589843 OCV589843 OMR589843 OWN589843 PGJ589843 PQF589843 QAB589843 QJX589843 QTT589843 RDP589843 RNL589843 RXH589843 SHD589843 SQZ589843 TAV589843 TKR589843 TUN589843 UEJ589843 UOF589843 UYB589843 VHX589843 VRT589843 WBP589843 WLL589843 WVH589843 C655379 IV655379 SR655379 ACN655379 AMJ655379 AWF655379 BGB655379 BPX655379 BZT655379 CJP655379 CTL655379 DDH655379 DND655379 DWZ655379 EGV655379 EQR655379 FAN655379 FKJ655379 FUF655379 GEB655379 GNX655379 GXT655379 HHP655379 HRL655379 IBH655379 ILD655379 IUZ655379 JEV655379 JOR655379 JYN655379 KIJ655379 KSF655379 LCB655379 LLX655379 LVT655379 MFP655379 MPL655379 MZH655379 NJD655379 NSZ655379 OCV655379 OMR655379 OWN655379 PGJ655379 PQF655379 QAB655379 QJX655379 QTT655379 RDP655379 RNL655379 RXH655379 SHD655379 SQZ655379 TAV655379 TKR655379 TUN655379 UEJ655379 UOF655379 UYB655379 VHX655379 VRT655379 WBP655379 WLL655379 WVH655379 C720915 IV720915 SR720915 ACN720915 AMJ720915 AWF720915 BGB720915 BPX720915 BZT720915 CJP720915 CTL720915 DDH720915 DND720915 DWZ720915 EGV720915 EQR720915 FAN720915 FKJ720915 FUF720915 GEB720915 GNX720915 GXT720915 HHP720915 HRL720915 IBH720915 ILD720915 IUZ720915 JEV720915 JOR720915 JYN720915 KIJ720915 KSF720915 LCB720915 LLX720915 LVT720915 MFP720915 MPL720915 MZH720915 NJD720915 NSZ720915 OCV720915 OMR720915 OWN720915 PGJ720915 PQF720915 QAB720915 QJX720915 QTT720915 RDP720915 RNL720915 RXH720915 SHD720915 SQZ720915 TAV720915 TKR720915 TUN720915 UEJ720915 UOF720915 UYB720915 VHX720915 VRT720915 WBP720915 WLL720915 WVH720915 C786451 IV786451 SR786451 ACN786451 AMJ786451 AWF786451 BGB786451 BPX786451 BZT786451 CJP786451 CTL786451 DDH786451 DND786451 DWZ786451 EGV786451 EQR786451 FAN786451 FKJ786451 FUF786451 GEB786451 GNX786451 GXT786451 HHP786451 HRL786451 IBH786451 ILD786451 IUZ786451 JEV786451 JOR786451 JYN786451 KIJ786451 KSF786451 LCB786451 LLX786451 LVT786451 MFP786451 MPL786451 MZH786451 NJD786451 NSZ786451 OCV786451 OMR786451 OWN786451 PGJ786451 PQF786451 QAB786451 QJX786451 QTT786451 RDP786451 RNL786451 RXH786451 SHD786451 SQZ786451 TAV786451 TKR786451 TUN786451 UEJ786451 UOF786451 UYB786451 VHX786451 VRT786451 WBP786451 WLL786451 WVH786451 C851987 IV851987 SR851987 ACN851987 AMJ851987 AWF851987 BGB851987 BPX851987 BZT851987 CJP851987 CTL851987 DDH851987 DND851987 DWZ851987 EGV851987 EQR851987 FAN851987 FKJ851987 FUF851987 GEB851987 GNX851987 GXT851987 HHP851987 HRL851987 IBH851987 ILD851987 IUZ851987 JEV851987 JOR851987 JYN851987 KIJ851987 KSF851987 LCB851987 LLX851987 LVT851987 MFP851987 MPL851987 MZH851987 NJD851987 NSZ851987 OCV851987 OMR851987 OWN851987 PGJ851987 PQF851987 QAB851987 QJX851987 QTT851987 RDP851987 RNL851987 RXH851987 SHD851987 SQZ851987 TAV851987 TKR851987 TUN851987 UEJ851987 UOF851987 UYB851987 VHX851987 VRT851987 WBP851987 WLL851987 WVH851987 C917523 IV917523 SR917523 ACN917523 AMJ917523 AWF917523 BGB917523 BPX917523 BZT917523 CJP917523 CTL917523 DDH917523 DND917523 DWZ917523 EGV917523 EQR917523 FAN917523 FKJ917523 FUF917523 GEB917523 GNX917523 GXT917523 HHP917523 HRL917523 IBH917523 ILD917523 IUZ917523 JEV917523 JOR917523 JYN917523 KIJ917523 KSF917523 LCB917523 LLX917523 LVT917523 MFP917523 MPL917523 MZH917523 NJD917523 NSZ917523 OCV917523 OMR917523 OWN917523 PGJ917523 PQF917523 QAB917523 QJX917523 QTT917523 RDP917523 RNL917523 RXH917523 SHD917523 SQZ917523 TAV917523 TKR917523 TUN917523 UEJ917523 UOF917523 UYB917523 VHX917523 VRT917523 WBP917523 WLL917523 WVH917523 C983059 IV983059 SR983059 ACN983059 AMJ983059 AWF983059 BGB983059 BPX983059 BZT983059 CJP983059 CTL983059 DDH983059 DND983059 DWZ983059 EGV983059 EQR983059 FAN983059 FKJ983059 FUF983059 GEB983059 GNX983059 GXT983059 HHP983059 HRL983059 IBH983059 ILD983059 IUZ983059 JEV983059 JOR983059 JYN983059 KIJ983059 KSF983059 LCB983059 LLX983059 LVT983059 MFP983059 MPL983059 MZH983059 NJD983059 NSZ983059 OCV983059 OMR983059 OWN983059 PGJ983059 PQF983059 QAB983059 QJX983059 QTT983059 RDP983059 RNL983059 RXH983059 SHD983059 SQZ983059 TAV983059 TKR983059 TUN983059 UEJ983059 UOF983059 UYB983059 VHX983059 VRT983059 WBP983059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Z150"/>
  <sheetViews>
    <sheetView zoomScale="70" zoomScaleNormal="70" workbookViewId="0">
      <selection activeCell="G20" sqref="G20"/>
    </sheetView>
  </sheetViews>
  <sheetFormatPr baseColWidth="10" defaultRowHeight="15" x14ac:dyDescent="0.25"/>
  <cols>
    <col min="1" max="1" width="3.140625" style="2" bestFit="1" customWidth="1"/>
    <col min="2" max="2" width="102.7109375" style="2" bestFit="1" customWidth="1"/>
    <col min="3" max="3" width="31.140625" style="2" customWidth="1"/>
    <col min="4" max="4" width="26.7109375" style="2" customWidth="1"/>
    <col min="5" max="5" width="25" style="2" customWidth="1"/>
    <col min="6" max="7" width="29.7109375" style="2" customWidth="1"/>
    <col min="8" max="8" width="24.5703125" style="2" customWidth="1"/>
    <col min="9" max="9" width="24" style="2" customWidth="1"/>
    <col min="10" max="10" width="25.42578125" style="2" customWidth="1"/>
    <col min="11" max="11" width="19" style="2" customWidth="1"/>
    <col min="12" max="13" width="18.7109375" style="2" customWidth="1"/>
    <col min="14" max="14" width="22.140625" style="2" customWidth="1"/>
    <col min="15" max="15" width="26.140625" style="2" customWidth="1"/>
    <col min="16" max="16" width="19.5703125" style="2" bestFit="1" customWidth="1"/>
    <col min="17" max="17" width="42.28515625" style="2" customWidth="1"/>
    <col min="18" max="22" width="6.42578125" style="2" customWidth="1"/>
    <col min="23" max="251" width="11.42578125" style="2"/>
    <col min="252" max="252" width="1" style="2" customWidth="1"/>
    <col min="253" max="253" width="4.28515625" style="2" customWidth="1"/>
    <col min="254" max="254" width="34.7109375" style="2" customWidth="1"/>
    <col min="255" max="255" width="0" style="2" hidden="1" customWidth="1"/>
    <col min="256" max="256" width="20" style="2" customWidth="1"/>
    <col min="257" max="257" width="20.85546875" style="2" customWidth="1"/>
    <col min="258" max="258" width="25" style="2" customWidth="1"/>
    <col min="259" max="259" width="18.7109375" style="2" customWidth="1"/>
    <col min="260" max="260" width="29.7109375" style="2" customWidth="1"/>
    <col min="261" max="261" width="13.42578125" style="2" customWidth="1"/>
    <col min="262" max="262" width="13.85546875" style="2" customWidth="1"/>
    <col min="263" max="267" width="16.5703125" style="2" customWidth="1"/>
    <col min="268" max="268" width="20.5703125" style="2" customWidth="1"/>
    <col min="269" max="269" width="21.140625" style="2" customWidth="1"/>
    <col min="270" max="270" width="9.5703125" style="2" customWidth="1"/>
    <col min="271" max="271" width="0.42578125" style="2" customWidth="1"/>
    <col min="272" max="278" width="6.42578125" style="2" customWidth="1"/>
    <col min="279" max="507" width="11.42578125" style="2"/>
    <col min="508" max="508" width="1" style="2" customWidth="1"/>
    <col min="509" max="509" width="4.28515625" style="2" customWidth="1"/>
    <col min="510" max="510" width="34.7109375" style="2" customWidth="1"/>
    <col min="511" max="511" width="0" style="2" hidden="1" customWidth="1"/>
    <col min="512" max="512" width="20" style="2" customWidth="1"/>
    <col min="513" max="513" width="20.85546875" style="2" customWidth="1"/>
    <col min="514" max="514" width="25" style="2" customWidth="1"/>
    <col min="515" max="515" width="18.7109375" style="2" customWidth="1"/>
    <col min="516" max="516" width="29.7109375" style="2" customWidth="1"/>
    <col min="517" max="517" width="13.42578125" style="2" customWidth="1"/>
    <col min="518" max="518" width="13.85546875" style="2" customWidth="1"/>
    <col min="519" max="523" width="16.5703125" style="2" customWidth="1"/>
    <col min="524" max="524" width="20.5703125" style="2" customWidth="1"/>
    <col min="525" max="525" width="21.140625" style="2" customWidth="1"/>
    <col min="526" max="526" width="9.5703125" style="2" customWidth="1"/>
    <col min="527" max="527" width="0.42578125" style="2" customWidth="1"/>
    <col min="528" max="534" width="6.42578125" style="2" customWidth="1"/>
    <col min="535" max="763" width="11.42578125" style="2"/>
    <col min="764" max="764" width="1" style="2" customWidth="1"/>
    <col min="765" max="765" width="4.28515625" style="2" customWidth="1"/>
    <col min="766" max="766" width="34.7109375" style="2" customWidth="1"/>
    <col min="767" max="767" width="0" style="2" hidden="1" customWidth="1"/>
    <col min="768" max="768" width="20" style="2" customWidth="1"/>
    <col min="769" max="769" width="20.85546875" style="2" customWidth="1"/>
    <col min="770" max="770" width="25" style="2" customWidth="1"/>
    <col min="771" max="771" width="18.7109375" style="2" customWidth="1"/>
    <col min="772" max="772" width="29.7109375" style="2" customWidth="1"/>
    <col min="773" max="773" width="13.42578125" style="2" customWidth="1"/>
    <col min="774" max="774" width="13.85546875" style="2" customWidth="1"/>
    <col min="775" max="779" width="16.5703125" style="2" customWidth="1"/>
    <col min="780" max="780" width="20.5703125" style="2" customWidth="1"/>
    <col min="781" max="781" width="21.140625" style="2" customWidth="1"/>
    <col min="782" max="782" width="9.5703125" style="2" customWidth="1"/>
    <col min="783" max="783" width="0.42578125" style="2" customWidth="1"/>
    <col min="784" max="790" width="6.42578125" style="2" customWidth="1"/>
    <col min="791" max="1019" width="11.42578125" style="2"/>
    <col min="1020" max="1020" width="1" style="2" customWidth="1"/>
    <col min="1021" max="1021" width="4.28515625" style="2" customWidth="1"/>
    <col min="1022" max="1022" width="34.7109375" style="2" customWidth="1"/>
    <col min="1023" max="1023" width="0" style="2" hidden="1" customWidth="1"/>
    <col min="1024" max="1024" width="20" style="2" customWidth="1"/>
    <col min="1025" max="1025" width="20.85546875" style="2" customWidth="1"/>
    <col min="1026" max="1026" width="25" style="2" customWidth="1"/>
    <col min="1027" max="1027" width="18.7109375" style="2" customWidth="1"/>
    <col min="1028" max="1028" width="29.7109375" style="2" customWidth="1"/>
    <col min="1029" max="1029" width="13.42578125" style="2" customWidth="1"/>
    <col min="1030" max="1030" width="13.85546875" style="2" customWidth="1"/>
    <col min="1031" max="1035" width="16.5703125" style="2" customWidth="1"/>
    <col min="1036" max="1036" width="20.5703125" style="2" customWidth="1"/>
    <col min="1037" max="1037" width="21.140625" style="2" customWidth="1"/>
    <col min="1038" max="1038" width="9.5703125" style="2" customWidth="1"/>
    <col min="1039" max="1039" width="0.42578125" style="2" customWidth="1"/>
    <col min="1040" max="1046" width="6.42578125" style="2" customWidth="1"/>
    <col min="1047" max="1275" width="11.42578125" style="2"/>
    <col min="1276" max="1276" width="1" style="2" customWidth="1"/>
    <col min="1277" max="1277" width="4.28515625" style="2" customWidth="1"/>
    <col min="1278" max="1278" width="34.7109375" style="2" customWidth="1"/>
    <col min="1279" max="1279" width="0" style="2" hidden="1" customWidth="1"/>
    <col min="1280" max="1280" width="20" style="2" customWidth="1"/>
    <col min="1281" max="1281" width="20.85546875" style="2" customWidth="1"/>
    <col min="1282" max="1282" width="25" style="2" customWidth="1"/>
    <col min="1283" max="1283" width="18.7109375" style="2" customWidth="1"/>
    <col min="1284" max="1284" width="29.7109375" style="2" customWidth="1"/>
    <col min="1285" max="1285" width="13.42578125" style="2" customWidth="1"/>
    <col min="1286" max="1286" width="13.85546875" style="2" customWidth="1"/>
    <col min="1287" max="1291" width="16.5703125" style="2" customWidth="1"/>
    <col min="1292" max="1292" width="20.5703125" style="2" customWidth="1"/>
    <col min="1293" max="1293" width="21.140625" style="2" customWidth="1"/>
    <col min="1294" max="1294" width="9.5703125" style="2" customWidth="1"/>
    <col min="1295" max="1295" width="0.42578125" style="2" customWidth="1"/>
    <col min="1296" max="1302" width="6.42578125" style="2" customWidth="1"/>
    <col min="1303" max="1531" width="11.42578125" style="2"/>
    <col min="1532" max="1532" width="1" style="2" customWidth="1"/>
    <col min="1533" max="1533" width="4.28515625" style="2" customWidth="1"/>
    <col min="1534" max="1534" width="34.7109375" style="2" customWidth="1"/>
    <col min="1535" max="1535" width="0" style="2" hidden="1" customWidth="1"/>
    <col min="1536" max="1536" width="20" style="2" customWidth="1"/>
    <col min="1537" max="1537" width="20.85546875" style="2" customWidth="1"/>
    <col min="1538" max="1538" width="25" style="2" customWidth="1"/>
    <col min="1539" max="1539" width="18.7109375" style="2" customWidth="1"/>
    <col min="1540" max="1540" width="29.7109375" style="2" customWidth="1"/>
    <col min="1541" max="1541" width="13.42578125" style="2" customWidth="1"/>
    <col min="1542" max="1542" width="13.85546875" style="2" customWidth="1"/>
    <col min="1543" max="1547" width="16.5703125" style="2" customWidth="1"/>
    <col min="1548" max="1548" width="20.5703125" style="2" customWidth="1"/>
    <col min="1549" max="1549" width="21.140625" style="2" customWidth="1"/>
    <col min="1550" max="1550" width="9.5703125" style="2" customWidth="1"/>
    <col min="1551" max="1551" width="0.42578125" style="2" customWidth="1"/>
    <col min="1552" max="1558" width="6.42578125" style="2" customWidth="1"/>
    <col min="1559" max="1787" width="11.42578125" style="2"/>
    <col min="1788" max="1788" width="1" style="2" customWidth="1"/>
    <col min="1789" max="1789" width="4.28515625" style="2" customWidth="1"/>
    <col min="1790" max="1790" width="34.7109375" style="2" customWidth="1"/>
    <col min="1791" max="1791" width="0" style="2" hidden="1" customWidth="1"/>
    <col min="1792" max="1792" width="20" style="2" customWidth="1"/>
    <col min="1793" max="1793" width="20.85546875" style="2" customWidth="1"/>
    <col min="1794" max="1794" width="25" style="2" customWidth="1"/>
    <col min="1795" max="1795" width="18.7109375" style="2" customWidth="1"/>
    <col min="1796" max="1796" width="29.7109375" style="2" customWidth="1"/>
    <col min="1797" max="1797" width="13.42578125" style="2" customWidth="1"/>
    <col min="1798" max="1798" width="13.85546875" style="2" customWidth="1"/>
    <col min="1799" max="1803" width="16.5703125" style="2" customWidth="1"/>
    <col min="1804" max="1804" width="20.5703125" style="2" customWidth="1"/>
    <col min="1805" max="1805" width="21.140625" style="2" customWidth="1"/>
    <col min="1806" max="1806" width="9.5703125" style="2" customWidth="1"/>
    <col min="1807" max="1807" width="0.42578125" style="2" customWidth="1"/>
    <col min="1808" max="1814" width="6.42578125" style="2" customWidth="1"/>
    <col min="1815" max="2043" width="11.42578125" style="2"/>
    <col min="2044" max="2044" width="1" style="2" customWidth="1"/>
    <col min="2045" max="2045" width="4.28515625" style="2" customWidth="1"/>
    <col min="2046" max="2046" width="34.7109375" style="2" customWidth="1"/>
    <col min="2047" max="2047" width="0" style="2" hidden="1" customWidth="1"/>
    <col min="2048" max="2048" width="20" style="2" customWidth="1"/>
    <col min="2049" max="2049" width="20.85546875" style="2" customWidth="1"/>
    <col min="2050" max="2050" width="25" style="2" customWidth="1"/>
    <col min="2051" max="2051" width="18.7109375" style="2" customWidth="1"/>
    <col min="2052" max="2052" width="29.7109375" style="2" customWidth="1"/>
    <col min="2053" max="2053" width="13.42578125" style="2" customWidth="1"/>
    <col min="2054" max="2054" width="13.85546875" style="2" customWidth="1"/>
    <col min="2055" max="2059" width="16.5703125" style="2" customWidth="1"/>
    <col min="2060" max="2060" width="20.5703125" style="2" customWidth="1"/>
    <col min="2061" max="2061" width="21.140625" style="2" customWidth="1"/>
    <col min="2062" max="2062" width="9.5703125" style="2" customWidth="1"/>
    <col min="2063" max="2063" width="0.42578125" style="2" customWidth="1"/>
    <col min="2064" max="2070" width="6.42578125" style="2" customWidth="1"/>
    <col min="2071" max="2299" width="11.42578125" style="2"/>
    <col min="2300" max="2300" width="1" style="2" customWidth="1"/>
    <col min="2301" max="2301" width="4.28515625" style="2" customWidth="1"/>
    <col min="2302" max="2302" width="34.7109375" style="2" customWidth="1"/>
    <col min="2303" max="2303" width="0" style="2" hidden="1" customWidth="1"/>
    <col min="2304" max="2304" width="20" style="2" customWidth="1"/>
    <col min="2305" max="2305" width="20.85546875" style="2" customWidth="1"/>
    <col min="2306" max="2306" width="25" style="2" customWidth="1"/>
    <col min="2307" max="2307" width="18.7109375" style="2" customWidth="1"/>
    <col min="2308" max="2308" width="29.7109375" style="2" customWidth="1"/>
    <col min="2309" max="2309" width="13.42578125" style="2" customWidth="1"/>
    <col min="2310" max="2310" width="13.85546875" style="2" customWidth="1"/>
    <col min="2311" max="2315" width="16.5703125" style="2" customWidth="1"/>
    <col min="2316" max="2316" width="20.5703125" style="2" customWidth="1"/>
    <col min="2317" max="2317" width="21.140625" style="2" customWidth="1"/>
    <col min="2318" max="2318" width="9.5703125" style="2" customWidth="1"/>
    <col min="2319" max="2319" width="0.42578125" style="2" customWidth="1"/>
    <col min="2320" max="2326" width="6.42578125" style="2" customWidth="1"/>
    <col min="2327" max="2555" width="11.42578125" style="2"/>
    <col min="2556" max="2556" width="1" style="2" customWidth="1"/>
    <col min="2557" max="2557" width="4.28515625" style="2" customWidth="1"/>
    <col min="2558" max="2558" width="34.7109375" style="2" customWidth="1"/>
    <col min="2559" max="2559" width="0" style="2" hidden="1" customWidth="1"/>
    <col min="2560" max="2560" width="20" style="2" customWidth="1"/>
    <col min="2561" max="2561" width="20.85546875" style="2" customWidth="1"/>
    <col min="2562" max="2562" width="25" style="2" customWidth="1"/>
    <col min="2563" max="2563" width="18.7109375" style="2" customWidth="1"/>
    <col min="2564" max="2564" width="29.7109375" style="2" customWidth="1"/>
    <col min="2565" max="2565" width="13.42578125" style="2" customWidth="1"/>
    <col min="2566" max="2566" width="13.85546875" style="2" customWidth="1"/>
    <col min="2567" max="2571" width="16.5703125" style="2" customWidth="1"/>
    <col min="2572" max="2572" width="20.5703125" style="2" customWidth="1"/>
    <col min="2573" max="2573" width="21.140625" style="2" customWidth="1"/>
    <col min="2574" max="2574" width="9.5703125" style="2" customWidth="1"/>
    <col min="2575" max="2575" width="0.42578125" style="2" customWidth="1"/>
    <col min="2576" max="2582" width="6.42578125" style="2" customWidth="1"/>
    <col min="2583" max="2811" width="11.42578125" style="2"/>
    <col min="2812" max="2812" width="1" style="2" customWidth="1"/>
    <col min="2813" max="2813" width="4.28515625" style="2" customWidth="1"/>
    <col min="2814" max="2814" width="34.7109375" style="2" customWidth="1"/>
    <col min="2815" max="2815" width="0" style="2" hidden="1" customWidth="1"/>
    <col min="2816" max="2816" width="20" style="2" customWidth="1"/>
    <col min="2817" max="2817" width="20.85546875" style="2" customWidth="1"/>
    <col min="2818" max="2818" width="25" style="2" customWidth="1"/>
    <col min="2819" max="2819" width="18.7109375" style="2" customWidth="1"/>
    <col min="2820" max="2820" width="29.7109375" style="2" customWidth="1"/>
    <col min="2821" max="2821" width="13.42578125" style="2" customWidth="1"/>
    <col min="2822" max="2822" width="13.85546875" style="2" customWidth="1"/>
    <col min="2823" max="2827" width="16.5703125" style="2" customWidth="1"/>
    <col min="2828" max="2828" width="20.5703125" style="2" customWidth="1"/>
    <col min="2829" max="2829" width="21.140625" style="2" customWidth="1"/>
    <col min="2830" max="2830" width="9.5703125" style="2" customWidth="1"/>
    <col min="2831" max="2831" width="0.42578125" style="2" customWidth="1"/>
    <col min="2832" max="2838" width="6.42578125" style="2" customWidth="1"/>
    <col min="2839" max="3067" width="11.42578125" style="2"/>
    <col min="3068" max="3068" width="1" style="2" customWidth="1"/>
    <col min="3069" max="3069" width="4.28515625" style="2" customWidth="1"/>
    <col min="3070" max="3070" width="34.7109375" style="2" customWidth="1"/>
    <col min="3071" max="3071" width="0" style="2" hidden="1" customWidth="1"/>
    <col min="3072" max="3072" width="20" style="2" customWidth="1"/>
    <col min="3073" max="3073" width="20.85546875" style="2" customWidth="1"/>
    <col min="3074" max="3074" width="25" style="2" customWidth="1"/>
    <col min="3075" max="3075" width="18.7109375" style="2" customWidth="1"/>
    <col min="3076" max="3076" width="29.7109375" style="2" customWidth="1"/>
    <col min="3077" max="3077" width="13.42578125" style="2" customWidth="1"/>
    <col min="3078" max="3078" width="13.85546875" style="2" customWidth="1"/>
    <col min="3079" max="3083" width="16.5703125" style="2" customWidth="1"/>
    <col min="3084" max="3084" width="20.5703125" style="2" customWidth="1"/>
    <col min="3085" max="3085" width="21.140625" style="2" customWidth="1"/>
    <col min="3086" max="3086" width="9.5703125" style="2" customWidth="1"/>
    <col min="3087" max="3087" width="0.42578125" style="2" customWidth="1"/>
    <col min="3088" max="3094" width="6.42578125" style="2" customWidth="1"/>
    <col min="3095" max="3323" width="11.42578125" style="2"/>
    <col min="3324" max="3324" width="1" style="2" customWidth="1"/>
    <col min="3325" max="3325" width="4.28515625" style="2" customWidth="1"/>
    <col min="3326" max="3326" width="34.7109375" style="2" customWidth="1"/>
    <col min="3327" max="3327" width="0" style="2" hidden="1" customWidth="1"/>
    <col min="3328" max="3328" width="20" style="2" customWidth="1"/>
    <col min="3329" max="3329" width="20.85546875" style="2" customWidth="1"/>
    <col min="3330" max="3330" width="25" style="2" customWidth="1"/>
    <col min="3331" max="3331" width="18.7109375" style="2" customWidth="1"/>
    <col min="3332" max="3332" width="29.7109375" style="2" customWidth="1"/>
    <col min="3333" max="3333" width="13.42578125" style="2" customWidth="1"/>
    <col min="3334" max="3334" width="13.85546875" style="2" customWidth="1"/>
    <col min="3335" max="3339" width="16.5703125" style="2" customWidth="1"/>
    <col min="3340" max="3340" width="20.5703125" style="2" customWidth="1"/>
    <col min="3341" max="3341" width="21.140625" style="2" customWidth="1"/>
    <col min="3342" max="3342" width="9.5703125" style="2" customWidth="1"/>
    <col min="3343" max="3343" width="0.42578125" style="2" customWidth="1"/>
    <col min="3344" max="3350" width="6.42578125" style="2" customWidth="1"/>
    <col min="3351" max="3579" width="11.42578125" style="2"/>
    <col min="3580" max="3580" width="1" style="2" customWidth="1"/>
    <col min="3581" max="3581" width="4.28515625" style="2" customWidth="1"/>
    <col min="3582" max="3582" width="34.7109375" style="2" customWidth="1"/>
    <col min="3583" max="3583" width="0" style="2" hidden="1" customWidth="1"/>
    <col min="3584" max="3584" width="20" style="2" customWidth="1"/>
    <col min="3585" max="3585" width="20.85546875" style="2" customWidth="1"/>
    <col min="3586" max="3586" width="25" style="2" customWidth="1"/>
    <col min="3587" max="3587" width="18.7109375" style="2" customWidth="1"/>
    <col min="3588" max="3588" width="29.7109375" style="2" customWidth="1"/>
    <col min="3589" max="3589" width="13.42578125" style="2" customWidth="1"/>
    <col min="3590" max="3590" width="13.85546875" style="2" customWidth="1"/>
    <col min="3591" max="3595" width="16.5703125" style="2" customWidth="1"/>
    <col min="3596" max="3596" width="20.5703125" style="2" customWidth="1"/>
    <col min="3597" max="3597" width="21.140625" style="2" customWidth="1"/>
    <col min="3598" max="3598" width="9.5703125" style="2" customWidth="1"/>
    <col min="3599" max="3599" width="0.42578125" style="2" customWidth="1"/>
    <col min="3600" max="3606" width="6.42578125" style="2" customWidth="1"/>
    <col min="3607" max="3835" width="11.42578125" style="2"/>
    <col min="3836" max="3836" width="1" style="2" customWidth="1"/>
    <col min="3837" max="3837" width="4.28515625" style="2" customWidth="1"/>
    <col min="3838" max="3838" width="34.7109375" style="2" customWidth="1"/>
    <col min="3839" max="3839" width="0" style="2" hidden="1" customWidth="1"/>
    <col min="3840" max="3840" width="20" style="2" customWidth="1"/>
    <col min="3841" max="3841" width="20.85546875" style="2" customWidth="1"/>
    <col min="3842" max="3842" width="25" style="2" customWidth="1"/>
    <col min="3843" max="3843" width="18.7109375" style="2" customWidth="1"/>
    <col min="3844" max="3844" width="29.7109375" style="2" customWidth="1"/>
    <col min="3845" max="3845" width="13.42578125" style="2" customWidth="1"/>
    <col min="3846" max="3846" width="13.85546875" style="2" customWidth="1"/>
    <col min="3847" max="3851" width="16.5703125" style="2" customWidth="1"/>
    <col min="3852" max="3852" width="20.5703125" style="2" customWidth="1"/>
    <col min="3853" max="3853" width="21.140625" style="2" customWidth="1"/>
    <col min="3854" max="3854" width="9.5703125" style="2" customWidth="1"/>
    <col min="3855" max="3855" width="0.42578125" style="2" customWidth="1"/>
    <col min="3856" max="3862" width="6.42578125" style="2" customWidth="1"/>
    <col min="3863" max="4091" width="11.42578125" style="2"/>
    <col min="4092" max="4092" width="1" style="2" customWidth="1"/>
    <col min="4093" max="4093" width="4.28515625" style="2" customWidth="1"/>
    <col min="4094" max="4094" width="34.7109375" style="2" customWidth="1"/>
    <col min="4095" max="4095" width="0" style="2" hidden="1" customWidth="1"/>
    <col min="4096" max="4096" width="20" style="2" customWidth="1"/>
    <col min="4097" max="4097" width="20.85546875" style="2" customWidth="1"/>
    <col min="4098" max="4098" width="25" style="2" customWidth="1"/>
    <col min="4099" max="4099" width="18.7109375" style="2" customWidth="1"/>
    <col min="4100" max="4100" width="29.7109375" style="2" customWidth="1"/>
    <col min="4101" max="4101" width="13.42578125" style="2" customWidth="1"/>
    <col min="4102" max="4102" width="13.85546875" style="2" customWidth="1"/>
    <col min="4103" max="4107" width="16.5703125" style="2" customWidth="1"/>
    <col min="4108" max="4108" width="20.5703125" style="2" customWidth="1"/>
    <col min="4109" max="4109" width="21.140625" style="2" customWidth="1"/>
    <col min="4110" max="4110" width="9.5703125" style="2" customWidth="1"/>
    <col min="4111" max="4111" width="0.42578125" style="2" customWidth="1"/>
    <col min="4112" max="4118" width="6.42578125" style="2" customWidth="1"/>
    <col min="4119" max="4347" width="11.42578125" style="2"/>
    <col min="4348" max="4348" width="1" style="2" customWidth="1"/>
    <col min="4349" max="4349" width="4.28515625" style="2" customWidth="1"/>
    <col min="4350" max="4350" width="34.7109375" style="2" customWidth="1"/>
    <col min="4351" max="4351" width="0" style="2" hidden="1" customWidth="1"/>
    <col min="4352" max="4352" width="20" style="2" customWidth="1"/>
    <col min="4353" max="4353" width="20.85546875" style="2" customWidth="1"/>
    <col min="4354" max="4354" width="25" style="2" customWidth="1"/>
    <col min="4355" max="4355" width="18.7109375" style="2" customWidth="1"/>
    <col min="4356" max="4356" width="29.7109375" style="2" customWidth="1"/>
    <col min="4357" max="4357" width="13.42578125" style="2" customWidth="1"/>
    <col min="4358" max="4358" width="13.85546875" style="2" customWidth="1"/>
    <col min="4359" max="4363" width="16.5703125" style="2" customWidth="1"/>
    <col min="4364" max="4364" width="20.5703125" style="2" customWidth="1"/>
    <col min="4365" max="4365" width="21.140625" style="2" customWidth="1"/>
    <col min="4366" max="4366" width="9.5703125" style="2" customWidth="1"/>
    <col min="4367" max="4367" width="0.42578125" style="2" customWidth="1"/>
    <col min="4368" max="4374" width="6.42578125" style="2" customWidth="1"/>
    <col min="4375" max="4603" width="11.42578125" style="2"/>
    <col min="4604" max="4604" width="1" style="2" customWidth="1"/>
    <col min="4605" max="4605" width="4.28515625" style="2" customWidth="1"/>
    <col min="4606" max="4606" width="34.7109375" style="2" customWidth="1"/>
    <col min="4607" max="4607" width="0" style="2" hidden="1" customWidth="1"/>
    <col min="4608" max="4608" width="20" style="2" customWidth="1"/>
    <col min="4609" max="4609" width="20.85546875" style="2" customWidth="1"/>
    <col min="4610" max="4610" width="25" style="2" customWidth="1"/>
    <col min="4611" max="4611" width="18.7109375" style="2" customWidth="1"/>
    <col min="4612" max="4612" width="29.7109375" style="2" customWidth="1"/>
    <col min="4613" max="4613" width="13.42578125" style="2" customWidth="1"/>
    <col min="4614" max="4614" width="13.85546875" style="2" customWidth="1"/>
    <col min="4615" max="4619" width="16.5703125" style="2" customWidth="1"/>
    <col min="4620" max="4620" width="20.5703125" style="2" customWidth="1"/>
    <col min="4621" max="4621" width="21.140625" style="2" customWidth="1"/>
    <col min="4622" max="4622" width="9.5703125" style="2" customWidth="1"/>
    <col min="4623" max="4623" width="0.42578125" style="2" customWidth="1"/>
    <col min="4624" max="4630" width="6.42578125" style="2" customWidth="1"/>
    <col min="4631" max="4859" width="11.42578125" style="2"/>
    <col min="4860" max="4860" width="1" style="2" customWidth="1"/>
    <col min="4861" max="4861" width="4.28515625" style="2" customWidth="1"/>
    <col min="4862" max="4862" width="34.7109375" style="2" customWidth="1"/>
    <col min="4863" max="4863" width="0" style="2" hidden="1" customWidth="1"/>
    <col min="4864" max="4864" width="20" style="2" customWidth="1"/>
    <col min="4865" max="4865" width="20.85546875" style="2" customWidth="1"/>
    <col min="4866" max="4866" width="25" style="2" customWidth="1"/>
    <col min="4867" max="4867" width="18.7109375" style="2" customWidth="1"/>
    <col min="4868" max="4868" width="29.7109375" style="2" customWidth="1"/>
    <col min="4869" max="4869" width="13.42578125" style="2" customWidth="1"/>
    <col min="4870" max="4870" width="13.85546875" style="2" customWidth="1"/>
    <col min="4871" max="4875" width="16.5703125" style="2" customWidth="1"/>
    <col min="4876" max="4876" width="20.5703125" style="2" customWidth="1"/>
    <col min="4877" max="4877" width="21.140625" style="2" customWidth="1"/>
    <col min="4878" max="4878" width="9.5703125" style="2" customWidth="1"/>
    <col min="4879" max="4879" width="0.42578125" style="2" customWidth="1"/>
    <col min="4880" max="4886" width="6.42578125" style="2" customWidth="1"/>
    <col min="4887" max="5115" width="11.42578125" style="2"/>
    <col min="5116" max="5116" width="1" style="2" customWidth="1"/>
    <col min="5117" max="5117" width="4.28515625" style="2" customWidth="1"/>
    <col min="5118" max="5118" width="34.7109375" style="2" customWidth="1"/>
    <col min="5119" max="5119" width="0" style="2" hidden="1" customWidth="1"/>
    <col min="5120" max="5120" width="20" style="2" customWidth="1"/>
    <col min="5121" max="5121" width="20.85546875" style="2" customWidth="1"/>
    <col min="5122" max="5122" width="25" style="2" customWidth="1"/>
    <col min="5123" max="5123" width="18.7109375" style="2" customWidth="1"/>
    <col min="5124" max="5124" width="29.7109375" style="2" customWidth="1"/>
    <col min="5125" max="5125" width="13.42578125" style="2" customWidth="1"/>
    <col min="5126" max="5126" width="13.85546875" style="2" customWidth="1"/>
    <col min="5127" max="5131" width="16.5703125" style="2" customWidth="1"/>
    <col min="5132" max="5132" width="20.5703125" style="2" customWidth="1"/>
    <col min="5133" max="5133" width="21.140625" style="2" customWidth="1"/>
    <col min="5134" max="5134" width="9.5703125" style="2" customWidth="1"/>
    <col min="5135" max="5135" width="0.42578125" style="2" customWidth="1"/>
    <col min="5136" max="5142" width="6.42578125" style="2" customWidth="1"/>
    <col min="5143" max="5371" width="11.42578125" style="2"/>
    <col min="5372" max="5372" width="1" style="2" customWidth="1"/>
    <col min="5373" max="5373" width="4.28515625" style="2" customWidth="1"/>
    <col min="5374" max="5374" width="34.7109375" style="2" customWidth="1"/>
    <col min="5375" max="5375" width="0" style="2" hidden="1" customWidth="1"/>
    <col min="5376" max="5376" width="20" style="2" customWidth="1"/>
    <col min="5377" max="5377" width="20.85546875" style="2" customWidth="1"/>
    <col min="5378" max="5378" width="25" style="2" customWidth="1"/>
    <col min="5379" max="5379" width="18.7109375" style="2" customWidth="1"/>
    <col min="5380" max="5380" width="29.7109375" style="2" customWidth="1"/>
    <col min="5381" max="5381" width="13.42578125" style="2" customWidth="1"/>
    <col min="5382" max="5382" width="13.85546875" style="2" customWidth="1"/>
    <col min="5383" max="5387" width="16.5703125" style="2" customWidth="1"/>
    <col min="5388" max="5388" width="20.5703125" style="2" customWidth="1"/>
    <col min="5389" max="5389" width="21.140625" style="2" customWidth="1"/>
    <col min="5390" max="5390" width="9.5703125" style="2" customWidth="1"/>
    <col min="5391" max="5391" width="0.42578125" style="2" customWidth="1"/>
    <col min="5392" max="5398" width="6.42578125" style="2" customWidth="1"/>
    <col min="5399" max="5627" width="11.42578125" style="2"/>
    <col min="5628" max="5628" width="1" style="2" customWidth="1"/>
    <col min="5629" max="5629" width="4.28515625" style="2" customWidth="1"/>
    <col min="5630" max="5630" width="34.7109375" style="2" customWidth="1"/>
    <col min="5631" max="5631" width="0" style="2" hidden="1" customWidth="1"/>
    <col min="5632" max="5632" width="20" style="2" customWidth="1"/>
    <col min="5633" max="5633" width="20.85546875" style="2" customWidth="1"/>
    <col min="5634" max="5634" width="25" style="2" customWidth="1"/>
    <col min="5635" max="5635" width="18.7109375" style="2" customWidth="1"/>
    <col min="5636" max="5636" width="29.7109375" style="2" customWidth="1"/>
    <col min="5637" max="5637" width="13.42578125" style="2" customWidth="1"/>
    <col min="5638" max="5638" width="13.85546875" style="2" customWidth="1"/>
    <col min="5639" max="5643" width="16.5703125" style="2" customWidth="1"/>
    <col min="5644" max="5644" width="20.5703125" style="2" customWidth="1"/>
    <col min="5645" max="5645" width="21.140625" style="2" customWidth="1"/>
    <col min="5646" max="5646" width="9.5703125" style="2" customWidth="1"/>
    <col min="5647" max="5647" width="0.42578125" style="2" customWidth="1"/>
    <col min="5648" max="5654" width="6.42578125" style="2" customWidth="1"/>
    <col min="5655" max="5883" width="11.42578125" style="2"/>
    <col min="5884" max="5884" width="1" style="2" customWidth="1"/>
    <col min="5885" max="5885" width="4.28515625" style="2" customWidth="1"/>
    <col min="5886" max="5886" width="34.7109375" style="2" customWidth="1"/>
    <col min="5887" max="5887" width="0" style="2" hidden="1" customWidth="1"/>
    <col min="5888" max="5888" width="20" style="2" customWidth="1"/>
    <col min="5889" max="5889" width="20.85546875" style="2" customWidth="1"/>
    <col min="5890" max="5890" width="25" style="2" customWidth="1"/>
    <col min="5891" max="5891" width="18.7109375" style="2" customWidth="1"/>
    <col min="5892" max="5892" width="29.7109375" style="2" customWidth="1"/>
    <col min="5893" max="5893" width="13.42578125" style="2" customWidth="1"/>
    <col min="5894" max="5894" width="13.85546875" style="2" customWidth="1"/>
    <col min="5895" max="5899" width="16.5703125" style="2" customWidth="1"/>
    <col min="5900" max="5900" width="20.5703125" style="2" customWidth="1"/>
    <col min="5901" max="5901" width="21.140625" style="2" customWidth="1"/>
    <col min="5902" max="5902" width="9.5703125" style="2" customWidth="1"/>
    <col min="5903" max="5903" width="0.42578125" style="2" customWidth="1"/>
    <col min="5904" max="5910" width="6.42578125" style="2" customWidth="1"/>
    <col min="5911" max="6139" width="11.42578125" style="2"/>
    <col min="6140" max="6140" width="1" style="2" customWidth="1"/>
    <col min="6141" max="6141" width="4.28515625" style="2" customWidth="1"/>
    <col min="6142" max="6142" width="34.7109375" style="2" customWidth="1"/>
    <col min="6143" max="6143" width="0" style="2" hidden="1" customWidth="1"/>
    <col min="6144" max="6144" width="20" style="2" customWidth="1"/>
    <col min="6145" max="6145" width="20.85546875" style="2" customWidth="1"/>
    <col min="6146" max="6146" width="25" style="2" customWidth="1"/>
    <col min="6147" max="6147" width="18.7109375" style="2" customWidth="1"/>
    <col min="6148" max="6148" width="29.7109375" style="2" customWidth="1"/>
    <col min="6149" max="6149" width="13.42578125" style="2" customWidth="1"/>
    <col min="6150" max="6150" width="13.85546875" style="2" customWidth="1"/>
    <col min="6151" max="6155" width="16.5703125" style="2" customWidth="1"/>
    <col min="6156" max="6156" width="20.5703125" style="2" customWidth="1"/>
    <col min="6157" max="6157" width="21.140625" style="2" customWidth="1"/>
    <col min="6158" max="6158" width="9.5703125" style="2" customWidth="1"/>
    <col min="6159" max="6159" width="0.42578125" style="2" customWidth="1"/>
    <col min="6160" max="6166" width="6.42578125" style="2" customWidth="1"/>
    <col min="6167" max="6395" width="11.42578125" style="2"/>
    <col min="6396" max="6396" width="1" style="2" customWidth="1"/>
    <col min="6397" max="6397" width="4.28515625" style="2" customWidth="1"/>
    <col min="6398" max="6398" width="34.7109375" style="2" customWidth="1"/>
    <col min="6399" max="6399" width="0" style="2" hidden="1" customWidth="1"/>
    <col min="6400" max="6400" width="20" style="2" customWidth="1"/>
    <col min="6401" max="6401" width="20.85546875" style="2" customWidth="1"/>
    <col min="6402" max="6402" width="25" style="2" customWidth="1"/>
    <col min="6403" max="6403" width="18.7109375" style="2" customWidth="1"/>
    <col min="6404" max="6404" width="29.7109375" style="2" customWidth="1"/>
    <col min="6405" max="6405" width="13.42578125" style="2" customWidth="1"/>
    <col min="6406" max="6406" width="13.85546875" style="2" customWidth="1"/>
    <col min="6407" max="6411" width="16.5703125" style="2" customWidth="1"/>
    <col min="6412" max="6412" width="20.5703125" style="2" customWidth="1"/>
    <col min="6413" max="6413" width="21.140625" style="2" customWidth="1"/>
    <col min="6414" max="6414" width="9.5703125" style="2" customWidth="1"/>
    <col min="6415" max="6415" width="0.42578125" style="2" customWidth="1"/>
    <col min="6416" max="6422" width="6.42578125" style="2" customWidth="1"/>
    <col min="6423" max="6651" width="11.42578125" style="2"/>
    <col min="6652" max="6652" width="1" style="2" customWidth="1"/>
    <col min="6653" max="6653" width="4.28515625" style="2" customWidth="1"/>
    <col min="6654" max="6654" width="34.7109375" style="2" customWidth="1"/>
    <col min="6655" max="6655" width="0" style="2" hidden="1" customWidth="1"/>
    <col min="6656" max="6656" width="20" style="2" customWidth="1"/>
    <col min="6657" max="6657" width="20.85546875" style="2" customWidth="1"/>
    <col min="6658" max="6658" width="25" style="2" customWidth="1"/>
    <col min="6659" max="6659" width="18.7109375" style="2" customWidth="1"/>
    <col min="6660" max="6660" width="29.7109375" style="2" customWidth="1"/>
    <col min="6661" max="6661" width="13.42578125" style="2" customWidth="1"/>
    <col min="6662" max="6662" width="13.85546875" style="2" customWidth="1"/>
    <col min="6663" max="6667" width="16.5703125" style="2" customWidth="1"/>
    <col min="6668" max="6668" width="20.5703125" style="2" customWidth="1"/>
    <col min="6669" max="6669" width="21.140625" style="2" customWidth="1"/>
    <col min="6670" max="6670" width="9.5703125" style="2" customWidth="1"/>
    <col min="6671" max="6671" width="0.42578125" style="2" customWidth="1"/>
    <col min="6672" max="6678" width="6.42578125" style="2" customWidth="1"/>
    <col min="6679" max="6907" width="11.42578125" style="2"/>
    <col min="6908" max="6908" width="1" style="2" customWidth="1"/>
    <col min="6909" max="6909" width="4.28515625" style="2" customWidth="1"/>
    <col min="6910" max="6910" width="34.7109375" style="2" customWidth="1"/>
    <col min="6911" max="6911" width="0" style="2" hidden="1" customWidth="1"/>
    <col min="6912" max="6912" width="20" style="2" customWidth="1"/>
    <col min="6913" max="6913" width="20.85546875" style="2" customWidth="1"/>
    <col min="6914" max="6914" width="25" style="2" customWidth="1"/>
    <col min="6915" max="6915" width="18.7109375" style="2" customWidth="1"/>
    <col min="6916" max="6916" width="29.7109375" style="2" customWidth="1"/>
    <col min="6917" max="6917" width="13.42578125" style="2" customWidth="1"/>
    <col min="6918" max="6918" width="13.85546875" style="2" customWidth="1"/>
    <col min="6919" max="6923" width="16.5703125" style="2" customWidth="1"/>
    <col min="6924" max="6924" width="20.5703125" style="2" customWidth="1"/>
    <col min="6925" max="6925" width="21.140625" style="2" customWidth="1"/>
    <col min="6926" max="6926" width="9.5703125" style="2" customWidth="1"/>
    <col min="6927" max="6927" width="0.42578125" style="2" customWidth="1"/>
    <col min="6928" max="6934" width="6.42578125" style="2" customWidth="1"/>
    <col min="6935" max="7163" width="11.42578125" style="2"/>
    <col min="7164" max="7164" width="1" style="2" customWidth="1"/>
    <col min="7165" max="7165" width="4.28515625" style="2" customWidth="1"/>
    <col min="7166" max="7166" width="34.7109375" style="2" customWidth="1"/>
    <col min="7167" max="7167" width="0" style="2" hidden="1" customWidth="1"/>
    <col min="7168" max="7168" width="20" style="2" customWidth="1"/>
    <col min="7169" max="7169" width="20.85546875" style="2" customWidth="1"/>
    <col min="7170" max="7170" width="25" style="2" customWidth="1"/>
    <col min="7171" max="7171" width="18.7109375" style="2" customWidth="1"/>
    <col min="7172" max="7172" width="29.7109375" style="2" customWidth="1"/>
    <col min="7173" max="7173" width="13.42578125" style="2" customWidth="1"/>
    <col min="7174" max="7174" width="13.85546875" style="2" customWidth="1"/>
    <col min="7175" max="7179" width="16.5703125" style="2" customWidth="1"/>
    <col min="7180" max="7180" width="20.5703125" style="2" customWidth="1"/>
    <col min="7181" max="7181" width="21.140625" style="2" customWidth="1"/>
    <col min="7182" max="7182" width="9.5703125" style="2" customWidth="1"/>
    <col min="7183" max="7183" width="0.42578125" style="2" customWidth="1"/>
    <col min="7184" max="7190" width="6.42578125" style="2" customWidth="1"/>
    <col min="7191" max="7419" width="11.42578125" style="2"/>
    <col min="7420" max="7420" width="1" style="2" customWidth="1"/>
    <col min="7421" max="7421" width="4.28515625" style="2" customWidth="1"/>
    <col min="7422" max="7422" width="34.7109375" style="2" customWidth="1"/>
    <col min="7423" max="7423" width="0" style="2" hidden="1" customWidth="1"/>
    <col min="7424" max="7424" width="20" style="2" customWidth="1"/>
    <col min="7425" max="7425" width="20.85546875" style="2" customWidth="1"/>
    <col min="7426" max="7426" width="25" style="2" customWidth="1"/>
    <col min="7427" max="7427" width="18.7109375" style="2" customWidth="1"/>
    <col min="7428" max="7428" width="29.7109375" style="2" customWidth="1"/>
    <col min="7429" max="7429" width="13.42578125" style="2" customWidth="1"/>
    <col min="7430" max="7430" width="13.85546875" style="2" customWidth="1"/>
    <col min="7431" max="7435" width="16.5703125" style="2" customWidth="1"/>
    <col min="7436" max="7436" width="20.5703125" style="2" customWidth="1"/>
    <col min="7437" max="7437" width="21.140625" style="2" customWidth="1"/>
    <col min="7438" max="7438" width="9.5703125" style="2" customWidth="1"/>
    <col min="7439" max="7439" width="0.42578125" style="2" customWidth="1"/>
    <col min="7440" max="7446" width="6.42578125" style="2" customWidth="1"/>
    <col min="7447" max="7675" width="11.42578125" style="2"/>
    <col min="7676" max="7676" width="1" style="2" customWidth="1"/>
    <col min="7677" max="7677" width="4.28515625" style="2" customWidth="1"/>
    <col min="7678" max="7678" width="34.7109375" style="2" customWidth="1"/>
    <col min="7679" max="7679" width="0" style="2" hidden="1" customWidth="1"/>
    <col min="7680" max="7680" width="20" style="2" customWidth="1"/>
    <col min="7681" max="7681" width="20.85546875" style="2" customWidth="1"/>
    <col min="7682" max="7682" width="25" style="2" customWidth="1"/>
    <col min="7683" max="7683" width="18.7109375" style="2" customWidth="1"/>
    <col min="7684" max="7684" width="29.7109375" style="2" customWidth="1"/>
    <col min="7685" max="7685" width="13.42578125" style="2" customWidth="1"/>
    <col min="7686" max="7686" width="13.85546875" style="2" customWidth="1"/>
    <col min="7687" max="7691" width="16.5703125" style="2" customWidth="1"/>
    <col min="7692" max="7692" width="20.5703125" style="2" customWidth="1"/>
    <col min="7693" max="7693" width="21.140625" style="2" customWidth="1"/>
    <col min="7694" max="7694" width="9.5703125" style="2" customWidth="1"/>
    <col min="7695" max="7695" width="0.42578125" style="2" customWidth="1"/>
    <col min="7696" max="7702" width="6.42578125" style="2" customWidth="1"/>
    <col min="7703" max="7931" width="11.42578125" style="2"/>
    <col min="7932" max="7932" width="1" style="2" customWidth="1"/>
    <col min="7933" max="7933" width="4.28515625" style="2" customWidth="1"/>
    <col min="7934" max="7934" width="34.7109375" style="2" customWidth="1"/>
    <col min="7935" max="7935" width="0" style="2" hidden="1" customWidth="1"/>
    <col min="7936" max="7936" width="20" style="2" customWidth="1"/>
    <col min="7937" max="7937" width="20.85546875" style="2" customWidth="1"/>
    <col min="7938" max="7938" width="25" style="2" customWidth="1"/>
    <col min="7939" max="7939" width="18.7109375" style="2" customWidth="1"/>
    <col min="7940" max="7940" width="29.7109375" style="2" customWidth="1"/>
    <col min="7941" max="7941" width="13.42578125" style="2" customWidth="1"/>
    <col min="7942" max="7942" width="13.85546875" style="2" customWidth="1"/>
    <col min="7943" max="7947" width="16.5703125" style="2" customWidth="1"/>
    <col min="7948" max="7948" width="20.5703125" style="2" customWidth="1"/>
    <col min="7949" max="7949" width="21.140625" style="2" customWidth="1"/>
    <col min="7950" max="7950" width="9.5703125" style="2" customWidth="1"/>
    <col min="7951" max="7951" width="0.42578125" style="2" customWidth="1"/>
    <col min="7952" max="7958" width="6.42578125" style="2" customWidth="1"/>
    <col min="7959" max="8187" width="11.42578125" style="2"/>
    <col min="8188" max="8188" width="1" style="2" customWidth="1"/>
    <col min="8189" max="8189" width="4.28515625" style="2" customWidth="1"/>
    <col min="8190" max="8190" width="34.7109375" style="2" customWidth="1"/>
    <col min="8191" max="8191" width="0" style="2" hidden="1" customWidth="1"/>
    <col min="8192" max="8192" width="20" style="2" customWidth="1"/>
    <col min="8193" max="8193" width="20.85546875" style="2" customWidth="1"/>
    <col min="8194" max="8194" width="25" style="2" customWidth="1"/>
    <col min="8195" max="8195" width="18.7109375" style="2" customWidth="1"/>
    <col min="8196" max="8196" width="29.7109375" style="2" customWidth="1"/>
    <col min="8197" max="8197" width="13.42578125" style="2" customWidth="1"/>
    <col min="8198" max="8198" width="13.85546875" style="2" customWidth="1"/>
    <col min="8199" max="8203" width="16.5703125" style="2" customWidth="1"/>
    <col min="8204" max="8204" width="20.5703125" style="2" customWidth="1"/>
    <col min="8205" max="8205" width="21.140625" style="2" customWidth="1"/>
    <col min="8206" max="8206" width="9.5703125" style="2" customWidth="1"/>
    <col min="8207" max="8207" width="0.42578125" style="2" customWidth="1"/>
    <col min="8208" max="8214" width="6.42578125" style="2" customWidth="1"/>
    <col min="8215" max="8443" width="11.42578125" style="2"/>
    <col min="8444" max="8444" width="1" style="2" customWidth="1"/>
    <col min="8445" max="8445" width="4.28515625" style="2" customWidth="1"/>
    <col min="8446" max="8446" width="34.7109375" style="2" customWidth="1"/>
    <col min="8447" max="8447" width="0" style="2" hidden="1" customWidth="1"/>
    <col min="8448" max="8448" width="20" style="2" customWidth="1"/>
    <col min="8449" max="8449" width="20.85546875" style="2" customWidth="1"/>
    <col min="8450" max="8450" width="25" style="2" customWidth="1"/>
    <col min="8451" max="8451" width="18.7109375" style="2" customWidth="1"/>
    <col min="8452" max="8452" width="29.7109375" style="2" customWidth="1"/>
    <col min="8453" max="8453" width="13.42578125" style="2" customWidth="1"/>
    <col min="8454" max="8454" width="13.85546875" style="2" customWidth="1"/>
    <col min="8455" max="8459" width="16.5703125" style="2" customWidth="1"/>
    <col min="8460" max="8460" width="20.5703125" style="2" customWidth="1"/>
    <col min="8461" max="8461" width="21.140625" style="2" customWidth="1"/>
    <col min="8462" max="8462" width="9.5703125" style="2" customWidth="1"/>
    <col min="8463" max="8463" width="0.42578125" style="2" customWidth="1"/>
    <col min="8464" max="8470" width="6.42578125" style="2" customWidth="1"/>
    <col min="8471" max="8699" width="11.42578125" style="2"/>
    <col min="8700" max="8700" width="1" style="2" customWidth="1"/>
    <col min="8701" max="8701" width="4.28515625" style="2" customWidth="1"/>
    <col min="8702" max="8702" width="34.7109375" style="2" customWidth="1"/>
    <col min="8703" max="8703" width="0" style="2" hidden="1" customWidth="1"/>
    <col min="8704" max="8704" width="20" style="2" customWidth="1"/>
    <col min="8705" max="8705" width="20.85546875" style="2" customWidth="1"/>
    <col min="8706" max="8706" width="25" style="2" customWidth="1"/>
    <col min="8707" max="8707" width="18.7109375" style="2" customWidth="1"/>
    <col min="8708" max="8708" width="29.7109375" style="2" customWidth="1"/>
    <col min="8709" max="8709" width="13.42578125" style="2" customWidth="1"/>
    <col min="8710" max="8710" width="13.85546875" style="2" customWidth="1"/>
    <col min="8711" max="8715" width="16.5703125" style="2" customWidth="1"/>
    <col min="8716" max="8716" width="20.5703125" style="2" customWidth="1"/>
    <col min="8717" max="8717" width="21.140625" style="2" customWidth="1"/>
    <col min="8718" max="8718" width="9.5703125" style="2" customWidth="1"/>
    <col min="8719" max="8719" width="0.42578125" style="2" customWidth="1"/>
    <col min="8720" max="8726" width="6.42578125" style="2" customWidth="1"/>
    <col min="8727" max="8955" width="11.42578125" style="2"/>
    <col min="8956" max="8956" width="1" style="2" customWidth="1"/>
    <col min="8957" max="8957" width="4.28515625" style="2" customWidth="1"/>
    <col min="8958" max="8958" width="34.7109375" style="2" customWidth="1"/>
    <col min="8959" max="8959" width="0" style="2" hidden="1" customWidth="1"/>
    <col min="8960" max="8960" width="20" style="2" customWidth="1"/>
    <col min="8961" max="8961" width="20.85546875" style="2" customWidth="1"/>
    <col min="8962" max="8962" width="25" style="2" customWidth="1"/>
    <col min="8963" max="8963" width="18.7109375" style="2" customWidth="1"/>
    <col min="8964" max="8964" width="29.7109375" style="2" customWidth="1"/>
    <col min="8965" max="8965" width="13.42578125" style="2" customWidth="1"/>
    <col min="8966" max="8966" width="13.85546875" style="2" customWidth="1"/>
    <col min="8967" max="8971" width="16.5703125" style="2" customWidth="1"/>
    <col min="8972" max="8972" width="20.5703125" style="2" customWidth="1"/>
    <col min="8973" max="8973" width="21.140625" style="2" customWidth="1"/>
    <col min="8974" max="8974" width="9.5703125" style="2" customWidth="1"/>
    <col min="8975" max="8975" width="0.42578125" style="2" customWidth="1"/>
    <col min="8976" max="8982" width="6.42578125" style="2" customWidth="1"/>
    <col min="8983" max="9211" width="11.42578125" style="2"/>
    <col min="9212" max="9212" width="1" style="2" customWidth="1"/>
    <col min="9213" max="9213" width="4.28515625" style="2" customWidth="1"/>
    <col min="9214" max="9214" width="34.7109375" style="2" customWidth="1"/>
    <col min="9215" max="9215" width="0" style="2" hidden="1" customWidth="1"/>
    <col min="9216" max="9216" width="20" style="2" customWidth="1"/>
    <col min="9217" max="9217" width="20.85546875" style="2" customWidth="1"/>
    <col min="9218" max="9218" width="25" style="2" customWidth="1"/>
    <col min="9219" max="9219" width="18.7109375" style="2" customWidth="1"/>
    <col min="9220" max="9220" width="29.7109375" style="2" customWidth="1"/>
    <col min="9221" max="9221" width="13.42578125" style="2" customWidth="1"/>
    <col min="9222" max="9222" width="13.85546875" style="2" customWidth="1"/>
    <col min="9223" max="9227" width="16.5703125" style="2" customWidth="1"/>
    <col min="9228" max="9228" width="20.5703125" style="2" customWidth="1"/>
    <col min="9229" max="9229" width="21.140625" style="2" customWidth="1"/>
    <col min="9230" max="9230" width="9.5703125" style="2" customWidth="1"/>
    <col min="9231" max="9231" width="0.42578125" style="2" customWidth="1"/>
    <col min="9232" max="9238" width="6.42578125" style="2" customWidth="1"/>
    <col min="9239" max="9467" width="11.42578125" style="2"/>
    <col min="9468" max="9468" width="1" style="2" customWidth="1"/>
    <col min="9469" max="9469" width="4.28515625" style="2" customWidth="1"/>
    <col min="9470" max="9470" width="34.7109375" style="2" customWidth="1"/>
    <col min="9471" max="9471" width="0" style="2" hidden="1" customWidth="1"/>
    <col min="9472" max="9472" width="20" style="2" customWidth="1"/>
    <col min="9473" max="9473" width="20.85546875" style="2" customWidth="1"/>
    <col min="9474" max="9474" width="25" style="2" customWidth="1"/>
    <col min="9475" max="9475" width="18.7109375" style="2" customWidth="1"/>
    <col min="9476" max="9476" width="29.7109375" style="2" customWidth="1"/>
    <col min="9477" max="9477" width="13.42578125" style="2" customWidth="1"/>
    <col min="9478" max="9478" width="13.85546875" style="2" customWidth="1"/>
    <col min="9479" max="9483" width="16.5703125" style="2" customWidth="1"/>
    <col min="9484" max="9484" width="20.5703125" style="2" customWidth="1"/>
    <col min="9485" max="9485" width="21.140625" style="2" customWidth="1"/>
    <col min="9486" max="9486" width="9.5703125" style="2" customWidth="1"/>
    <col min="9487" max="9487" width="0.42578125" style="2" customWidth="1"/>
    <col min="9488" max="9494" width="6.42578125" style="2" customWidth="1"/>
    <col min="9495" max="9723" width="11.42578125" style="2"/>
    <col min="9724" max="9724" width="1" style="2" customWidth="1"/>
    <col min="9725" max="9725" width="4.28515625" style="2" customWidth="1"/>
    <col min="9726" max="9726" width="34.7109375" style="2" customWidth="1"/>
    <col min="9727" max="9727" width="0" style="2" hidden="1" customWidth="1"/>
    <col min="9728" max="9728" width="20" style="2" customWidth="1"/>
    <col min="9729" max="9729" width="20.85546875" style="2" customWidth="1"/>
    <col min="9730" max="9730" width="25" style="2" customWidth="1"/>
    <col min="9731" max="9731" width="18.7109375" style="2" customWidth="1"/>
    <col min="9732" max="9732" width="29.7109375" style="2" customWidth="1"/>
    <col min="9733" max="9733" width="13.42578125" style="2" customWidth="1"/>
    <col min="9734" max="9734" width="13.85546875" style="2" customWidth="1"/>
    <col min="9735" max="9739" width="16.5703125" style="2" customWidth="1"/>
    <col min="9740" max="9740" width="20.5703125" style="2" customWidth="1"/>
    <col min="9741" max="9741" width="21.140625" style="2" customWidth="1"/>
    <col min="9742" max="9742" width="9.5703125" style="2" customWidth="1"/>
    <col min="9743" max="9743" width="0.42578125" style="2" customWidth="1"/>
    <col min="9744" max="9750" width="6.42578125" style="2" customWidth="1"/>
    <col min="9751" max="9979" width="11.42578125" style="2"/>
    <col min="9980" max="9980" width="1" style="2" customWidth="1"/>
    <col min="9981" max="9981" width="4.28515625" style="2" customWidth="1"/>
    <col min="9982" max="9982" width="34.7109375" style="2" customWidth="1"/>
    <col min="9983" max="9983" width="0" style="2" hidden="1" customWidth="1"/>
    <col min="9984" max="9984" width="20" style="2" customWidth="1"/>
    <col min="9985" max="9985" width="20.85546875" style="2" customWidth="1"/>
    <col min="9986" max="9986" width="25" style="2" customWidth="1"/>
    <col min="9987" max="9987" width="18.7109375" style="2" customWidth="1"/>
    <col min="9988" max="9988" width="29.7109375" style="2" customWidth="1"/>
    <col min="9989" max="9989" width="13.42578125" style="2" customWidth="1"/>
    <col min="9990" max="9990" width="13.85546875" style="2" customWidth="1"/>
    <col min="9991" max="9995" width="16.5703125" style="2" customWidth="1"/>
    <col min="9996" max="9996" width="20.5703125" style="2" customWidth="1"/>
    <col min="9997" max="9997" width="21.140625" style="2" customWidth="1"/>
    <col min="9998" max="9998" width="9.5703125" style="2" customWidth="1"/>
    <col min="9999" max="9999" width="0.42578125" style="2" customWidth="1"/>
    <col min="10000" max="10006" width="6.42578125" style="2" customWidth="1"/>
    <col min="10007" max="10235" width="11.42578125" style="2"/>
    <col min="10236" max="10236" width="1" style="2" customWidth="1"/>
    <col min="10237" max="10237" width="4.28515625" style="2" customWidth="1"/>
    <col min="10238" max="10238" width="34.7109375" style="2" customWidth="1"/>
    <col min="10239" max="10239" width="0" style="2" hidden="1" customWidth="1"/>
    <col min="10240" max="10240" width="20" style="2" customWidth="1"/>
    <col min="10241" max="10241" width="20.85546875" style="2" customWidth="1"/>
    <col min="10242" max="10242" width="25" style="2" customWidth="1"/>
    <col min="10243" max="10243" width="18.7109375" style="2" customWidth="1"/>
    <col min="10244" max="10244" width="29.7109375" style="2" customWidth="1"/>
    <col min="10245" max="10245" width="13.42578125" style="2" customWidth="1"/>
    <col min="10246" max="10246" width="13.85546875" style="2" customWidth="1"/>
    <col min="10247" max="10251" width="16.5703125" style="2" customWidth="1"/>
    <col min="10252" max="10252" width="20.5703125" style="2" customWidth="1"/>
    <col min="10253" max="10253" width="21.140625" style="2" customWidth="1"/>
    <col min="10254" max="10254" width="9.5703125" style="2" customWidth="1"/>
    <col min="10255" max="10255" width="0.42578125" style="2" customWidth="1"/>
    <col min="10256" max="10262" width="6.42578125" style="2" customWidth="1"/>
    <col min="10263" max="10491" width="11.42578125" style="2"/>
    <col min="10492" max="10492" width="1" style="2" customWidth="1"/>
    <col min="10493" max="10493" width="4.28515625" style="2" customWidth="1"/>
    <col min="10494" max="10494" width="34.7109375" style="2" customWidth="1"/>
    <col min="10495" max="10495" width="0" style="2" hidden="1" customWidth="1"/>
    <col min="10496" max="10496" width="20" style="2" customWidth="1"/>
    <col min="10497" max="10497" width="20.85546875" style="2" customWidth="1"/>
    <col min="10498" max="10498" width="25" style="2" customWidth="1"/>
    <col min="10499" max="10499" width="18.7109375" style="2" customWidth="1"/>
    <col min="10500" max="10500" width="29.7109375" style="2" customWidth="1"/>
    <col min="10501" max="10501" width="13.42578125" style="2" customWidth="1"/>
    <col min="10502" max="10502" width="13.85546875" style="2" customWidth="1"/>
    <col min="10503" max="10507" width="16.5703125" style="2" customWidth="1"/>
    <col min="10508" max="10508" width="20.5703125" style="2" customWidth="1"/>
    <col min="10509" max="10509" width="21.140625" style="2" customWidth="1"/>
    <col min="10510" max="10510" width="9.5703125" style="2" customWidth="1"/>
    <col min="10511" max="10511" width="0.42578125" style="2" customWidth="1"/>
    <col min="10512" max="10518" width="6.42578125" style="2" customWidth="1"/>
    <col min="10519" max="10747" width="11.42578125" style="2"/>
    <col min="10748" max="10748" width="1" style="2" customWidth="1"/>
    <col min="10749" max="10749" width="4.28515625" style="2" customWidth="1"/>
    <col min="10750" max="10750" width="34.7109375" style="2" customWidth="1"/>
    <col min="10751" max="10751" width="0" style="2" hidden="1" customWidth="1"/>
    <col min="10752" max="10752" width="20" style="2" customWidth="1"/>
    <col min="10753" max="10753" width="20.85546875" style="2" customWidth="1"/>
    <col min="10754" max="10754" width="25" style="2" customWidth="1"/>
    <col min="10755" max="10755" width="18.7109375" style="2" customWidth="1"/>
    <col min="10756" max="10756" width="29.7109375" style="2" customWidth="1"/>
    <col min="10757" max="10757" width="13.42578125" style="2" customWidth="1"/>
    <col min="10758" max="10758" width="13.85546875" style="2" customWidth="1"/>
    <col min="10759" max="10763" width="16.5703125" style="2" customWidth="1"/>
    <col min="10764" max="10764" width="20.5703125" style="2" customWidth="1"/>
    <col min="10765" max="10765" width="21.140625" style="2" customWidth="1"/>
    <col min="10766" max="10766" width="9.5703125" style="2" customWidth="1"/>
    <col min="10767" max="10767" width="0.42578125" style="2" customWidth="1"/>
    <col min="10768" max="10774" width="6.42578125" style="2" customWidth="1"/>
    <col min="10775" max="11003" width="11.42578125" style="2"/>
    <col min="11004" max="11004" width="1" style="2" customWidth="1"/>
    <col min="11005" max="11005" width="4.28515625" style="2" customWidth="1"/>
    <col min="11006" max="11006" width="34.7109375" style="2" customWidth="1"/>
    <col min="11007" max="11007" width="0" style="2" hidden="1" customWidth="1"/>
    <col min="11008" max="11008" width="20" style="2" customWidth="1"/>
    <col min="11009" max="11009" width="20.85546875" style="2" customWidth="1"/>
    <col min="11010" max="11010" width="25" style="2" customWidth="1"/>
    <col min="11011" max="11011" width="18.7109375" style="2" customWidth="1"/>
    <col min="11012" max="11012" width="29.7109375" style="2" customWidth="1"/>
    <col min="11013" max="11013" width="13.42578125" style="2" customWidth="1"/>
    <col min="11014" max="11014" width="13.85546875" style="2" customWidth="1"/>
    <col min="11015" max="11019" width="16.5703125" style="2" customWidth="1"/>
    <col min="11020" max="11020" width="20.5703125" style="2" customWidth="1"/>
    <col min="11021" max="11021" width="21.140625" style="2" customWidth="1"/>
    <col min="11022" max="11022" width="9.5703125" style="2" customWidth="1"/>
    <col min="11023" max="11023" width="0.42578125" style="2" customWidth="1"/>
    <col min="11024" max="11030" width="6.42578125" style="2" customWidth="1"/>
    <col min="11031" max="11259" width="11.42578125" style="2"/>
    <col min="11260" max="11260" width="1" style="2" customWidth="1"/>
    <col min="11261" max="11261" width="4.28515625" style="2" customWidth="1"/>
    <col min="11262" max="11262" width="34.7109375" style="2" customWidth="1"/>
    <col min="11263" max="11263" width="0" style="2" hidden="1" customWidth="1"/>
    <col min="11264" max="11264" width="20" style="2" customWidth="1"/>
    <col min="11265" max="11265" width="20.85546875" style="2" customWidth="1"/>
    <col min="11266" max="11266" width="25" style="2" customWidth="1"/>
    <col min="11267" max="11267" width="18.7109375" style="2" customWidth="1"/>
    <col min="11268" max="11268" width="29.7109375" style="2" customWidth="1"/>
    <col min="11269" max="11269" width="13.42578125" style="2" customWidth="1"/>
    <col min="11270" max="11270" width="13.85546875" style="2" customWidth="1"/>
    <col min="11271" max="11275" width="16.5703125" style="2" customWidth="1"/>
    <col min="11276" max="11276" width="20.5703125" style="2" customWidth="1"/>
    <col min="11277" max="11277" width="21.140625" style="2" customWidth="1"/>
    <col min="11278" max="11278" width="9.5703125" style="2" customWidth="1"/>
    <col min="11279" max="11279" width="0.42578125" style="2" customWidth="1"/>
    <col min="11280" max="11286" width="6.42578125" style="2" customWidth="1"/>
    <col min="11287" max="11515" width="11.42578125" style="2"/>
    <col min="11516" max="11516" width="1" style="2" customWidth="1"/>
    <col min="11517" max="11517" width="4.28515625" style="2" customWidth="1"/>
    <col min="11518" max="11518" width="34.7109375" style="2" customWidth="1"/>
    <col min="11519" max="11519" width="0" style="2" hidden="1" customWidth="1"/>
    <col min="11520" max="11520" width="20" style="2" customWidth="1"/>
    <col min="11521" max="11521" width="20.85546875" style="2" customWidth="1"/>
    <col min="11522" max="11522" width="25" style="2" customWidth="1"/>
    <col min="11523" max="11523" width="18.7109375" style="2" customWidth="1"/>
    <col min="11524" max="11524" width="29.7109375" style="2" customWidth="1"/>
    <col min="11525" max="11525" width="13.42578125" style="2" customWidth="1"/>
    <col min="11526" max="11526" width="13.85546875" style="2" customWidth="1"/>
    <col min="11527" max="11531" width="16.5703125" style="2" customWidth="1"/>
    <col min="11532" max="11532" width="20.5703125" style="2" customWidth="1"/>
    <col min="11533" max="11533" width="21.140625" style="2" customWidth="1"/>
    <col min="11534" max="11534" width="9.5703125" style="2" customWidth="1"/>
    <col min="11535" max="11535" width="0.42578125" style="2" customWidth="1"/>
    <col min="11536" max="11542" width="6.42578125" style="2" customWidth="1"/>
    <col min="11543" max="11771" width="11.42578125" style="2"/>
    <col min="11772" max="11772" width="1" style="2" customWidth="1"/>
    <col min="11773" max="11773" width="4.28515625" style="2" customWidth="1"/>
    <col min="11774" max="11774" width="34.7109375" style="2" customWidth="1"/>
    <col min="11775" max="11775" width="0" style="2" hidden="1" customWidth="1"/>
    <col min="11776" max="11776" width="20" style="2" customWidth="1"/>
    <col min="11777" max="11777" width="20.85546875" style="2" customWidth="1"/>
    <col min="11778" max="11778" width="25" style="2" customWidth="1"/>
    <col min="11779" max="11779" width="18.7109375" style="2" customWidth="1"/>
    <col min="11780" max="11780" width="29.7109375" style="2" customWidth="1"/>
    <col min="11781" max="11781" width="13.42578125" style="2" customWidth="1"/>
    <col min="11782" max="11782" width="13.85546875" style="2" customWidth="1"/>
    <col min="11783" max="11787" width="16.5703125" style="2" customWidth="1"/>
    <col min="11788" max="11788" width="20.5703125" style="2" customWidth="1"/>
    <col min="11789" max="11789" width="21.140625" style="2" customWidth="1"/>
    <col min="11790" max="11790" width="9.5703125" style="2" customWidth="1"/>
    <col min="11791" max="11791" width="0.42578125" style="2" customWidth="1"/>
    <col min="11792" max="11798" width="6.42578125" style="2" customWidth="1"/>
    <col min="11799" max="12027" width="11.42578125" style="2"/>
    <col min="12028" max="12028" width="1" style="2" customWidth="1"/>
    <col min="12029" max="12029" width="4.28515625" style="2" customWidth="1"/>
    <col min="12030" max="12030" width="34.7109375" style="2" customWidth="1"/>
    <col min="12031" max="12031" width="0" style="2" hidden="1" customWidth="1"/>
    <col min="12032" max="12032" width="20" style="2" customWidth="1"/>
    <col min="12033" max="12033" width="20.85546875" style="2" customWidth="1"/>
    <col min="12034" max="12034" width="25" style="2" customWidth="1"/>
    <col min="12035" max="12035" width="18.7109375" style="2" customWidth="1"/>
    <col min="12036" max="12036" width="29.7109375" style="2" customWidth="1"/>
    <col min="12037" max="12037" width="13.42578125" style="2" customWidth="1"/>
    <col min="12038" max="12038" width="13.85546875" style="2" customWidth="1"/>
    <col min="12039" max="12043" width="16.5703125" style="2" customWidth="1"/>
    <col min="12044" max="12044" width="20.5703125" style="2" customWidth="1"/>
    <col min="12045" max="12045" width="21.140625" style="2" customWidth="1"/>
    <col min="12046" max="12046" width="9.5703125" style="2" customWidth="1"/>
    <col min="12047" max="12047" width="0.42578125" style="2" customWidth="1"/>
    <col min="12048" max="12054" width="6.42578125" style="2" customWidth="1"/>
    <col min="12055" max="12283" width="11.42578125" style="2"/>
    <col min="12284" max="12284" width="1" style="2" customWidth="1"/>
    <col min="12285" max="12285" width="4.28515625" style="2" customWidth="1"/>
    <col min="12286" max="12286" width="34.7109375" style="2" customWidth="1"/>
    <col min="12287" max="12287" width="0" style="2" hidden="1" customWidth="1"/>
    <col min="12288" max="12288" width="20" style="2" customWidth="1"/>
    <col min="12289" max="12289" width="20.85546875" style="2" customWidth="1"/>
    <col min="12290" max="12290" width="25" style="2" customWidth="1"/>
    <col min="12291" max="12291" width="18.7109375" style="2" customWidth="1"/>
    <col min="12292" max="12292" width="29.7109375" style="2" customWidth="1"/>
    <col min="12293" max="12293" width="13.42578125" style="2" customWidth="1"/>
    <col min="12294" max="12294" width="13.85546875" style="2" customWidth="1"/>
    <col min="12295" max="12299" width="16.5703125" style="2" customWidth="1"/>
    <col min="12300" max="12300" width="20.5703125" style="2" customWidth="1"/>
    <col min="12301" max="12301" width="21.140625" style="2" customWidth="1"/>
    <col min="12302" max="12302" width="9.5703125" style="2" customWidth="1"/>
    <col min="12303" max="12303" width="0.42578125" style="2" customWidth="1"/>
    <col min="12304" max="12310" width="6.42578125" style="2" customWidth="1"/>
    <col min="12311" max="12539" width="11.42578125" style="2"/>
    <col min="12540" max="12540" width="1" style="2" customWidth="1"/>
    <col min="12541" max="12541" width="4.28515625" style="2" customWidth="1"/>
    <col min="12542" max="12542" width="34.7109375" style="2" customWidth="1"/>
    <col min="12543" max="12543" width="0" style="2" hidden="1" customWidth="1"/>
    <col min="12544" max="12544" width="20" style="2" customWidth="1"/>
    <col min="12545" max="12545" width="20.85546875" style="2" customWidth="1"/>
    <col min="12546" max="12546" width="25" style="2" customWidth="1"/>
    <col min="12547" max="12547" width="18.7109375" style="2" customWidth="1"/>
    <col min="12548" max="12548" width="29.7109375" style="2" customWidth="1"/>
    <col min="12549" max="12549" width="13.42578125" style="2" customWidth="1"/>
    <col min="12550" max="12550" width="13.85546875" style="2" customWidth="1"/>
    <col min="12551" max="12555" width="16.5703125" style="2" customWidth="1"/>
    <col min="12556" max="12556" width="20.5703125" style="2" customWidth="1"/>
    <col min="12557" max="12557" width="21.140625" style="2" customWidth="1"/>
    <col min="12558" max="12558" width="9.5703125" style="2" customWidth="1"/>
    <col min="12559" max="12559" width="0.42578125" style="2" customWidth="1"/>
    <col min="12560" max="12566" width="6.42578125" style="2" customWidth="1"/>
    <col min="12567" max="12795" width="11.42578125" style="2"/>
    <col min="12796" max="12796" width="1" style="2" customWidth="1"/>
    <col min="12797" max="12797" width="4.28515625" style="2" customWidth="1"/>
    <col min="12798" max="12798" width="34.7109375" style="2" customWidth="1"/>
    <col min="12799" max="12799" width="0" style="2" hidden="1" customWidth="1"/>
    <col min="12800" max="12800" width="20" style="2" customWidth="1"/>
    <col min="12801" max="12801" width="20.85546875" style="2" customWidth="1"/>
    <col min="12802" max="12802" width="25" style="2" customWidth="1"/>
    <col min="12803" max="12803" width="18.7109375" style="2" customWidth="1"/>
    <col min="12804" max="12804" width="29.7109375" style="2" customWidth="1"/>
    <col min="12805" max="12805" width="13.42578125" style="2" customWidth="1"/>
    <col min="12806" max="12806" width="13.85546875" style="2" customWidth="1"/>
    <col min="12807" max="12811" width="16.5703125" style="2" customWidth="1"/>
    <col min="12812" max="12812" width="20.5703125" style="2" customWidth="1"/>
    <col min="12813" max="12813" width="21.140625" style="2" customWidth="1"/>
    <col min="12814" max="12814" width="9.5703125" style="2" customWidth="1"/>
    <col min="12815" max="12815" width="0.42578125" style="2" customWidth="1"/>
    <col min="12816" max="12822" width="6.42578125" style="2" customWidth="1"/>
    <col min="12823" max="13051" width="11.42578125" style="2"/>
    <col min="13052" max="13052" width="1" style="2" customWidth="1"/>
    <col min="13053" max="13053" width="4.28515625" style="2" customWidth="1"/>
    <col min="13054" max="13054" width="34.7109375" style="2" customWidth="1"/>
    <col min="13055" max="13055" width="0" style="2" hidden="1" customWidth="1"/>
    <col min="13056" max="13056" width="20" style="2" customWidth="1"/>
    <col min="13057" max="13057" width="20.85546875" style="2" customWidth="1"/>
    <col min="13058" max="13058" width="25" style="2" customWidth="1"/>
    <col min="13059" max="13059" width="18.7109375" style="2" customWidth="1"/>
    <col min="13060" max="13060" width="29.7109375" style="2" customWidth="1"/>
    <col min="13061" max="13061" width="13.42578125" style="2" customWidth="1"/>
    <col min="13062" max="13062" width="13.85546875" style="2" customWidth="1"/>
    <col min="13063" max="13067" width="16.5703125" style="2" customWidth="1"/>
    <col min="13068" max="13068" width="20.5703125" style="2" customWidth="1"/>
    <col min="13069" max="13069" width="21.140625" style="2" customWidth="1"/>
    <col min="13070" max="13070" width="9.5703125" style="2" customWidth="1"/>
    <col min="13071" max="13071" width="0.42578125" style="2" customWidth="1"/>
    <col min="13072" max="13078" width="6.42578125" style="2" customWidth="1"/>
    <col min="13079" max="13307" width="11.42578125" style="2"/>
    <col min="13308" max="13308" width="1" style="2" customWidth="1"/>
    <col min="13309" max="13309" width="4.28515625" style="2" customWidth="1"/>
    <col min="13310" max="13310" width="34.7109375" style="2" customWidth="1"/>
    <col min="13311" max="13311" width="0" style="2" hidden="1" customWidth="1"/>
    <col min="13312" max="13312" width="20" style="2" customWidth="1"/>
    <col min="13313" max="13313" width="20.85546875" style="2" customWidth="1"/>
    <col min="13314" max="13314" width="25" style="2" customWidth="1"/>
    <col min="13315" max="13315" width="18.7109375" style="2" customWidth="1"/>
    <col min="13316" max="13316" width="29.7109375" style="2" customWidth="1"/>
    <col min="13317" max="13317" width="13.42578125" style="2" customWidth="1"/>
    <col min="13318" max="13318" width="13.85546875" style="2" customWidth="1"/>
    <col min="13319" max="13323" width="16.5703125" style="2" customWidth="1"/>
    <col min="13324" max="13324" width="20.5703125" style="2" customWidth="1"/>
    <col min="13325" max="13325" width="21.140625" style="2" customWidth="1"/>
    <col min="13326" max="13326" width="9.5703125" style="2" customWidth="1"/>
    <col min="13327" max="13327" width="0.42578125" style="2" customWidth="1"/>
    <col min="13328" max="13334" width="6.42578125" style="2" customWidth="1"/>
    <col min="13335" max="13563" width="11.42578125" style="2"/>
    <col min="13564" max="13564" width="1" style="2" customWidth="1"/>
    <col min="13565" max="13565" width="4.28515625" style="2" customWidth="1"/>
    <col min="13566" max="13566" width="34.7109375" style="2" customWidth="1"/>
    <col min="13567" max="13567" width="0" style="2" hidden="1" customWidth="1"/>
    <col min="13568" max="13568" width="20" style="2" customWidth="1"/>
    <col min="13569" max="13569" width="20.85546875" style="2" customWidth="1"/>
    <col min="13570" max="13570" width="25" style="2" customWidth="1"/>
    <col min="13571" max="13571" width="18.7109375" style="2" customWidth="1"/>
    <col min="13572" max="13572" width="29.7109375" style="2" customWidth="1"/>
    <col min="13573" max="13573" width="13.42578125" style="2" customWidth="1"/>
    <col min="13574" max="13574" width="13.85546875" style="2" customWidth="1"/>
    <col min="13575" max="13579" width="16.5703125" style="2" customWidth="1"/>
    <col min="13580" max="13580" width="20.5703125" style="2" customWidth="1"/>
    <col min="13581" max="13581" width="21.140625" style="2" customWidth="1"/>
    <col min="13582" max="13582" width="9.5703125" style="2" customWidth="1"/>
    <col min="13583" max="13583" width="0.42578125" style="2" customWidth="1"/>
    <col min="13584" max="13590" width="6.42578125" style="2" customWidth="1"/>
    <col min="13591" max="13819" width="11.42578125" style="2"/>
    <col min="13820" max="13820" width="1" style="2" customWidth="1"/>
    <col min="13821" max="13821" width="4.28515625" style="2" customWidth="1"/>
    <col min="13822" max="13822" width="34.7109375" style="2" customWidth="1"/>
    <col min="13823" max="13823" width="0" style="2" hidden="1" customWidth="1"/>
    <col min="13824" max="13824" width="20" style="2" customWidth="1"/>
    <col min="13825" max="13825" width="20.85546875" style="2" customWidth="1"/>
    <col min="13826" max="13826" width="25" style="2" customWidth="1"/>
    <col min="13827" max="13827" width="18.7109375" style="2" customWidth="1"/>
    <col min="13828" max="13828" width="29.7109375" style="2" customWidth="1"/>
    <col min="13829" max="13829" width="13.42578125" style="2" customWidth="1"/>
    <col min="13830" max="13830" width="13.85546875" style="2" customWidth="1"/>
    <col min="13831" max="13835" width="16.5703125" style="2" customWidth="1"/>
    <col min="13836" max="13836" width="20.5703125" style="2" customWidth="1"/>
    <col min="13837" max="13837" width="21.140625" style="2" customWidth="1"/>
    <col min="13838" max="13838" width="9.5703125" style="2" customWidth="1"/>
    <col min="13839" max="13839" width="0.42578125" style="2" customWidth="1"/>
    <col min="13840" max="13846" width="6.42578125" style="2" customWidth="1"/>
    <col min="13847" max="14075" width="11.42578125" style="2"/>
    <col min="14076" max="14076" width="1" style="2" customWidth="1"/>
    <col min="14077" max="14077" width="4.28515625" style="2" customWidth="1"/>
    <col min="14078" max="14078" width="34.7109375" style="2" customWidth="1"/>
    <col min="14079" max="14079" width="0" style="2" hidden="1" customWidth="1"/>
    <col min="14080" max="14080" width="20" style="2" customWidth="1"/>
    <col min="14081" max="14081" width="20.85546875" style="2" customWidth="1"/>
    <col min="14082" max="14082" width="25" style="2" customWidth="1"/>
    <col min="14083" max="14083" width="18.7109375" style="2" customWidth="1"/>
    <col min="14084" max="14084" width="29.7109375" style="2" customWidth="1"/>
    <col min="14085" max="14085" width="13.42578125" style="2" customWidth="1"/>
    <col min="14086" max="14086" width="13.85546875" style="2" customWidth="1"/>
    <col min="14087" max="14091" width="16.5703125" style="2" customWidth="1"/>
    <col min="14092" max="14092" width="20.5703125" style="2" customWidth="1"/>
    <col min="14093" max="14093" width="21.140625" style="2" customWidth="1"/>
    <col min="14094" max="14094" width="9.5703125" style="2" customWidth="1"/>
    <col min="14095" max="14095" width="0.42578125" style="2" customWidth="1"/>
    <col min="14096" max="14102" width="6.42578125" style="2" customWidth="1"/>
    <col min="14103" max="14331" width="11.42578125" style="2"/>
    <col min="14332" max="14332" width="1" style="2" customWidth="1"/>
    <col min="14333" max="14333" width="4.28515625" style="2" customWidth="1"/>
    <col min="14334" max="14334" width="34.7109375" style="2" customWidth="1"/>
    <col min="14335" max="14335" width="0" style="2" hidden="1" customWidth="1"/>
    <col min="14336" max="14336" width="20" style="2" customWidth="1"/>
    <col min="14337" max="14337" width="20.85546875" style="2" customWidth="1"/>
    <col min="14338" max="14338" width="25" style="2" customWidth="1"/>
    <col min="14339" max="14339" width="18.7109375" style="2" customWidth="1"/>
    <col min="14340" max="14340" width="29.7109375" style="2" customWidth="1"/>
    <col min="14341" max="14341" width="13.42578125" style="2" customWidth="1"/>
    <col min="14342" max="14342" width="13.85546875" style="2" customWidth="1"/>
    <col min="14343" max="14347" width="16.5703125" style="2" customWidth="1"/>
    <col min="14348" max="14348" width="20.5703125" style="2" customWidth="1"/>
    <col min="14349" max="14349" width="21.140625" style="2" customWidth="1"/>
    <col min="14350" max="14350" width="9.5703125" style="2" customWidth="1"/>
    <col min="14351" max="14351" width="0.42578125" style="2" customWidth="1"/>
    <col min="14352" max="14358" width="6.42578125" style="2" customWidth="1"/>
    <col min="14359" max="14587" width="11.42578125" style="2"/>
    <col min="14588" max="14588" width="1" style="2" customWidth="1"/>
    <col min="14589" max="14589" width="4.28515625" style="2" customWidth="1"/>
    <col min="14590" max="14590" width="34.7109375" style="2" customWidth="1"/>
    <col min="14591" max="14591" width="0" style="2" hidden="1" customWidth="1"/>
    <col min="14592" max="14592" width="20" style="2" customWidth="1"/>
    <col min="14593" max="14593" width="20.85546875" style="2" customWidth="1"/>
    <col min="14594" max="14594" width="25" style="2" customWidth="1"/>
    <col min="14595" max="14595" width="18.7109375" style="2" customWidth="1"/>
    <col min="14596" max="14596" width="29.7109375" style="2" customWidth="1"/>
    <col min="14597" max="14597" width="13.42578125" style="2" customWidth="1"/>
    <col min="14598" max="14598" width="13.85546875" style="2" customWidth="1"/>
    <col min="14599" max="14603" width="16.5703125" style="2" customWidth="1"/>
    <col min="14604" max="14604" width="20.5703125" style="2" customWidth="1"/>
    <col min="14605" max="14605" width="21.140625" style="2" customWidth="1"/>
    <col min="14606" max="14606" width="9.5703125" style="2" customWidth="1"/>
    <col min="14607" max="14607" width="0.42578125" style="2" customWidth="1"/>
    <col min="14608" max="14614" width="6.42578125" style="2" customWidth="1"/>
    <col min="14615" max="14843" width="11.42578125" style="2"/>
    <col min="14844" max="14844" width="1" style="2" customWidth="1"/>
    <col min="14845" max="14845" width="4.28515625" style="2" customWidth="1"/>
    <col min="14846" max="14846" width="34.7109375" style="2" customWidth="1"/>
    <col min="14847" max="14847" width="0" style="2" hidden="1" customWidth="1"/>
    <col min="14848" max="14848" width="20" style="2" customWidth="1"/>
    <col min="14849" max="14849" width="20.85546875" style="2" customWidth="1"/>
    <col min="14850" max="14850" width="25" style="2" customWidth="1"/>
    <col min="14851" max="14851" width="18.7109375" style="2" customWidth="1"/>
    <col min="14852" max="14852" width="29.7109375" style="2" customWidth="1"/>
    <col min="14853" max="14853" width="13.42578125" style="2" customWidth="1"/>
    <col min="14854" max="14854" width="13.85546875" style="2" customWidth="1"/>
    <col min="14855" max="14859" width="16.5703125" style="2" customWidth="1"/>
    <col min="14860" max="14860" width="20.5703125" style="2" customWidth="1"/>
    <col min="14861" max="14861" width="21.140625" style="2" customWidth="1"/>
    <col min="14862" max="14862" width="9.5703125" style="2" customWidth="1"/>
    <col min="14863" max="14863" width="0.42578125" style="2" customWidth="1"/>
    <col min="14864" max="14870" width="6.42578125" style="2" customWidth="1"/>
    <col min="14871" max="15099" width="11.42578125" style="2"/>
    <col min="15100" max="15100" width="1" style="2" customWidth="1"/>
    <col min="15101" max="15101" width="4.28515625" style="2" customWidth="1"/>
    <col min="15102" max="15102" width="34.7109375" style="2" customWidth="1"/>
    <col min="15103" max="15103" width="0" style="2" hidden="1" customWidth="1"/>
    <col min="15104" max="15104" width="20" style="2" customWidth="1"/>
    <col min="15105" max="15105" width="20.85546875" style="2" customWidth="1"/>
    <col min="15106" max="15106" width="25" style="2" customWidth="1"/>
    <col min="15107" max="15107" width="18.7109375" style="2" customWidth="1"/>
    <col min="15108" max="15108" width="29.7109375" style="2" customWidth="1"/>
    <col min="15109" max="15109" width="13.42578125" style="2" customWidth="1"/>
    <col min="15110" max="15110" width="13.85546875" style="2" customWidth="1"/>
    <col min="15111" max="15115" width="16.5703125" style="2" customWidth="1"/>
    <col min="15116" max="15116" width="20.5703125" style="2" customWidth="1"/>
    <col min="15117" max="15117" width="21.140625" style="2" customWidth="1"/>
    <col min="15118" max="15118" width="9.5703125" style="2" customWidth="1"/>
    <col min="15119" max="15119" width="0.42578125" style="2" customWidth="1"/>
    <col min="15120" max="15126" width="6.42578125" style="2" customWidth="1"/>
    <col min="15127" max="15355" width="11.42578125" style="2"/>
    <col min="15356" max="15356" width="1" style="2" customWidth="1"/>
    <col min="15357" max="15357" width="4.28515625" style="2" customWidth="1"/>
    <col min="15358" max="15358" width="34.7109375" style="2" customWidth="1"/>
    <col min="15359" max="15359" width="0" style="2" hidden="1" customWidth="1"/>
    <col min="15360" max="15360" width="20" style="2" customWidth="1"/>
    <col min="15361" max="15361" width="20.85546875" style="2" customWidth="1"/>
    <col min="15362" max="15362" width="25" style="2" customWidth="1"/>
    <col min="15363" max="15363" width="18.7109375" style="2" customWidth="1"/>
    <col min="15364" max="15364" width="29.7109375" style="2" customWidth="1"/>
    <col min="15365" max="15365" width="13.42578125" style="2" customWidth="1"/>
    <col min="15366" max="15366" width="13.85546875" style="2" customWidth="1"/>
    <col min="15367" max="15371" width="16.5703125" style="2" customWidth="1"/>
    <col min="15372" max="15372" width="20.5703125" style="2" customWidth="1"/>
    <col min="15373" max="15373" width="21.140625" style="2" customWidth="1"/>
    <col min="15374" max="15374" width="9.5703125" style="2" customWidth="1"/>
    <col min="15375" max="15375" width="0.42578125" style="2" customWidth="1"/>
    <col min="15376" max="15382" width="6.42578125" style="2" customWidth="1"/>
    <col min="15383" max="15611" width="11.42578125" style="2"/>
    <col min="15612" max="15612" width="1" style="2" customWidth="1"/>
    <col min="15613" max="15613" width="4.28515625" style="2" customWidth="1"/>
    <col min="15614" max="15614" width="34.7109375" style="2" customWidth="1"/>
    <col min="15615" max="15615" width="0" style="2" hidden="1" customWidth="1"/>
    <col min="15616" max="15616" width="20" style="2" customWidth="1"/>
    <col min="15617" max="15617" width="20.85546875" style="2" customWidth="1"/>
    <col min="15618" max="15618" width="25" style="2" customWidth="1"/>
    <col min="15619" max="15619" width="18.7109375" style="2" customWidth="1"/>
    <col min="15620" max="15620" width="29.7109375" style="2" customWidth="1"/>
    <col min="15621" max="15621" width="13.42578125" style="2" customWidth="1"/>
    <col min="15622" max="15622" width="13.85546875" style="2" customWidth="1"/>
    <col min="15623" max="15627" width="16.5703125" style="2" customWidth="1"/>
    <col min="15628" max="15628" width="20.5703125" style="2" customWidth="1"/>
    <col min="15629" max="15629" width="21.140625" style="2" customWidth="1"/>
    <col min="15630" max="15630" width="9.5703125" style="2" customWidth="1"/>
    <col min="15631" max="15631" width="0.42578125" style="2" customWidth="1"/>
    <col min="15632" max="15638" width="6.42578125" style="2" customWidth="1"/>
    <col min="15639" max="15867" width="11.42578125" style="2"/>
    <col min="15868" max="15868" width="1" style="2" customWidth="1"/>
    <col min="15869" max="15869" width="4.28515625" style="2" customWidth="1"/>
    <col min="15870" max="15870" width="34.7109375" style="2" customWidth="1"/>
    <col min="15871" max="15871" width="0" style="2" hidden="1" customWidth="1"/>
    <col min="15872" max="15872" width="20" style="2" customWidth="1"/>
    <col min="15873" max="15873" width="20.85546875" style="2" customWidth="1"/>
    <col min="15874" max="15874" width="25" style="2" customWidth="1"/>
    <col min="15875" max="15875" width="18.7109375" style="2" customWidth="1"/>
    <col min="15876" max="15876" width="29.7109375" style="2" customWidth="1"/>
    <col min="15877" max="15877" width="13.42578125" style="2" customWidth="1"/>
    <col min="15878" max="15878" width="13.85546875" style="2" customWidth="1"/>
    <col min="15879" max="15883" width="16.5703125" style="2" customWidth="1"/>
    <col min="15884" max="15884" width="20.5703125" style="2" customWidth="1"/>
    <col min="15885" max="15885" width="21.140625" style="2" customWidth="1"/>
    <col min="15886" max="15886" width="9.5703125" style="2" customWidth="1"/>
    <col min="15887" max="15887" width="0.42578125" style="2" customWidth="1"/>
    <col min="15888" max="15894" width="6.42578125" style="2" customWidth="1"/>
    <col min="15895" max="16123" width="11.42578125" style="2"/>
    <col min="16124" max="16124" width="1" style="2" customWidth="1"/>
    <col min="16125" max="16125" width="4.28515625" style="2" customWidth="1"/>
    <col min="16126" max="16126" width="34.7109375" style="2" customWidth="1"/>
    <col min="16127" max="16127" width="0" style="2" hidden="1" customWidth="1"/>
    <col min="16128" max="16128" width="20" style="2" customWidth="1"/>
    <col min="16129" max="16129" width="20.85546875" style="2" customWidth="1"/>
    <col min="16130" max="16130" width="25" style="2" customWidth="1"/>
    <col min="16131" max="16131" width="18.7109375" style="2" customWidth="1"/>
    <col min="16132" max="16132" width="29.7109375" style="2" customWidth="1"/>
    <col min="16133" max="16133" width="13.42578125" style="2" customWidth="1"/>
    <col min="16134" max="16134" width="13.85546875" style="2" customWidth="1"/>
    <col min="16135" max="16139" width="16.5703125" style="2" customWidth="1"/>
    <col min="16140" max="16140" width="20.5703125" style="2" customWidth="1"/>
    <col min="16141" max="16141" width="21.140625" style="2" customWidth="1"/>
    <col min="16142" max="16142" width="9.5703125" style="2" customWidth="1"/>
    <col min="16143" max="16143" width="0.42578125" style="2" customWidth="1"/>
    <col min="16144" max="16150" width="6.42578125" style="2" customWidth="1"/>
    <col min="16151" max="16371" width="11.42578125" style="2"/>
    <col min="16372" max="16384" width="11.42578125" style="2" customWidth="1"/>
  </cols>
  <sheetData>
    <row r="2" spans="2:16" ht="26.25" x14ac:dyDescent="0.25">
      <c r="B2" s="247" t="s">
        <v>61</v>
      </c>
      <c r="C2" s="248"/>
      <c r="D2" s="248"/>
      <c r="E2" s="248"/>
      <c r="F2" s="248"/>
      <c r="G2" s="248"/>
      <c r="H2" s="248"/>
      <c r="I2" s="248"/>
      <c r="J2" s="248"/>
      <c r="K2" s="248"/>
      <c r="L2" s="248"/>
      <c r="M2" s="248"/>
      <c r="N2" s="248"/>
      <c r="O2" s="248"/>
      <c r="P2" s="248"/>
    </row>
    <row r="4" spans="2:16" ht="26.25" x14ac:dyDescent="0.25">
      <c r="B4" s="247" t="s">
        <v>46</v>
      </c>
      <c r="C4" s="248"/>
      <c r="D4" s="248"/>
      <c r="E4" s="248"/>
      <c r="F4" s="248"/>
      <c r="G4" s="248"/>
      <c r="H4" s="248"/>
      <c r="I4" s="248"/>
      <c r="J4" s="248"/>
      <c r="K4" s="248"/>
      <c r="L4" s="248"/>
      <c r="M4" s="248"/>
      <c r="N4" s="248"/>
      <c r="O4" s="248"/>
      <c r="P4" s="248"/>
    </row>
    <row r="5" spans="2:16" ht="15.75" thickBot="1" x14ac:dyDescent="0.3"/>
    <row r="6" spans="2:16" ht="21.75" thickBot="1" x14ac:dyDescent="0.3">
      <c r="B6" s="4" t="s">
        <v>4</v>
      </c>
      <c r="C6" s="271" t="s">
        <v>303</v>
      </c>
      <c r="D6" s="271"/>
      <c r="E6" s="271"/>
      <c r="F6" s="271"/>
      <c r="G6" s="271"/>
      <c r="H6" s="271"/>
      <c r="I6" s="271"/>
      <c r="J6" s="271"/>
      <c r="K6" s="271"/>
      <c r="L6" s="271"/>
      <c r="M6" s="271"/>
      <c r="N6" s="272"/>
    </row>
    <row r="7" spans="2:16" ht="16.5" thickBot="1" x14ac:dyDescent="0.3">
      <c r="B7" s="5" t="s">
        <v>5</v>
      </c>
      <c r="C7" s="271" t="s">
        <v>151</v>
      </c>
      <c r="D7" s="271"/>
      <c r="E7" s="271"/>
      <c r="F7" s="271"/>
      <c r="G7" s="271"/>
      <c r="H7" s="271"/>
      <c r="I7" s="271"/>
      <c r="J7" s="271"/>
      <c r="K7" s="271"/>
      <c r="L7" s="271"/>
      <c r="M7" s="271"/>
      <c r="N7" s="272"/>
    </row>
    <row r="8" spans="2:16" ht="16.5" thickBot="1" x14ac:dyDescent="0.3">
      <c r="B8" s="5" t="s">
        <v>6</v>
      </c>
      <c r="C8" s="271" t="s">
        <v>151</v>
      </c>
      <c r="D8" s="271"/>
      <c r="E8" s="271"/>
      <c r="F8" s="271"/>
      <c r="G8" s="271"/>
      <c r="H8" s="271"/>
      <c r="I8" s="271"/>
      <c r="J8" s="271"/>
      <c r="K8" s="271"/>
      <c r="L8" s="271"/>
      <c r="M8" s="271"/>
      <c r="N8" s="272"/>
    </row>
    <row r="9" spans="2:16" ht="16.5" thickBot="1" x14ac:dyDescent="0.3">
      <c r="B9" s="5" t="s">
        <v>7</v>
      </c>
      <c r="C9" s="271" t="s">
        <v>151</v>
      </c>
      <c r="D9" s="271"/>
      <c r="E9" s="271"/>
      <c r="F9" s="271"/>
      <c r="G9" s="271"/>
      <c r="H9" s="271"/>
      <c r="I9" s="271"/>
      <c r="J9" s="271"/>
      <c r="K9" s="271"/>
      <c r="L9" s="271"/>
      <c r="M9" s="271"/>
      <c r="N9" s="272"/>
    </row>
    <row r="10" spans="2:16" ht="16.5" thickBot="1" x14ac:dyDescent="0.3">
      <c r="B10" s="5" t="s">
        <v>8</v>
      </c>
      <c r="C10" s="258">
        <v>10</v>
      </c>
      <c r="D10" s="258"/>
      <c r="E10" s="259"/>
      <c r="F10" s="21"/>
      <c r="G10" s="21"/>
      <c r="H10" s="21"/>
      <c r="I10" s="21"/>
      <c r="J10" s="21"/>
      <c r="K10" s="21"/>
      <c r="L10" s="21"/>
      <c r="M10" s="21"/>
      <c r="N10" s="22"/>
    </row>
    <row r="11" spans="2:16" ht="16.5" thickBot="1" x14ac:dyDescent="0.3">
      <c r="B11" s="7" t="s">
        <v>9</v>
      </c>
      <c r="C11" s="8">
        <v>41974</v>
      </c>
      <c r="D11" s="9"/>
      <c r="E11" s="9"/>
      <c r="F11" s="9"/>
      <c r="G11" s="9"/>
      <c r="H11" s="9"/>
      <c r="I11" s="9"/>
      <c r="J11" s="9"/>
      <c r="K11" s="9"/>
      <c r="L11" s="9"/>
      <c r="M11" s="9"/>
      <c r="N11" s="10"/>
    </row>
    <row r="12" spans="2:16" ht="15.75" x14ac:dyDescent="0.25">
      <c r="B12" s="6"/>
      <c r="C12" s="11"/>
      <c r="D12" s="12"/>
      <c r="E12" s="12"/>
      <c r="F12" s="12"/>
      <c r="G12" s="12"/>
      <c r="H12" s="12"/>
      <c r="I12" s="73"/>
      <c r="J12" s="73"/>
      <c r="K12" s="73"/>
      <c r="L12" s="73"/>
      <c r="M12" s="73"/>
      <c r="N12" s="12"/>
    </row>
    <row r="13" spans="2:16" x14ac:dyDescent="0.25">
      <c r="I13" s="73"/>
      <c r="J13" s="73"/>
      <c r="K13" s="73"/>
      <c r="L13" s="73"/>
      <c r="M13" s="73"/>
      <c r="N13" s="74"/>
    </row>
    <row r="14" spans="2:16" ht="45.75" customHeight="1" x14ac:dyDescent="0.25">
      <c r="B14" s="260" t="s">
        <v>95</v>
      </c>
      <c r="C14" s="260"/>
      <c r="D14" s="151" t="s">
        <v>12</v>
      </c>
      <c r="E14" s="151" t="s">
        <v>13</v>
      </c>
      <c r="F14" s="151" t="s">
        <v>29</v>
      </c>
      <c r="I14" s="25"/>
      <c r="J14" s="25"/>
      <c r="K14" s="25"/>
      <c r="L14" s="25"/>
      <c r="M14" s="25"/>
      <c r="N14" s="74"/>
    </row>
    <row r="15" spans="2:16" x14ac:dyDescent="0.25">
      <c r="B15" s="260"/>
      <c r="C15" s="260"/>
      <c r="D15" s="151">
        <v>10</v>
      </c>
      <c r="E15" s="23">
        <v>1116217140</v>
      </c>
      <c r="F15" s="121">
        <v>480</v>
      </c>
      <c r="I15" s="26"/>
      <c r="J15" s="26"/>
      <c r="K15" s="26"/>
      <c r="L15" s="26"/>
      <c r="M15" s="26"/>
      <c r="N15" s="74"/>
    </row>
    <row r="16" spans="2:16" x14ac:dyDescent="0.25">
      <c r="B16" s="260"/>
      <c r="C16" s="260"/>
      <c r="D16" s="151"/>
      <c r="E16" s="23"/>
      <c r="F16" s="121"/>
      <c r="I16" s="26"/>
      <c r="J16" s="26"/>
      <c r="K16" s="26"/>
      <c r="L16" s="26"/>
      <c r="M16" s="26"/>
      <c r="N16" s="74"/>
    </row>
    <row r="17" spans="1:14" x14ac:dyDescent="0.25">
      <c r="B17" s="260"/>
      <c r="C17" s="260"/>
      <c r="D17" s="151"/>
      <c r="E17" s="23"/>
      <c r="F17" s="121"/>
      <c r="I17" s="26"/>
      <c r="J17" s="26"/>
      <c r="K17" s="26"/>
      <c r="L17" s="26"/>
      <c r="M17" s="26"/>
      <c r="N17" s="74"/>
    </row>
    <row r="18" spans="1:14" x14ac:dyDescent="0.25">
      <c r="B18" s="260"/>
      <c r="C18" s="260"/>
      <c r="D18" s="151"/>
      <c r="E18" s="24"/>
      <c r="F18" s="121"/>
      <c r="H18" s="14"/>
      <c r="I18" s="26"/>
      <c r="J18" s="26"/>
      <c r="K18" s="26"/>
      <c r="L18" s="26"/>
      <c r="M18" s="26"/>
      <c r="N18" s="13"/>
    </row>
    <row r="19" spans="1:14" x14ac:dyDescent="0.25">
      <c r="B19" s="260"/>
      <c r="C19" s="260"/>
      <c r="D19" s="151"/>
      <c r="E19" s="24"/>
      <c r="F19" s="121"/>
      <c r="H19" s="14"/>
      <c r="I19" s="28"/>
      <c r="J19" s="28"/>
      <c r="K19" s="28"/>
      <c r="L19" s="28"/>
      <c r="M19" s="28"/>
      <c r="N19" s="13"/>
    </row>
    <row r="20" spans="1:14" x14ac:dyDescent="0.25">
      <c r="B20" s="260"/>
      <c r="C20" s="260"/>
      <c r="D20" s="151"/>
      <c r="E20" s="24"/>
      <c r="F20" s="121"/>
      <c r="H20" s="14"/>
      <c r="I20" s="73"/>
      <c r="J20" s="73"/>
      <c r="K20" s="73"/>
      <c r="L20" s="73"/>
      <c r="M20" s="73"/>
      <c r="N20" s="13"/>
    </row>
    <row r="21" spans="1:14" x14ac:dyDescent="0.25">
      <c r="B21" s="260"/>
      <c r="C21" s="260"/>
      <c r="D21" s="151"/>
      <c r="E21" s="197"/>
      <c r="F21" s="121"/>
      <c r="H21" s="14"/>
      <c r="I21" s="73"/>
      <c r="J21" s="73"/>
      <c r="K21" s="73"/>
      <c r="L21" s="73"/>
      <c r="M21" s="73"/>
      <c r="N21" s="13"/>
    </row>
    <row r="22" spans="1:14" ht="15.75" thickBot="1" x14ac:dyDescent="0.3">
      <c r="B22" s="261" t="s">
        <v>14</v>
      </c>
      <c r="C22" s="262"/>
      <c r="D22" s="151"/>
      <c r="E22" s="23">
        <f>SUM(E15:E21)</f>
        <v>1116217140</v>
      </c>
      <c r="F22" s="121">
        <f>SUM(F15:F21)</f>
        <v>480</v>
      </c>
      <c r="H22" s="14"/>
      <c r="I22" s="73"/>
      <c r="J22" s="73"/>
      <c r="K22" s="73"/>
      <c r="L22" s="73"/>
      <c r="M22" s="73"/>
      <c r="N22" s="13"/>
    </row>
    <row r="23" spans="1:14" ht="45.75" thickBot="1" x14ac:dyDescent="0.3">
      <c r="A23" s="30"/>
      <c r="B23" s="35" t="s">
        <v>15</v>
      </c>
      <c r="C23" s="35" t="s">
        <v>96</v>
      </c>
      <c r="E23" s="25"/>
      <c r="F23" s="25"/>
      <c r="H23" s="25"/>
      <c r="I23" s="3"/>
      <c r="J23" s="3"/>
      <c r="K23" s="3"/>
      <c r="L23" s="3"/>
      <c r="M23" s="3"/>
    </row>
    <row r="24" spans="1:14" ht="15.75" thickBot="1" x14ac:dyDescent="0.3">
      <c r="A24" s="31">
        <v>1</v>
      </c>
      <c r="C24" s="190">
        <f>+F22*80%</f>
        <v>384</v>
      </c>
      <c r="D24" s="26"/>
      <c r="E24" s="191">
        <f>E22</f>
        <v>1116217140</v>
      </c>
      <c r="F24" s="27"/>
      <c r="G24" s="27"/>
      <c r="H24" s="27"/>
      <c r="I24" s="15"/>
      <c r="J24" s="15"/>
      <c r="K24" s="15"/>
      <c r="L24" s="15"/>
      <c r="M24" s="15"/>
    </row>
    <row r="25" spans="1:14" x14ac:dyDescent="0.25">
      <c r="A25" s="65"/>
      <c r="C25" s="66"/>
      <c r="D25" s="26"/>
      <c r="E25" s="67"/>
      <c r="F25" s="27"/>
      <c r="G25" s="27"/>
      <c r="H25" s="27"/>
      <c r="I25" s="15"/>
      <c r="J25" s="15"/>
      <c r="K25" s="15"/>
      <c r="L25" s="15"/>
      <c r="M25" s="15"/>
    </row>
    <row r="26" spans="1:14" x14ac:dyDescent="0.25">
      <c r="A26" s="65"/>
      <c r="C26" s="66"/>
      <c r="D26" s="26"/>
      <c r="E26" s="67"/>
      <c r="F26" s="27"/>
      <c r="G26" s="27"/>
      <c r="H26" s="27"/>
      <c r="I26" s="15"/>
      <c r="J26" s="15"/>
      <c r="K26" s="15"/>
      <c r="L26" s="15"/>
      <c r="M26" s="15"/>
    </row>
    <row r="27" spans="1:14" x14ac:dyDescent="0.25">
      <c r="A27" s="65"/>
      <c r="B27" s="88" t="s">
        <v>128</v>
      </c>
      <c r="I27" s="73"/>
      <c r="J27" s="73"/>
      <c r="K27" s="73"/>
      <c r="L27" s="73"/>
      <c r="M27" s="73"/>
      <c r="N27" s="74"/>
    </row>
    <row r="28" spans="1:14" x14ac:dyDescent="0.25">
      <c r="A28" s="65"/>
      <c r="I28" s="73"/>
      <c r="J28" s="73"/>
      <c r="K28" s="73"/>
      <c r="L28" s="73"/>
      <c r="M28" s="73"/>
      <c r="N28" s="74"/>
    </row>
    <row r="29" spans="1:14" x14ac:dyDescent="0.25">
      <c r="A29" s="65"/>
      <c r="B29" s="90" t="s">
        <v>33</v>
      </c>
      <c r="C29" s="90" t="s">
        <v>129</v>
      </c>
      <c r="D29" s="90" t="s">
        <v>130</v>
      </c>
      <c r="I29" s="73"/>
      <c r="J29" s="73"/>
      <c r="K29" s="73"/>
      <c r="L29" s="73"/>
      <c r="M29" s="73"/>
      <c r="N29" s="74"/>
    </row>
    <row r="30" spans="1:14" x14ac:dyDescent="0.25">
      <c r="A30" s="65"/>
      <c r="B30" s="87" t="s">
        <v>131</v>
      </c>
      <c r="C30" s="182"/>
      <c r="D30" s="182" t="s">
        <v>152</v>
      </c>
      <c r="E30" s="2" t="s">
        <v>302</v>
      </c>
      <c r="I30" s="73"/>
      <c r="J30" s="73"/>
      <c r="K30" s="73"/>
      <c r="L30" s="73"/>
      <c r="M30" s="73"/>
      <c r="N30" s="74"/>
    </row>
    <row r="31" spans="1:14" x14ac:dyDescent="0.25">
      <c r="A31" s="65"/>
      <c r="B31" s="87" t="s">
        <v>132</v>
      </c>
      <c r="C31" s="182" t="s">
        <v>152</v>
      </c>
      <c r="D31" s="182"/>
      <c r="I31" s="73"/>
      <c r="J31" s="73"/>
      <c r="K31" s="73"/>
      <c r="L31" s="73"/>
      <c r="M31" s="73"/>
      <c r="N31" s="74"/>
    </row>
    <row r="32" spans="1:14" x14ac:dyDescent="0.25">
      <c r="A32" s="65"/>
      <c r="B32" s="87" t="s">
        <v>133</v>
      </c>
      <c r="C32" s="182"/>
      <c r="D32" s="182" t="s">
        <v>152</v>
      </c>
      <c r="E32" s="2" t="s">
        <v>302</v>
      </c>
      <c r="I32" s="73"/>
      <c r="J32" s="73"/>
      <c r="K32" s="73"/>
      <c r="L32" s="73"/>
      <c r="M32" s="73"/>
      <c r="N32" s="74"/>
    </row>
    <row r="33" spans="1:17" x14ac:dyDescent="0.25">
      <c r="A33" s="65"/>
      <c r="B33" s="87" t="s">
        <v>134</v>
      </c>
      <c r="C33" s="182" t="s">
        <v>152</v>
      </c>
      <c r="D33" s="182"/>
      <c r="I33" s="73"/>
      <c r="J33" s="73"/>
      <c r="K33" s="73"/>
      <c r="L33" s="73"/>
      <c r="M33" s="73"/>
      <c r="N33" s="74"/>
    </row>
    <row r="34" spans="1:17" x14ac:dyDescent="0.25">
      <c r="A34" s="65"/>
      <c r="I34" s="73"/>
      <c r="J34" s="73"/>
      <c r="K34" s="73"/>
      <c r="L34" s="73"/>
      <c r="M34" s="73"/>
      <c r="N34" s="74"/>
    </row>
    <row r="35" spans="1:17" x14ac:dyDescent="0.25">
      <c r="A35" s="65"/>
      <c r="I35" s="73"/>
      <c r="J35" s="73"/>
      <c r="K35" s="73"/>
      <c r="L35" s="73"/>
      <c r="M35" s="73"/>
      <c r="N35" s="74"/>
    </row>
    <row r="36" spans="1:17" x14ac:dyDescent="0.25">
      <c r="A36" s="65"/>
      <c r="B36" s="88" t="s">
        <v>135</v>
      </c>
      <c r="I36" s="73"/>
      <c r="J36" s="73"/>
      <c r="K36" s="73"/>
      <c r="L36" s="73"/>
      <c r="M36" s="73"/>
      <c r="N36" s="74"/>
    </row>
    <row r="37" spans="1:17" x14ac:dyDescent="0.25">
      <c r="A37" s="65"/>
      <c r="I37" s="73"/>
      <c r="J37" s="73"/>
      <c r="K37" s="73"/>
      <c r="L37" s="73"/>
      <c r="M37" s="73"/>
      <c r="N37" s="74"/>
    </row>
    <row r="38" spans="1:17" x14ac:dyDescent="0.25">
      <c r="A38" s="65"/>
      <c r="I38" s="73"/>
      <c r="J38" s="73"/>
      <c r="K38" s="73"/>
      <c r="L38" s="73"/>
      <c r="M38" s="73"/>
      <c r="N38" s="74"/>
    </row>
    <row r="39" spans="1:17" x14ac:dyDescent="0.25">
      <c r="A39" s="65"/>
      <c r="B39" s="90" t="s">
        <v>33</v>
      </c>
      <c r="C39" s="90" t="s">
        <v>56</v>
      </c>
      <c r="D39" s="89" t="s">
        <v>49</v>
      </c>
      <c r="E39" s="89" t="s">
        <v>16</v>
      </c>
      <c r="I39" s="73"/>
      <c r="J39" s="73"/>
      <c r="K39" s="73"/>
      <c r="L39" s="73"/>
      <c r="M39" s="73"/>
      <c r="N39" s="74"/>
    </row>
    <row r="40" spans="1:17" ht="28.5" x14ac:dyDescent="0.25">
      <c r="A40" s="65"/>
      <c r="B40" s="71" t="s">
        <v>136</v>
      </c>
      <c r="C40" s="72">
        <v>40</v>
      </c>
      <c r="D40" s="150">
        <f>D149</f>
        <v>0</v>
      </c>
      <c r="E40" s="233">
        <f>+D40+D41</f>
        <v>60</v>
      </c>
      <c r="I40" s="73"/>
      <c r="J40" s="73"/>
      <c r="K40" s="73"/>
      <c r="L40" s="73"/>
      <c r="M40" s="73"/>
      <c r="N40" s="74"/>
    </row>
    <row r="41" spans="1:17" ht="42.75" x14ac:dyDescent="0.25">
      <c r="A41" s="65"/>
      <c r="B41" s="71" t="s">
        <v>137</v>
      </c>
      <c r="C41" s="72">
        <v>60</v>
      </c>
      <c r="D41" s="182">
        <f>D150</f>
        <v>60</v>
      </c>
      <c r="E41" s="234"/>
      <c r="I41" s="73"/>
      <c r="J41" s="73"/>
      <c r="K41" s="73"/>
      <c r="L41" s="73"/>
      <c r="M41" s="73"/>
      <c r="N41" s="74"/>
    </row>
    <row r="42" spans="1:17" x14ac:dyDescent="0.25">
      <c r="A42" s="65"/>
      <c r="C42" s="66"/>
      <c r="D42" s="26"/>
      <c r="E42" s="67"/>
      <c r="F42" s="27"/>
      <c r="G42" s="27"/>
      <c r="H42" s="27"/>
      <c r="I42" s="15"/>
      <c r="J42" s="15"/>
      <c r="K42" s="15"/>
      <c r="L42" s="15"/>
      <c r="M42" s="15"/>
    </row>
    <row r="43" spans="1:17" x14ac:dyDescent="0.25">
      <c r="A43" s="65"/>
      <c r="C43" s="66"/>
      <c r="D43" s="26"/>
      <c r="E43" s="67"/>
      <c r="F43" s="27"/>
      <c r="G43" s="27"/>
      <c r="H43" s="27"/>
      <c r="I43" s="15"/>
      <c r="J43" s="15"/>
      <c r="K43" s="15"/>
      <c r="L43" s="15"/>
      <c r="M43" s="15"/>
    </row>
    <row r="44" spans="1:17" x14ac:dyDescent="0.25">
      <c r="A44" s="65"/>
      <c r="C44" s="66"/>
      <c r="D44" s="26"/>
      <c r="E44" s="67"/>
      <c r="F44" s="27"/>
      <c r="G44" s="27"/>
      <c r="H44" s="27"/>
      <c r="I44" s="15"/>
      <c r="J44" s="15"/>
      <c r="K44" s="15"/>
      <c r="L44" s="15"/>
      <c r="M44" s="15"/>
    </row>
    <row r="45" spans="1:17" ht="15.75" thickBot="1" x14ac:dyDescent="0.3">
      <c r="M45" s="263" t="s">
        <v>35</v>
      </c>
      <c r="N45" s="263"/>
    </row>
    <row r="46" spans="1:17" x14ac:dyDescent="0.25">
      <c r="B46" s="88" t="s">
        <v>30</v>
      </c>
      <c r="M46" s="42"/>
      <c r="N46" s="42"/>
    </row>
    <row r="47" spans="1:17" ht="15.75" thickBot="1" x14ac:dyDescent="0.3">
      <c r="M47" s="42"/>
      <c r="N47" s="42"/>
    </row>
    <row r="48" spans="1:17" s="73" customFormat="1" ht="109.5" customHeight="1" x14ac:dyDescent="0.25">
      <c r="B48" s="84" t="s">
        <v>138</v>
      </c>
      <c r="C48" s="84" t="s">
        <v>139</v>
      </c>
      <c r="D48" s="84" t="s">
        <v>140</v>
      </c>
      <c r="E48" s="84" t="s">
        <v>43</v>
      </c>
      <c r="F48" s="84" t="s">
        <v>22</v>
      </c>
      <c r="G48" s="84" t="s">
        <v>97</v>
      </c>
      <c r="H48" s="84" t="s">
        <v>17</v>
      </c>
      <c r="I48" s="84" t="s">
        <v>10</v>
      </c>
      <c r="J48" s="84" t="s">
        <v>31</v>
      </c>
      <c r="K48" s="84" t="s">
        <v>59</v>
      </c>
      <c r="L48" s="84" t="s">
        <v>20</v>
      </c>
      <c r="M48" s="69" t="s">
        <v>26</v>
      </c>
      <c r="N48" s="84" t="s">
        <v>141</v>
      </c>
      <c r="O48" s="84" t="s">
        <v>36</v>
      </c>
      <c r="P48" s="85" t="s">
        <v>11</v>
      </c>
      <c r="Q48" s="85" t="s">
        <v>19</v>
      </c>
    </row>
    <row r="49" spans="1:26" s="79" customFormat="1" ht="158.25" customHeight="1" x14ac:dyDescent="0.25">
      <c r="A49" s="33"/>
      <c r="B49" s="34" t="s">
        <v>303</v>
      </c>
      <c r="C49" s="34" t="s">
        <v>303</v>
      </c>
      <c r="D49" s="80" t="s">
        <v>322</v>
      </c>
      <c r="E49" s="123">
        <v>96</v>
      </c>
      <c r="F49" s="76" t="s">
        <v>129</v>
      </c>
      <c r="G49" s="115" t="s">
        <v>151</v>
      </c>
      <c r="H49" s="83">
        <v>41100</v>
      </c>
      <c r="I49" s="83">
        <v>41273</v>
      </c>
      <c r="J49" s="77" t="s">
        <v>130</v>
      </c>
      <c r="K49" s="124" t="s">
        <v>323</v>
      </c>
      <c r="L49" s="125">
        <v>0</v>
      </c>
      <c r="M49" s="123">
        <v>160</v>
      </c>
      <c r="N49" s="123" t="s">
        <v>151</v>
      </c>
      <c r="O49" s="16">
        <v>0</v>
      </c>
      <c r="P49" s="16">
        <v>647</v>
      </c>
      <c r="Q49" s="161" t="s">
        <v>306</v>
      </c>
      <c r="R49" s="78"/>
      <c r="S49" s="78"/>
      <c r="T49" s="78"/>
      <c r="U49" s="78"/>
      <c r="V49" s="78"/>
      <c r="W49" s="78"/>
      <c r="X49" s="78"/>
      <c r="Y49" s="78"/>
      <c r="Z49" s="78"/>
    </row>
    <row r="50" spans="1:26" s="79" customFormat="1" ht="143.25" customHeight="1" x14ac:dyDescent="0.25">
      <c r="A50" s="33" t="e">
        <f>+#REF!+1</f>
        <v>#REF!</v>
      </c>
      <c r="B50" s="34" t="s">
        <v>303</v>
      </c>
      <c r="C50" s="34" t="s">
        <v>303</v>
      </c>
      <c r="D50" s="80" t="s">
        <v>304</v>
      </c>
      <c r="E50" s="123">
        <v>137</v>
      </c>
      <c r="F50" s="76" t="s">
        <v>129</v>
      </c>
      <c r="G50" s="115" t="s">
        <v>151</v>
      </c>
      <c r="H50" s="83">
        <v>41178</v>
      </c>
      <c r="I50" s="83">
        <v>41274</v>
      </c>
      <c r="J50" s="77" t="s">
        <v>130</v>
      </c>
      <c r="K50" s="124">
        <v>0</v>
      </c>
      <c r="L50" s="125" t="s">
        <v>305</v>
      </c>
      <c r="M50" s="123">
        <v>260</v>
      </c>
      <c r="N50" s="123">
        <v>0</v>
      </c>
      <c r="O50" s="16"/>
      <c r="P50" s="16"/>
      <c r="Q50" s="161" t="s">
        <v>306</v>
      </c>
      <c r="R50" s="78"/>
      <c r="S50" s="78"/>
      <c r="T50" s="78"/>
      <c r="U50" s="78"/>
      <c r="V50" s="78"/>
      <c r="W50" s="78"/>
      <c r="X50" s="78"/>
      <c r="Y50" s="78"/>
      <c r="Z50" s="78"/>
    </row>
    <row r="51" spans="1:26" s="79" customFormat="1" ht="120" x14ac:dyDescent="0.25">
      <c r="A51" s="33">
        <v>1</v>
      </c>
      <c r="B51" s="34" t="s">
        <v>303</v>
      </c>
      <c r="C51" s="34" t="s">
        <v>303</v>
      </c>
      <c r="D51" s="80" t="s">
        <v>304</v>
      </c>
      <c r="E51" s="123">
        <v>192</v>
      </c>
      <c r="F51" s="76" t="s">
        <v>129</v>
      </c>
      <c r="G51" s="115" t="s">
        <v>151</v>
      </c>
      <c r="H51" s="83">
        <v>41255</v>
      </c>
      <c r="I51" s="83">
        <v>41943</v>
      </c>
      <c r="J51" s="77" t="s">
        <v>130</v>
      </c>
      <c r="K51" s="124"/>
      <c r="L51" s="125">
        <v>0</v>
      </c>
      <c r="M51" s="123">
        <v>1720</v>
      </c>
      <c r="N51" s="123" t="s">
        <v>151</v>
      </c>
      <c r="O51" s="16">
        <v>6499443139</v>
      </c>
      <c r="P51" s="16">
        <v>28</v>
      </c>
      <c r="Q51" s="161" t="s">
        <v>306</v>
      </c>
      <c r="R51" s="78"/>
      <c r="S51" s="78"/>
      <c r="T51" s="78"/>
      <c r="U51" s="78"/>
      <c r="V51" s="78"/>
      <c r="W51" s="78"/>
      <c r="X51" s="78"/>
      <c r="Y51" s="78"/>
      <c r="Z51" s="78"/>
    </row>
    <row r="52" spans="1:26" s="79" customFormat="1" x14ac:dyDescent="0.25">
      <c r="A52" s="33">
        <f t="shared" ref="A52:A55" si="0">+A51+1</f>
        <v>2</v>
      </c>
      <c r="B52" s="80"/>
      <c r="C52" s="81"/>
      <c r="D52" s="80"/>
      <c r="E52" s="75"/>
      <c r="F52" s="76"/>
      <c r="G52" s="76"/>
      <c r="H52" s="76"/>
      <c r="I52" s="77"/>
      <c r="J52" s="77"/>
      <c r="K52" s="77"/>
      <c r="L52" s="77"/>
      <c r="M52" s="68"/>
      <c r="N52" s="68"/>
      <c r="O52" s="16"/>
      <c r="P52" s="16"/>
      <c r="Q52" s="116"/>
      <c r="R52" s="78"/>
      <c r="S52" s="78"/>
      <c r="T52" s="78"/>
      <c r="U52" s="78"/>
      <c r="V52" s="78"/>
      <c r="W52" s="78"/>
      <c r="X52" s="78"/>
      <c r="Y52" s="78"/>
      <c r="Z52" s="78"/>
    </row>
    <row r="53" spans="1:26" s="79" customFormat="1" x14ac:dyDescent="0.25">
      <c r="A53" s="33">
        <f t="shared" si="0"/>
        <v>3</v>
      </c>
      <c r="B53" s="80"/>
      <c r="C53" s="81"/>
      <c r="D53" s="80"/>
      <c r="E53" s="75"/>
      <c r="F53" s="76"/>
      <c r="G53" s="76"/>
      <c r="H53" s="76"/>
      <c r="I53" s="77"/>
      <c r="J53" s="77"/>
      <c r="K53" s="77"/>
      <c r="L53" s="77"/>
      <c r="M53" s="68"/>
      <c r="N53" s="68"/>
      <c r="O53" s="16"/>
      <c r="P53" s="16"/>
      <c r="Q53" s="116"/>
      <c r="R53" s="78"/>
      <c r="S53" s="78"/>
      <c r="T53" s="78"/>
      <c r="U53" s="78"/>
      <c r="V53" s="78"/>
      <c r="W53" s="78"/>
      <c r="X53" s="78"/>
      <c r="Y53" s="78"/>
      <c r="Z53" s="78"/>
    </row>
    <row r="54" spans="1:26" s="79" customFormat="1" x14ac:dyDescent="0.25">
      <c r="A54" s="33">
        <f t="shared" si="0"/>
        <v>4</v>
      </c>
      <c r="B54" s="80"/>
      <c r="C54" s="81"/>
      <c r="D54" s="80"/>
      <c r="E54" s="75"/>
      <c r="F54" s="76"/>
      <c r="G54" s="76"/>
      <c r="H54" s="76"/>
      <c r="I54" s="77"/>
      <c r="J54" s="77"/>
      <c r="K54" s="77"/>
      <c r="L54" s="77"/>
      <c r="M54" s="68"/>
      <c r="N54" s="68"/>
      <c r="O54" s="16"/>
      <c r="P54" s="16"/>
      <c r="Q54" s="116"/>
      <c r="R54" s="78"/>
      <c r="S54" s="78"/>
      <c r="T54" s="78"/>
      <c r="U54" s="78"/>
      <c r="V54" s="78"/>
      <c r="W54" s="78"/>
      <c r="X54" s="78"/>
      <c r="Y54" s="78"/>
      <c r="Z54" s="78"/>
    </row>
    <row r="55" spans="1:26" s="79" customFormat="1" x14ac:dyDescent="0.25">
      <c r="A55" s="33">
        <f t="shared" si="0"/>
        <v>5</v>
      </c>
      <c r="B55" s="80"/>
      <c r="C55" s="81"/>
      <c r="D55" s="80"/>
      <c r="E55" s="75"/>
      <c r="F55" s="76"/>
      <c r="G55" s="76"/>
      <c r="H55" s="76"/>
      <c r="I55" s="77"/>
      <c r="J55" s="77"/>
      <c r="K55" s="77"/>
      <c r="L55" s="77"/>
      <c r="M55" s="68"/>
      <c r="N55" s="68"/>
      <c r="O55" s="16"/>
      <c r="P55" s="16"/>
      <c r="Q55" s="116"/>
      <c r="R55" s="78"/>
      <c r="S55" s="78"/>
      <c r="T55" s="78"/>
      <c r="U55" s="78"/>
      <c r="V55" s="78"/>
      <c r="W55" s="78"/>
      <c r="X55" s="78"/>
      <c r="Y55" s="78"/>
      <c r="Z55" s="78"/>
    </row>
    <row r="56" spans="1:26" s="79" customFormat="1" x14ac:dyDescent="0.25">
      <c r="A56" s="33"/>
      <c r="B56" s="34" t="s">
        <v>16</v>
      </c>
      <c r="C56" s="81"/>
      <c r="D56" s="80"/>
      <c r="E56" s="75"/>
      <c r="F56" s="76"/>
      <c r="G56" s="76"/>
      <c r="H56" s="76"/>
      <c r="I56" s="77"/>
      <c r="J56" s="77"/>
      <c r="K56" s="82">
        <f>SUM(K49:K55)</f>
        <v>0</v>
      </c>
      <c r="L56" s="82">
        <f>SUM(L49:L55)</f>
        <v>0</v>
      </c>
      <c r="M56" s="114">
        <f>SUM(M49:M55)</f>
        <v>2140</v>
      </c>
      <c r="N56" s="82">
        <f>SUM(N49:N55)</f>
        <v>0</v>
      </c>
      <c r="O56" s="16"/>
      <c r="P56" s="16"/>
      <c r="Q56" s="117"/>
    </row>
    <row r="57" spans="1:26" s="17" customFormat="1" x14ac:dyDescent="0.25">
      <c r="E57" s="18"/>
    </row>
    <row r="58" spans="1:26" s="17" customFormat="1" x14ac:dyDescent="0.25">
      <c r="B58" s="264" t="s">
        <v>28</v>
      </c>
      <c r="C58" s="264" t="s">
        <v>27</v>
      </c>
      <c r="D58" s="266" t="s">
        <v>34</v>
      </c>
      <c r="E58" s="266"/>
    </row>
    <row r="59" spans="1:26" s="17" customFormat="1" x14ac:dyDescent="0.25">
      <c r="B59" s="265"/>
      <c r="C59" s="265"/>
      <c r="D59" s="152" t="s">
        <v>23</v>
      </c>
      <c r="E59" s="40" t="s">
        <v>24</v>
      </c>
    </row>
    <row r="60" spans="1:26" s="17" customFormat="1" ht="30.6" customHeight="1" x14ac:dyDescent="0.25">
      <c r="B60" s="38" t="s">
        <v>21</v>
      </c>
      <c r="C60" s="39">
        <f>+K56</f>
        <v>0</v>
      </c>
      <c r="D60" s="36"/>
      <c r="E60" s="37" t="s">
        <v>152</v>
      </c>
      <c r="F60" s="19"/>
      <c r="G60" s="19"/>
      <c r="H60" s="19"/>
      <c r="I60" s="19"/>
      <c r="J60" s="19"/>
      <c r="K60" s="19"/>
      <c r="L60" s="19"/>
      <c r="M60" s="19"/>
    </row>
    <row r="61" spans="1:26" s="17" customFormat="1" ht="30" customHeight="1" x14ac:dyDescent="0.25">
      <c r="B61" s="38" t="s">
        <v>25</v>
      </c>
      <c r="C61" s="39">
        <f>+M56</f>
        <v>2140</v>
      </c>
      <c r="D61" s="36" t="s">
        <v>152</v>
      </c>
      <c r="E61" s="37"/>
    </row>
    <row r="62" spans="1:26" s="17" customFormat="1" x14ac:dyDescent="0.25">
      <c r="B62" s="20"/>
      <c r="C62" s="267"/>
      <c r="D62" s="267"/>
      <c r="E62" s="267"/>
      <c r="F62" s="267"/>
      <c r="G62" s="267"/>
      <c r="H62" s="267"/>
      <c r="I62" s="267"/>
      <c r="J62" s="267"/>
      <c r="K62" s="267"/>
      <c r="L62" s="267"/>
      <c r="M62" s="267"/>
      <c r="N62" s="267"/>
    </row>
    <row r="63" spans="1:26" ht="28.15" customHeight="1" thickBot="1" x14ac:dyDescent="0.3"/>
    <row r="64" spans="1:26" ht="27" thickBot="1" x14ac:dyDescent="0.3">
      <c r="B64" s="268" t="s">
        <v>98</v>
      </c>
      <c r="C64" s="268"/>
      <c r="D64" s="268"/>
      <c r="E64" s="268"/>
      <c r="F64" s="268"/>
      <c r="G64" s="268"/>
      <c r="H64" s="268"/>
      <c r="I64" s="268"/>
      <c r="J64" s="268"/>
      <c r="K64" s="268"/>
      <c r="L64" s="268"/>
      <c r="M64" s="268"/>
      <c r="N64" s="268"/>
    </row>
    <row r="67" spans="2:17" ht="109.5" customHeight="1" x14ac:dyDescent="0.25">
      <c r="B67" s="86" t="s">
        <v>142</v>
      </c>
      <c r="C67" s="86" t="s">
        <v>2</v>
      </c>
      <c r="D67" s="86" t="s">
        <v>100</v>
      </c>
      <c r="E67" s="86" t="s">
        <v>99</v>
      </c>
      <c r="F67" s="86" t="s">
        <v>101</v>
      </c>
      <c r="G67" s="86" t="s">
        <v>102</v>
      </c>
      <c r="H67" s="86" t="s">
        <v>156</v>
      </c>
      <c r="I67" s="86" t="s">
        <v>103</v>
      </c>
      <c r="J67" s="86" t="s">
        <v>104</v>
      </c>
      <c r="K67" s="86" t="s">
        <v>105</v>
      </c>
      <c r="L67" s="86" t="s">
        <v>106</v>
      </c>
      <c r="M67" s="149" t="s">
        <v>107</v>
      </c>
      <c r="N67" s="149" t="s">
        <v>108</v>
      </c>
      <c r="O67" s="235" t="s">
        <v>3</v>
      </c>
      <c r="P67" s="237"/>
      <c r="Q67" s="86" t="s">
        <v>18</v>
      </c>
    </row>
    <row r="68" spans="2:17" ht="93.75" customHeight="1" x14ac:dyDescent="0.25">
      <c r="B68" s="87" t="s">
        <v>154</v>
      </c>
      <c r="C68" s="87" t="s">
        <v>307</v>
      </c>
      <c r="D68" s="126" t="s">
        <v>324</v>
      </c>
      <c r="E68" s="36">
        <v>60</v>
      </c>
      <c r="F68" s="36" t="s">
        <v>151</v>
      </c>
      <c r="G68" s="36" t="s">
        <v>151</v>
      </c>
      <c r="H68" s="36" t="s">
        <v>129</v>
      </c>
      <c r="I68" s="36" t="s">
        <v>151</v>
      </c>
      <c r="J68" s="36" t="s">
        <v>129</v>
      </c>
      <c r="K68" s="36" t="s">
        <v>129</v>
      </c>
      <c r="L68" s="36" t="s">
        <v>129</v>
      </c>
      <c r="M68" s="150" t="s">
        <v>129</v>
      </c>
      <c r="N68" s="150" t="s">
        <v>129</v>
      </c>
      <c r="O68" s="273" t="s">
        <v>342</v>
      </c>
      <c r="P68" s="274"/>
      <c r="Q68" s="150" t="s">
        <v>129</v>
      </c>
    </row>
    <row r="69" spans="2:17" ht="92.25" customHeight="1" x14ac:dyDescent="0.25">
      <c r="B69" s="87" t="s">
        <v>154</v>
      </c>
      <c r="C69" s="87" t="s">
        <v>307</v>
      </c>
      <c r="D69" s="126" t="s">
        <v>325</v>
      </c>
      <c r="E69" s="36">
        <v>60</v>
      </c>
      <c r="F69" s="36" t="s">
        <v>151</v>
      </c>
      <c r="G69" s="36" t="s">
        <v>151</v>
      </c>
      <c r="H69" s="36" t="s">
        <v>129</v>
      </c>
      <c r="I69" s="36" t="s">
        <v>151</v>
      </c>
      <c r="J69" s="36" t="s">
        <v>129</v>
      </c>
      <c r="K69" s="36" t="s">
        <v>129</v>
      </c>
      <c r="L69" s="36" t="s">
        <v>129</v>
      </c>
      <c r="M69" s="150" t="s">
        <v>129</v>
      </c>
      <c r="N69" s="150" t="s">
        <v>129</v>
      </c>
      <c r="O69" s="273" t="s">
        <v>342</v>
      </c>
      <c r="P69" s="274"/>
      <c r="Q69" s="150" t="s">
        <v>129</v>
      </c>
    </row>
    <row r="70" spans="2:17" ht="92.25" customHeight="1" x14ac:dyDescent="0.25">
      <c r="B70" s="87" t="s">
        <v>154</v>
      </c>
      <c r="C70" s="87" t="s">
        <v>307</v>
      </c>
      <c r="D70" s="126" t="s">
        <v>326</v>
      </c>
      <c r="E70" s="36">
        <v>60</v>
      </c>
      <c r="F70" s="36" t="s">
        <v>151</v>
      </c>
      <c r="G70" s="36" t="s">
        <v>151</v>
      </c>
      <c r="H70" s="36" t="s">
        <v>129</v>
      </c>
      <c r="I70" s="36" t="s">
        <v>151</v>
      </c>
      <c r="J70" s="36" t="s">
        <v>129</v>
      </c>
      <c r="K70" s="36" t="s">
        <v>129</v>
      </c>
      <c r="L70" s="36" t="s">
        <v>129</v>
      </c>
      <c r="M70" s="150" t="s">
        <v>129</v>
      </c>
      <c r="N70" s="150" t="s">
        <v>129</v>
      </c>
      <c r="O70" s="273" t="s">
        <v>342</v>
      </c>
      <c r="P70" s="274"/>
      <c r="Q70" s="150" t="s">
        <v>129</v>
      </c>
    </row>
    <row r="71" spans="2:17" ht="99" customHeight="1" x14ac:dyDescent="0.25">
      <c r="B71" s="87" t="s">
        <v>157</v>
      </c>
      <c r="C71" s="87" t="s">
        <v>312</v>
      </c>
      <c r="D71" s="126" t="s">
        <v>336</v>
      </c>
      <c r="E71" s="36">
        <v>50</v>
      </c>
      <c r="F71" s="36" t="s">
        <v>151</v>
      </c>
      <c r="G71" s="36" t="s">
        <v>151</v>
      </c>
      <c r="H71" s="36" t="s">
        <v>151</v>
      </c>
      <c r="I71" s="36" t="s">
        <v>129</v>
      </c>
      <c r="J71" s="36" t="s">
        <v>151</v>
      </c>
      <c r="K71" s="36" t="s">
        <v>151</v>
      </c>
      <c r="L71" s="36" t="s">
        <v>151</v>
      </c>
      <c r="M71" s="36" t="s">
        <v>151</v>
      </c>
      <c r="N71" s="36" t="s">
        <v>151</v>
      </c>
      <c r="O71" s="273" t="s">
        <v>342</v>
      </c>
      <c r="P71" s="274"/>
      <c r="Q71" s="150" t="s">
        <v>129</v>
      </c>
    </row>
    <row r="72" spans="2:17" ht="90.75" customHeight="1" x14ac:dyDescent="0.25">
      <c r="B72" s="87" t="s">
        <v>157</v>
      </c>
      <c r="C72" s="87" t="s">
        <v>312</v>
      </c>
      <c r="D72" s="127" t="s">
        <v>337</v>
      </c>
      <c r="E72" s="36">
        <v>50</v>
      </c>
      <c r="F72" s="36" t="s">
        <v>151</v>
      </c>
      <c r="G72" s="36" t="s">
        <v>151</v>
      </c>
      <c r="H72" s="36" t="s">
        <v>151</v>
      </c>
      <c r="I72" s="36" t="s">
        <v>129</v>
      </c>
      <c r="J72" s="36" t="s">
        <v>151</v>
      </c>
      <c r="K72" s="36" t="s">
        <v>151</v>
      </c>
      <c r="L72" s="36" t="s">
        <v>151</v>
      </c>
      <c r="M72" s="36" t="s">
        <v>151</v>
      </c>
      <c r="N72" s="36" t="s">
        <v>151</v>
      </c>
      <c r="O72" s="273" t="s">
        <v>342</v>
      </c>
      <c r="P72" s="274"/>
      <c r="Q72" s="150" t="s">
        <v>129</v>
      </c>
    </row>
    <row r="73" spans="2:17" ht="90.75" customHeight="1" x14ac:dyDescent="0.25">
      <c r="B73" s="87" t="s">
        <v>157</v>
      </c>
      <c r="C73" s="87" t="s">
        <v>312</v>
      </c>
      <c r="D73" s="127" t="s">
        <v>338</v>
      </c>
      <c r="E73" s="36">
        <v>50</v>
      </c>
      <c r="F73" s="36" t="s">
        <v>151</v>
      </c>
      <c r="G73" s="36" t="s">
        <v>151</v>
      </c>
      <c r="H73" s="36" t="s">
        <v>151</v>
      </c>
      <c r="I73" s="36" t="s">
        <v>129</v>
      </c>
      <c r="J73" s="36" t="s">
        <v>151</v>
      </c>
      <c r="K73" s="36" t="s">
        <v>151</v>
      </c>
      <c r="L73" s="36" t="s">
        <v>151</v>
      </c>
      <c r="M73" s="36" t="s">
        <v>151</v>
      </c>
      <c r="N73" s="36" t="s">
        <v>151</v>
      </c>
      <c r="O73" s="273" t="s">
        <v>342</v>
      </c>
      <c r="P73" s="274"/>
      <c r="Q73" s="175" t="s">
        <v>129</v>
      </c>
    </row>
    <row r="74" spans="2:17" ht="90.75" customHeight="1" x14ac:dyDescent="0.25">
      <c r="B74" s="87" t="s">
        <v>157</v>
      </c>
      <c r="C74" s="87" t="s">
        <v>312</v>
      </c>
      <c r="D74" s="127" t="s">
        <v>339</v>
      </c>
      <c r="E74" s="36">
        <v>50</v>
      </c>
      <c r="F74" s="36" t="s">
        <v>151</v>
      </c>
      <c r="G74" s="36" t="s">
        <v>151</v>
      </c>
      <c r="H74" s="36" t="s">
        <v>151</v>
      </c>
      <c r="I74" s="36" t="s">
        <v>129</v>
      </c>
      <c r="J74" s="36" t="s">
        <v>151</v>
      </c>
      <c r="K74" s="36" t="s">
        <v>151</v>
      </c>
      <c r="L74" s="36" t="s">
        <v>151</v>
      </c>
      <c r="M74" s="36" t="s">
        <v>151</v>
      </c>
      <c r="N74" s="36" t="s">
        <v>151</v>
      </c>
      <c r="O74" s="273" t="s">
        <v>342</v>
      </c>
      <c r="P74" s="274"/>
      <c r="Q74" s="175" t="s">
        <v>129</v>
      </c>
    </row>
    <row r="75" spans="2:17" ht="90.75" customHeight="1" x14ac:dyDescent="0.25">
      <c r="B75" s="87" t="s">
        <v>157</v>
      </c>
      <c r="C75" s="87" t="s">
        <v>312</v>
      </c>
      <c r="D75" s="127" t="s">
        <v>340</v>
      </c>
      <c r="E75" s="36">
        <v>50</v>
      </c>
      <c r="F75" s="36" t="s">
        <v>151</v>
      </c>
      <c r="G75" s="36" t="s">
        <v>151</v>
      </c>
      <c r="H75" s="36" t="s">
        <v>151</v>
      </c>
      <c r="I75" s="36" t="s">
        <v>129</v>
      </c>
      <c r="J75" s="36" t="s">
        <v>151</v>
      </c>
      <c r="K75" s="36" t="s">
        <v>151</v>
      </c>
      <c r="L75" s="36" t="s">
        <v>151</v>
      </c>
      <c r="M75" s="36" t="s">
        <v>151</v>
      </c>
      <c r="N75" s="36" t="s">
        <v>151</v>
      </c>
      <c r="O75" s="273" t="s">
        <v>342</v>
      </c>
      <c r="P75" s="274"/>
      <c r="Q75" s="175" t="s">
        <v>129</v>
      </c>
    </row>
    <row r="76" spans="2:17" ht="90.75" customHeight="1" x14ac:dyDescent="0.25">
      <c r="B76" s="87" t="s">
        <v>157</v>
      </c>
      <c r="C76" s="87" t="s">
        <v>312</v>
      </c>
      <c r="D76" s="127" t="s">
        <v>341</v>
      </c>
      <c r="E76" s="36">
        <v>50</v>
      </c>
      <c r="F76" s="36" t="s">
        <v>151</v>
      </c>
      <c r="G76" s="36" t="s">
        <v>151</v>
      </c>
      <c r="H76" s="36" t="s">
        <v>151</v>
      </c>
      <c r="I76" s="36" t="s">
        <v>129</v>
      </c>
      <c r="J76" s="36" t="s">
        <v>151</v>
      </c>
      <c r="K76" s="36" t="s">
        <v>151</v>
      </c>
      <c r="L76" s="36" t="s">
        <v>151</v>
      </c>
      <c r="M76" s="36" t="s">
        <v>151</v>
      </c>
      <c r="N76" s="36" t="s">
        <v>151</v>
      </c>
      <c r="O76" s="273" t="s">
        <v>342</v>
      </c>
      <c r="P76" s="274"/>
      <c r="Q76" s="175" t="s">
        <v>129</v>
      </c>
    </row>
    <row r="77" spans="2:17" x14ac:dyDescent="0.25">
      <c r="B77" s="87"/>
      <c r="C77" s="87"/>
      <c r="D77" s="87"/>
      <c r="E77" s="87"/>
      <c r="F77" s="87"/>
      <c r="G77" s="87"/>
      <c r="H77" s="87"/>
      <c r="I77" s="87"/>
      <c r="J77" s="87"/>
      <c r="K77" s="87"/>
      <c r="L77" s="87"/>
      <c r="M77" s="87"/>
      <c r="N77" s="87"/>
      <c r="O77" s="238"/>
      <c r="P77" s="239"/>
      <c r="Q77" s="87"/>
    </row>
    <row r="78" spans="2:17" x14ac:dyDescent="0.25">
      <c r="B78" s="2" t="s">
        <v>1</v>
      </c>
    </row>
    <row r="79" spans="2:17" x14ac:dyDescent="0.25">
      <c r="B79" s="2" t="s">
        <v>37</v>
      </c>
    </row>
    <row r="80" spans="2:17" x14ac:dyDescent="0.25">
      <c r="B80" s="2" t="s">
        <v>60</v>
      </c>
    </row>
    <row r="82" spans="2:17" ht="15.75" thickBot="1" x14ac:dyDescent="0.3"/>
    <row r="83" spans="2:17" ht="27" thickBot="1" x14ac:dyDescent="0.3">
      <c r="B83" s="249" t="s">
        <v>38</v>
      </c>
      <c r="C83" s="250"/>
      <c r="D83" s="250"/>
      <c r="E83" s="250"/>
      <c r="F83" s="250"/>
      <c r="G83" s="250"/>
      <c r="H83" s="250"/>
      <c r="I83" s="250"/>
      <c r="J83" s="250"/>
      <c r="K83" s="250"/>
      <c r="L83" s="250"/>
      <c r="M83" s="250"/>
      <c r="N83" s="251"/>
    </row>
    <row r="88" spans="2:17" ht="76.5" customHeight="1" x14ac:dyDescent="0.25">
      <c r="B88" s="86" t="s">
        <v>0</v>
      </c>
      <c r="C88" s="86" t="s">
        <v>39</v>
      </c>
      <c r="D88" s="86" t="s">
        <v>40</v>
      </c>
      <c r="E88" s="86" t="s">
        <v>109</v>
      </c>
      <c r="F88" s="86" t="s">
        <v>111</v>
      </c>
      <c r="G88" s="86" t="s">
        <v>112</v>
      </c>
      <c r="H88" s="86" t="s">
        <v>113</v>
      </c>
      <c r="I88" s="86" t="s">
        <v>110</v>
      </c>
      <c r="J88" s="235" t="s">
        <v>114</v>
      </c>
      <c r="K88" s="236"/>
      <c r="L88" s="237"/>
      <c r="M88" s="86" t="s">
        <v>115</v>
      </c>
      <c r="N88" s="86" t="s">
        <v>41</v>
      </c>
      <c r="O88" s="86" t="s">
        <v>42</v>
      </c>
      <c r="P88" s="235" t="s">
        <v>3</v>
      </c>
      <c r="Q88" s="237"/>
    </row>
    <row r="89" spans="2:17" ht="107.25" customHeight="1" x14ac:dyDescent="0.25">
      <c r="B89" s="44" t="s">
        <v>202</v>
      </c>
      <c r="C89" s="48" t="s">
        <v>228</v>
      </c>
      <c r="D89" s="44" t="s">
        <v>200</v>
      </c>
      <c r="E89" s="87">
        <v>1006866063</v>
      </c>
      <c r="F89" s="87" t="s">
        <v>163</v>
      </c>
      <c r="G89" s="44" t="s">
        <v>176</v>
      </c>
      <c r="H89" s="128">
        <v>41012</v>
      </c>
      <c r="I89" s="36" t="s">
        <v>129</v>
      </c>
      <c r="J89" s="44" t="s">
        <v>204</v>
      </c>
      <c r="K89" s="127" t="s">
        <v>205</v>
      </c>
      <c r="L89" s="127" t="s">
        <v>203</v>
      </c>
      <c r="M89" s="150" t="s">
        <v>129</v>
      </c>
      <c r="N89" s="150" t="s">
        <v>129</v>
      </c>
      <c r="O89" s="150" t="s">
        <v>129</v>
      </c>
      <c r="P89" s="240"/>
      <c r="Q89" s="240"/>
    </row>
    <row r="90" spans="2:17" ht="144.75" customHeight="1" x14ac:dyDescent="0.25">
      <c r="B90" s="44" t="s">
        <v>211</v>
      </c>
      <c r="C90" s="48" t="s">
        <v>228</v>
      </c>
      <c r="D90" s="44" t="s">
        <v>201</v>
      </c>
      <c r="E90" s="87">
        <v>1102360408</v>
      </c>
      <c r="F90" s="44" t="s">
        <v>163</v>
      </c>
      <c r="G90" s="44" t="s">
        <v>176</v>
      </c>
      <c r="H90" s="128">
        <v>40816</v>
      </c>
      <c r="I90" s="36" t="s">
        <v>129</v>
      </c>
      <c r="J90" s="44" t="s">
        <v>208</v>
      </c>
      <c r="K90" s="44" t="s">
        <v>207</v>
      </c>
      <c r="L90" s="127" t="s">
        <v>209</v>
      </c>
      <c r="M90" s="150" t="s">
        <v>129</v>
      </c>
      <c r="N90" s="150" t="s">
        <v>129</v>
      </c>
      <c r="O90" s="150" t="s">
        <v>129</v>
      </c>
      <c r="P90" s="240"/>
      <c r="Q90" s="240"/>
    </row>
    <row r="91" spans="2:17" ht="144.75" customHeight="1" x14ac:dyDescent="0.25">
      <c r="B91" s="44" t="s">
        <v>181</v>
      </c>
      <c r="C91" s="136" t="s">
        <v>198</v>
      </c>
      <c r="D91" s="44" t="s">
        <v>206</v>
      </c>
      <c r="E91" s="87">
        <v>1116690529</v>
      </c>
      <c r="F91" s="44" t="s">
        <v>163</v>
      </c>
      <c r="G91" s="44" t="s">
        <v>176</v>
      </c>
      <c r="H91" s="128">
        <v>41012</v>
      </c>
      <c r="I91" s="36" t="s">
        <v>129</v>
      </c>
      <c r="J91" s="44" t="s">
        <v>212</v>
      </c>
      <c r="K91" s="44" t="s">
        <v>213</v>
      </c>
      <c r="L91" s="127" t="s">
        <v>214</v>
      </c>
      <c r="M91" s="150" t="s">
        <v>129</v>
      </c>
      <c r="N91" s="150" t="s">
        <v>129</v>
      </c>
      <c r="O91" s="150" t="s">
        <v>129</v>
      </c>
      <c r="P91" s="278"/>
      <c r="Q91" s="279"/>
    </row>
    <row r="92" spans="2:17" ht="104.25" customHeight="1" x14ac:dyDescent="0.25">
      <c r="B92" s="44" t="s">
        <v>210</v>
      </c>
      <c r="C92" s="48" t="s">
        <v>199</v>
      </c>
      <c r="D92" s="44" t="s">
        <v>215</v>
      </c>
      <c r="E92" s="87">
        <v>1117322672</v>
      </c>
      <c r="F92" s="44" t="s">
        <v>163</v>
      </c>
      <c r="G92" s="44" t="s">
        <v>176</v>
      </c>
      <c r="H92" s="128">
        <v>41390</v>
      </c>
      <c r="I92" s="36" t="s">
        <v>129</v>
      </c>
      <c r="J92" s="44" t="s">
        <v>216</v>
      </c>
      <c r="K92" s="44" t="s">
        <v>217</v>
      </c>
      <c r="L92" s="127" t="s">
        <v>218</v>
      </c>
      <c r="M92" s="150" t="s">
        <v>129</v>
      </c>
      <c r="N92" s="150" t="s">
        <v>129</v>
      </c>
      <c r="O92" s="150" t="s">
        <v>129</v>
      </c>
      <c r="P92" s="280"/>
      <c r="Q92" s="281"/>
    </row>
    <row r="93" spans="2:17" ht="104.25" customHeight="1" x14ac:dyDescent="0.25">
      <c r="B93" s="44" t="s">
        <v>219</v>
      </c>
      <c r="C93" s="48" t="s">
        <v>199</v>
      </c>
      <c r="D93" s="44" t="s">
        <v>220</v>
      </c>
      <c r="E93" s="87">
        <v>11222985</v>
      </c>
      <c r="F93" s="44" t="s">
        <v>163</v>
      </c>
      <c r="G93" s="44" t="s">
        <v>221</v>
      </c>
      <c r="H93" s="128">
        <v>41029</v>
      </c>
      <c r="I93" s="36" t="s">
        <v>129</v>
      </c>
      <c r="J93" s="44" t="s">
        <v>224</v>
      </c>
      <c r="K93" s="44" t="s">
        <v>222</v>
      </c>
      <c r="L93" s="127" t="s">
        <v>223</v>
      </c>
      <c r="M93" s="150" t="s">
        <v>129</v>
      </c>
      <c r="N93" s="150" t="s">
        <v>129</v>
      </c>
      <c r="O93" s="150" t="s">
        <v>129</v>
      </c>
      <c r="P93" s="280"/>
      <c r="Q93" s="281"/>
    </row>
    <row r="95" spans="2:17" ht="15.75" thickBot="1" x14ac:dyDescent="0.3"/>
    <row r="96" spans="2:17" ht="27" thickBot="1" x14ac:dyDescent="0.3">
      <c r="B96" s="249" t="s">
        <v>44</v>
      </c>
      <c r="C96" s="250"/>
      <c r="D96" s="250"/>
      <c r="E96" s="250"/>
      <c r="F96" s="250"/>
      <c r="G96" s="250"/>
      <c r="H96" s="250"/>
      <c r="I96" s="250"/>
      <c r="J96" s="250"/>
      <c r="K96" s="250"/>
      <c r="L96" s="250"/>
      <c r="M96" s="250"/>
      <c r="N96" s="251"/>
    </row>
    <row r="99" spans="1:26" ht="46.15" customHeight="1" x14ac:dyDescent="0.25">
      <c r="B99" s="86" t="s">
        <v>33</v>
      </c>
      <c r="C99" s="86" t="s">
        <v>45</v>
      </c>
      <c r="D99" s="235" t="s">
        <v>3</v>
      </c>
      <c r="E99" s="237"/>
    </row>
    <row r="100" spans="1:26" ht="75.75" customHeight="1" x14ac:dyDescent="0.25">
      <c r="B100" s="44" t="s">
        <v>116</v>
      </c>
      <c r="C100" s="87" t="s">
        <v>129</v>
      </c>
      <c r="D100" s="245" t="s">
        <v>313</v>
      </c>
      <c r="E100" s="246"/>
    </row>
    <row r="103" spans="1:26" ht="26.25" x14ac:dyDescent="0.25">
      <c r="B103" s="247" t="s">
        <v>62</v>
      </c>
      <c r="C103" s="248"/>
      <c r="D103" s="248"/>
      <c r="E103" s="248"/>
      <c r="F103" s="248"/>
      <c r="G103" s="248"/>
      <c r="H103" s="248"/>
      <c r="I103" s="248"/>
      <c r="J103" s="248"/>
      <c r="K103" s="248"/>
      <c r="L103" s="248"/>
      <c r="M103" s="248"/>
      <c r="N103" s="248"/>
      <c r="O103" s="248"/>
      <c r="P103" s="248"/>
    </row>
    <row r="105" spans="1:26" ht="15.75" thickBot="1" x14ac:dyDescent="0.3"/>
    <row r="106" spans="1:26" ht="27" thickBot="1" x14ac:dyDescent="0.3">
      <c r="B106" s="249" t="s">
        <v>52</v>
      </c>
      <c r="C106" s="250"/>
      <c r="D106" s="250"/>
      <c r="E106" s="250"/>
      <c r="F106" s="250"/>
      <c r="G106" s="250"/>
      <c r="H106" s="250"/>
      <c r="I106" s="250"/>
      <c r="J106" s="250"/>
      <c r="K106" s="250"/>
      <c r="L106" s="250"/>
      <c r="M106" s="250"/>
      <c r="N106" s="251"/>
    </row>
    <row r="108" spans="1:26" ht="15.75" thickBot="1" x14ac:dyDescent="0.3">
      <c r="M108" s="42"/>
      <c r="N108" s="42"/>
    </row>
    <row r="109" spans="1:26" s="73" customFormat="1" ht="109.5" customHeight="1" x14ac:dyDescent="0.25">
      <c r="B109" s="84" t="s">
        <v>138</v>
      </c>
      <c r="C109" s="84" t="s">
        <v>139</v>
      </c>
      <c r="D109" s="84" t="s">
        <v>140</v>
      </c>
      <c r="E109" s="84" t="s">
        <v>43</v>
      </c>
      <c r="F109" s="84" t="s">
        <v>22</v>
      </c>
      <c r="G109" s="84" t="s">
        <v>97</v>
      </c>
      <c r="H109" s="84" t="s">
        <v>17</v>
      </c>
      <c r="I109" s="84" t="s">
        <v>10</v>
      </c>
      <c r="J109" s="84" t="s">
        <v>31</v>
      </c>
      <c r="K109" s="84" t="s">
        <v>59</v>
      </c>
      <c r="L109" s="84" t="s">
        <v>20</v>
      </c>
      <c r="M109" s="69" t="s">
        <v>26</v>
      </c>
      <c r="N109" s="84" t="s">
        <v>141</v>
      </c>
      <c r="O109" s="84" t="s">
        <v>36</v>
      </c>
      <c r="P109" s="85" t="s">
        <v>11</v>
      </c>
      <c r="Q109" s="85" t="s">
        <v>19</v>
      </c>
    </row>
    <row r="110" spans="1:26" s="79" customFormat="1" ht="27" customHeight="1" x14ac:dyDescent="0.25">
      <c r="A110" s="33">
        <v>1</v>
      </c>
      <c r="B110" s="80"/>
      <c r="C110" s="81"/>
      <c r="D110" s="80"/>
      <c r="E110" s="75"/>
      <c r="F110" s="76"/>
      <c r="G110" s="115"/>
      <c r="H110" s="83"/>
      <c r="I110" s="77"/>
      <c r="J110" s="77"/>
      <c r="K110" s="77"/>
      <c r="L110" s="77"/>
      <c r="M110" s="68"/>
      <c r="N110" s="68">
        <f>+M110*G110</f>
        <v>0</v>
      </c>
      <c r="O110" s="16"/>
      <c r="P110" s="16"/>
      <c r="Q110" s="116"/>
      <c r="R110" s="78"/>
      <c r="S110" s="78"/>
      <c r="T110" s="78"/>
      <c r="U110" s="78"/>
      <c r="V110" s="78"/>
      <c r="W110" s="78"/>
      <c r="X110" s="78"/>
      <c r="Y110" s="78"/>
      <c r="Z110" s="78"/>
    </row>
    <row r="111" spans="1:26" s="79" customFormat="1" ht="30" customHeight="1" x14ac:dyDescent="0.25">
      <c r="A111" s="33">
        <f>+A110+1</f>
        <v>2</v>
      </c>
      <c r="B111" s="80"/>
      <c r="C111" s="81"/>
      <c r="D111" s="80"/>
      <c r="E111" s="75"/>
      <c r="F111" s="76"/>
      <c r="G111" s="76"/>
      <c r="H111" s="76"/>
      <c r="I111" s="77"/>
      <c r="J111" s="77"/>
      <c r="K111" s="77"/>
      <c r="L111" s="77"/>
      <c r="M111" s="68"/>
      <c r="N111" s="68"/>
      <c r="O111" s="16"/>
      <c r="P111" s="16"/>
      <c r="Q111" s="116"/>
      <c r="R111" s="78"/>
      <c r="S111" s="78"/>
      <c r="T111" s="78"/>
      <c r="U111" s="78"/>
      <c r="V111" s="78"/>
      <c r="W111" s="78"/>
      <c r="X111" s="78"/>
      <c r="Y111" s="78"/>
      <c r="Z111" s="78"/>
    </row>
    <row r="112" spans="1:26" s="79" customFormat="1" x14ac:dyDescent="0.25">
      <c r="A112" s="33">
        <f t="shared" ref="A112:A117" si="1">+A111+1</f>
        <v>3</v>
      </c>
      <c r="B112" s="80"/>
      <c r="C112" s="81"/>
      <c r="D112" s="80"/>
      <c r="E112" s="75"/>
      <c r="F112" s="76"/>
      <c r="G112" s="76"/>
      <c r="H112" s="76"/>
      <c r="I112" s="77"/>
      <c r="J112" s="77"/>
      <c r="K112" s="77"/>
      <c r="L112" s="77"/>
      <c r="M112" s="68"/>
      <c r="N112" s="68"/>
      <c r="O112" s="16"/>
      <c r="P112" s="16"/>
      <c r="Q112" s="116"/>
      <c r="R112" s="78"/>
      <c r="S112" s="78"/>
      <c r="T112" s="78"/>
      <c r="U112" s="78"/>
      <c r="V112" s="78"/>
      <c r="W112" s="78"/>
      <c r="X112" s="78"/>
      <c r="Y112" s="78"/>
      <c r="Z112" s="78"/>
    </row>
    <row r="113" spans="1:26" s="79" customFormat="1" x14ac:dyDescent="0.25">
      <c r="A113" s="33">
        <f t="shared" si="1"/>
        <v>4</v>
      </c>
      <c r="B113" s="80"/>
      <c r="C113" s="81"/>
      <c r="D113" s="80"/>
      <c r="E113" s="75"/>
      <c r="F113" s="76"/>
      <c r="G113" s="76"/>
      <c r="H113" s="76"/>
      <c r="I113" s="77"/>
      <c r="J113" s="77"/>
      <c r="K113" s="77"/>
      <c r="L113" s="77"/>
      <c r="M113" s="68"/>
      <c r="N113" s="68"/>
      <c r="O113" s="16"/>
      <c r="P113" s="16"/>
      <c r="Q113" s="116"/>
      <c r="R113" s="78"/>
      <c r="S113" s="78"/>
      <c r="T113" s="78"/>
      <c r="U113" s="78"/>
      <c r="V113" s="78"/>
      <c r="W113" s="78"/>
      <c r="X113" s="78"/>
      <c r="Y113" s="78"/>
      <c r="Z113" s="78"/>
    </row>
    <row r="114" spans="1:26" s="79" customFormat="1" x14ac:dyDescent="0.25">
      <c r="A114" s="33">
        <f t="shared" si="1"/>
        <v>5</v>
      </c>
      <c r="B114" s="80"/>
      <c r="C114" s="81"/>
      <c r="D114" s="80"/>
      <c r="E114" s="75"/>
      <c r="F114" s="76"/>
      <c r="G114" s="76"/>
      <c r="H114" s="76"/>
      <c r="I114" s="77"/>
      <c r="J114" s="77"/>
      <c r="K114" s="77"/>
      <c r="L114" s="77"/>
      <c r="M114" s="68"/>
      <c r="N114" s="68"/>
      <c r="O114" s="16"/>
      <c r="P114" s="16"/>
      <c r="Q114" s="116"/>
      <c r="R114" s="78"/>
      <c r="S114" s="78"/>
      <c r="T114" s="78"/>
      <c r="U114" s="78"/>
      <c r="V114" s="78"/>
      <c r="W114" s="78"/>
      <c r="X114" s="78"/>
      <c r="Y114" s="78"/>
      <c r="Z114" s="78"/>
    </row>
    <row r="115" spans="1:26" s="79" customFormat="1" x14ac:dyDescent="0.25">
      <c r="A115" s="33">
        <f t="shared" si="1"/>
        <v>6</v>
      </c>
      <c r="B115" s="80"/>
      <c r="C115" s="81"/>
      <c r="D115" s="80"/>
      <c r="E115" s="75"/>
      <c r="F115" s="76"/>
      <c r="G115" s="76"/>
      <c r="H115" s="76"/>
      <c r="I115" s="77"/>
      <c r="J115" s="77"/>
      <c r="K115" s="77"/>
      <c r="L115" s="77"/>
      <c r="M115" s="68"/>
      <c r="N115" s="68"/>
      <c r="O115" s="16"/>
      <c r="P115" s="16"/>
      <c r="Q115" s="116"/>
      <c r="R115" s="78"/>
      <c r="S115" s="78"/>
      <c r="T115" s="78"/>
      <c r="U115" s="78"/>
      <c r="V115" s="78"/>
      <c r="W115" s="78"/>
      <c r="X115" s="78"/>
      <c r="Y115" s="78"/>
      <c r="Z115" s="78"/>
    </row>
    <row r="116" spans="1:26" s="79" customFormat="1" x14ac:dyDescent="0.25">
      <c r="A116" s="33">
        <f t="shared" si="1"/>
        <v>7</v>
      </c>
      <c r="B116" s="80"/>
      <c r="C116" s="81"/>
      <c r="D116" s="80"/>
      <c r="E116" s="75"/>
      <c r="F116" s="76"/>
      <c r="G116" s="76"/>
      <c r="H116" s="76"/>
      <c r="I116" s="77"/>
      <c r="J116" s="77"/>
      <c r="K116" s="77"/>
      <c r="L116" s="77"/>
      <c r="M116" s="68"/>
      <c r="N116" s="68"/>
      <c r="O116" s="16"/>
      <c r="P116" s="16"/>
      <c r="Q116" s="116"/>
      <c r="R116" s="78"/>
      <c r="S116" s="78"/>
      <c r="T116" s="78"/>
      <c r="U116" s="78"/>
      <c r="V116" s="78"/>
      <c r="W116" s="78"/>
      <c r="X116" s="78"/>
      <c r="Y116" s="78"/>
      <c r="Z116" s="78"/>
    </row>
    <row r="117" spans="1:26" s="79" customFormat="1" x14ac:dyDescent="0.25">
      <c r="A117" s="33">
        <f t="shared" si="1"/>
        <v>8</v>
      </c>
      <c r="B117" s="80"/>
      <c r="C117" s="81"/>
      <c r="D117" s="80"/>
      <c r="E117" s="75"/>
      <c r="F117" s="76"/>
      <c r="G117" s="76"/>
      <c r="H117" s="76"/>
      <c r="I117" s="77"/>
      <c r="J117" s="77"/>
      <c r="K117" s="77"/>
      <c r="L117" s="77"/>
      <c r="M117" s="68"/>
      <c r="N117" s="68"/>
      <c r="O117" s="16"/>
      <c r="P117" s="16"/>
      <c r="Q117" s="116"/>
      <c r="R117" s="78"/>
      <c r="S117" s="78"/>
      <c r="T117" s="78"/>
      <c r="U117" s="78"/>
      <c r="V117" s="78"/>
      <c r="W117" s="78"/>
      <c r="X117" s="78"/>
      <c r="Y117" s="78"/>
      <c r="Z117" s="78"/>
    </row>
    <row r="118" spans="1:26" s="79" customFormat="1" x14ac:dyDescent="0.25">
      <c r="A118" s="33"/>
      <c r="B118" s="34" t="s">
        <v>16</v>
      </c>
      <c r="C118" s="81"/>
      <c r="D118" s="80"/>
      <c r="E118" s="75"/>
      <c r="F118" s="76"/>
      <c r="G118" s="76"/>
      <c r="H118" s="76"/>
      <c r="I118" s="77"/>
      <c r="J118" s="77"/>
      <c r="K118" s="82">
        <f>SUM(K110:K117)</f>
        <v>0</v>
      </c>
      <c r="L118" s="82">
        <f>SUM(L110:L117)</f>
        <v>0</v>
      </c>
      <c r="M118" s="114">
        <f>SUM(M110:M117)</f>
        <v>0</v>
      </c>
      <c r="N118" s="82">
        <f>SUM(N110:N117)</f>
        <v>0</v>
      </c>
      <c r="O118" s="16"/>
      <c r="P118" s="16"/>
      <c r="Q118" s="117"/>
    </row>
    <row r="119" spans="1:26" x14ac:dyDescent="0.25">
      <c r="B119" s="17"/>
      <c r="C119" s="17"/>
      <c r="D119" s="17"/>
      <c r="E119" s="18"/>
      <c r="F119" s="17"/>
      <c r="G119" s="17"/>
      <c r="H119" s="17"/>
      <c r="I119" s="17"/>
      <c r="J119" s="17"/>
      <c r="K119" s="17"/>
      <c r="L119" s="17"/>
      <c r="M119" s="17"/>
      <c r="N119" s="17"/>
      <c r="O119" s="17"/>
      <c r="P119" s="17"/>
    </row>
    <row r="120" spans="1:26" ht="18.75" x14ac:dyDescent="0.25">
      <c r="B120" s="38" t="s">
        <v>32</v>
      </c>
      <c r="C120" s="47">
        <f>+K118</f>
        <v>0</v>
      </c>
      <c r="H120" s="19"/>
      <c r="I120" s="19"/>
      <c r="J120" s="19"/>
      <c r="K120" s="19"/>
      <c r="L120" s="19"/>
      <c r="M120" s="19"/>
      <c r="N120" s="17"/>
      <c r="O120" s="17"/>
      <c r="P120" s="17"/>
    </row>
    <row r="122" spans="1:26" ht="15.75" thickBot="1" x14ac:dyDescent="0.3"/>
    <row r="123" spans="1:26" ht="37.15" customHeight="1" thickBot="1" x14ac:dyDescent="0.3">
      <c r="B123" s="49" t="s">
        <v>47</v>
      </c>
      <c r="C123" s="50" t="s">
        <v>48</v>
      </c>
      <c r="D123" s="49" t="s">
        <v>49</v>
      </c>
      <c r="E123" s="50" t="s">
        <v>53</v>
      </c>
    </row>
    <row r="124" spans="1:26" ht="41.45" customHeight="1" x14ac:dyDescent="0.25">
      <c r="B124" s="43" t="s">
        <v>117</v>
      </c>
      <c r="C124" s="45">
        <v>20</v>
      </c>
      <c r="D124" s="175">
        <v>0</v>
      </c>
      <c r="E124" s="252">
        <f>+D124+D125+D126</f>
        <v>0</v>
      </c>
    </row>
    <row r="125" spans="1:26" x14ac:dyDescent="0.25">
      <c r="B125" s="43" t="s">
        <v>118</v>
      </c>
      <c r="C125" s="36">
        <v>30</v>
      </c>
      <c r="D125" s="150">
        <v>0</v>
      </c>
      <c r="E125" s="253"/>
    </row>
    <row r="126" spans="1:26" ht="15.75" thickBot="1" x14ac:dyDescent="0.3">
      <c r="B126" s="43" t="s">
        <v>119</v>
      </c>
      <c r="C126" s="46">
        <v>40</v>
      </c>
      <c r="D126" s="46">
        <v>0</v>
      </c>
      <c r="E126" s="254"/>
    </row>
    <row r="128" spans="1:26" ht="15.75" thickBot="1" x14ac:dyDescent="0.3"/>
    <row r="129" spans="2:17" ht="27" thickBot="1" x14ac:dyDescent="0.3">
      <c r="B129" s="249" t="s">
        <v>50</v>
      </c>
      <c r="C129" s="250"/>
      <c r="D129" s="250"/>
      <c r="E129" s="250"/>
      <c r="F129" s="250"/>
      <c r="G129" s="250"/>
      <c r="H129" s="250"/>
      <c r="I129" s="250"/>
      <c r="J129" s="250"/>
      <c r="K129" s="250"/>
      <c r="L129" s="250"/>
      <c r="M129" s="250"/>
      <c r="N129" s="251"/>
    </row>
    <row r="131" spans="2:17" ht="76.5" customHeight="1" x14ac:dyDescent="0.25">
      <c r="B131" s="86" t="s">
        <v>0</v>
      </c>
      <c r="C131" s="86" t="s">
        <v>39</v>
      </c>
      <c r="D131" s="86" t="s">
        <v>40</v>
      </c>
      <c r="E131" s="86" t="s">
        <v>109</v>
      </c>
      <c r="F131" s="86" t="s">
        <v>111</v>
      </c>
      <c r="G131" s="86" t="s">
        <v>112</v>
      </c>
      <c r="H131" s="86" t="s">
        <v>113</v>
      </c>
      <c r="I131" s="86" t="s">
        <v>110</v>
      </c>
      <c r="J131" s="235" t="s">
        <v>114</v>
      </c>
      <c r="K131" s="236"/>
      <c r="L131" s="237"/>
      <c r="M131" s="86" t="s">
        <v>115</v>
      </c>
      <c r="N131" s="86" t="s">
        <v>41</v>
      </c>
      <c r="O131" s="86" t="s">
        <v>42</v>
      </c>
      <c r="P131" s="235" t="s">
        <v>3</v>
      </c>
      <c r="Q131" s="237"/>
    </row>
    <row r="132" spans="2:17" ht="60" x14ac:dyDescent="0.25">
      <c r="B132" s="44" t="s">
        <v>123</v>
      </c>
      <c r="C132" s="137" t="s">
        <v>287</v>
      </c>
      <c r="D132" s="44" t="s">
        <v>261</v>
      </c>
      <c r="E132" s="48">
        <v>1116543071</v>
      </c>
      <c r="F132" s="44" t="s">
        <v>262</v>
      </c>
      <c r="G132" s="44" t="s">
        <v>296</v>
      </c>
      <c r="H132" s="158">
        <v>41244</v>
      </c>
      <c r="I132" s="36" t="s">
        <v>129</v>
      </c>
      <c r="J132" s="156" t="s">
        <v>224</v>
      </c>
      <c r="K132" s="159" t="s">
        <v>297</v>
      </c>
      <c r="L132" s="159" t="s">
        <v>298</v>
      </c>
      <c r="M132" s="150" t="s">
        <v>129</v>
      </c>
      <c r="N132" s="150" t="s">
        <v>129</v>
      </c>
      <c r="O132" s="150" t="s">
        <v>129</v>
      </c>
      <c r="P132" s="240"/>
      <c r="Q132" s="240"/>
    </row>
    <row r="133" spans="2:17" ht="60" x14ac:dyDescent="0.25">
      <c r="B133" s="157" t="s">
        <v>124</v>
      </c>
      <c r="C133" s="137" t="s">
        <v>287</v>
      </c>
      <c r="D133" s="48" t="s">
        <v>260</v>
      </c>
      <c r="E133" s="48">
        <v>33378051</v>
      </c>
      <c r="F133" s="48" t="s">
        <v>291</v>
      </c>
      <c r="G133" s="48" t="s">
        <v>299</v>
      </c>
      <c r="H133" s="158">
        <v>40711</v>
      </c>
      <c r="I133" s="36" t="s">
        <v>151</v>
      </c>
      <c r="J133" s="48" t="s">
        <v>224</v>
      </c>
      <c r="K133" s="160" t="s">
        <v>300</v>
      </c>
      <c r="L133" s="160" t="s">
        <v>294</v>
      </c>
      <c r="M133" s="150" t="s">
        <v>129</v>
      </c>
      <c r="N133" s="150" t="s">
        <v>129</v>
      </c>
      <c r="O133" s="150" t="s">
        <v>129</v>
      </c>
      <c r="P133" s="275"/>
      <c r="Q133" s="276"/>
    </row>
    <row r="134" spans="2:17" ht="33.6" customHeight="1" x14ac:dyDescent="0.25">
      <c r="B134" s="44" t="s">
        <v>125</v>
      </c>
      <c r="C134" s="137" t="s">
        <v>295</v>
      </c>
      <c r="D134" s="44" t="s">
        <v>263</v>
      </c>
      <c r="E134" s="87">
        <v>43159810</v>
      </c>
      <c r="F134" s="44" t="s">
        <v>262</v>
      </c>
      <c r="G134" s="44" t="s">
        <v>296</v>
      </c>
      <c r="H134" s="128">
        <v>40453</v>
      </c>
      <c r="I134" s="36" t="s">
        <v>129</v>
      </c>
      <c r="J134" s="156" t="s">
        <v>151</v>
      </c>
      <c r="K134" s="156" t="s">
        <v>151</v>
      </c>
      <c r="L134" s="156" t="s">
        <v>151</v>
      </c>
      <c r="M134" s="150" t="s">
        <v>129</v>
      </c>
      <c r="N134" s="150" t="s">
        <v>129</v>
      </c>
      <c r="O134" s="150" t="s">
        <v>129</v>
      </c>
      <c r="P134" s="240"/>
      <c r="Q134" s="240"/>
    </row>
    <row r="137" spans="2:17" ht="15.75" thickBot="1" x14ac:dyDescent="0.3"/>
    <row r="138" spans="2:17" ht="54" customHeight="1" x14ac:dyDescent="0.25">
      <c r="B138" s="89" t="s">
        <v>33</v>
      </c>
      <c r="C138" s="89" t="s">
        <v>47</v>
      </c>
      <c r="D138" s="86" t="s">
        <v>48</v>
      </c>
      <c r="E138" s="89" t="s">
        <v>49</v>
      </c>
      <c r="F138" s="50" t="s">
        <v>54</v>
      </c>
      <c r="G138" s="64"/>
    </row>
    <row r="139" spans="2:17" ht="120.75" customHeight="1" x14ac:dyDescent="0.25">
      <c r="B139" s="241" t="s">
        <v>51</v>
      </c>
      <c r="C139" s="153" t="s">
        <v>120</v>
      </c>
      <c r="D139" s="150">
        <v>25</v>
      </c>
      <c r="E139" s="150">
        <v>25</v>
      </c>
      <c r="F139" s="242">
        <f>+E139+E140+E141</f>
        <v>60</v>
      </c>
      <c r="G139" s="64"/>
    </row>
    <row r="140" spans="2:17" ht="76.150000000000006" customHeight="1" x14ac:dyDescent="0.25">
      <c r="B140" s="241"/>
      <c r="C140" s="153" t="s">
        <v>121</v>
      </c>
      <c r="D140" s="48">
        <v>25</v>
      </c>
      <c r="E140" s="150">
        <v>25</v>
      </c>
      <c r="F140" s="243"/>
      <c r="G140" s="64"/>
    </row>
    <row r="141" spans="2:17" ht="69" customHeight="1" x14ac:dyDescent="0.25">
      <c r="B141" s="241"/>
      <c r="C141" s="153" t="s">
        <v>122</v>
      </c>
      <c r="D141" s="150">
        <v>10</v>
      </c>
      <c r="E141" s="150">
        <v>10</v>
      </c>
      <c r="F141" s="244"/>
      <c r="G141" s="64"/>
    </row>
    <row r="145" spans="2:5" x14ac:dyDescent="0.25">
      <c r="B145" s="88" t="s">
        <v>55</v>
      </c>
    </row>
    <row r="148" spans="2:5" x14ac:dyDescent="0.25">
      <c r="B148" s="90" t="s">
        <v>33</v>
      </c>
      <c r="C148" s="90" t="s">
        <v>56</v>
      </c>
      <c r="D148" s="89" t="s">
        <v>49</v>
      </c>
      <c r="E148" s="89" t="s">
        <v>16</v>
      </c>
    </row>
    <row r="149" spans="2:5" ht="28.5" x14ac:dyDescent="0.25">
      <c r="B149" s="71" t="s">
        <v>57</v>
      </c>
      <c r="C149" s="72">
        <v>40</v>
      </c>
      <c r="D149" s="150">
        <f>+E124</f>
        <v>0</v>
      </c>
      <c r="E149" s="233">
        <f>+D149+D150</f>
        <v>60</v>
      </c>
    </row>
    <row r="150" spans="2:5" ht="42.75" x14ac:dyDescent="0.25">
      <c r="B150" s="71" t="s">
        <v>58</v>
      </c>
      <c r="C150" s="72">
        <v>60</v>
      </c>
      <c r="D150" s="150">
        <f>+F139</f>
        <v>60</v>
      </c>
      <c r="E150" s="234"/>
    </row>
  </sheetData>
  <mergeCells count="50">
    <mergeCell ref="P134:Q134"/>
    <mergeCell ref="B139:B141"/>
    <mergeCell ref="F139:F141"/>
    <mergeCell ref="E149:E150"/>
    <mergeCell ref="E124:E126"/>
    <mergeCell ref="B129:N129"/>
    <mergeCell ref="J131:L131"/>
    <mergeCell ref="P131:Q131"/>
    <mergeCell ref="P132:Q132"/>
    <mergeCell ref="P133:Q133"/>
    <mergeCell ref="B106:N106"/>
    <mergeCell ref="J88:L88"/>
    <mergeCell ref="P88:Q88"/>
    <mergeCell ref="P89:Q89"/>
    <mergeCell ref="P90:Q90"/>
    <mergeCell ref="P91:Q91"/>
    <mergeCell ref="P92:Q92"/>
    <mergeCell ref="P93:Q93"/>
    <mergeCell ref="B96:N96"/>
    <mergeCell ref="D99:E99"/>
    <mergeCell ref="D100:E100"/>
    <mergeCell ref="B103:P103"/>
    <mergeCell ref="B83:N83"/>
    <mergeCell ref="C62:N62"/>
    <mergeCell ref="B64:N64"/>
    <mergeCell ref="O67:P67"/>
    <mergeCell ref="O68:P68"/>
    <mergeCell ref="O69:P69"/>
    <mergeCell ref="O70:P70"/>
    <mergeCell ref="O71:P71"/>
    <mergeCell ref="O72:P72"/>
    <mergeCell ref="O75:P75"/>
    <mergeCell ref="O76:P76"/>
    <mergeCell ref="O77:P77"/>
    <mergeCell ref="O73:P73"/>
    <mergeCell ref="O74:P74"/>
    <mergeCell ref="B58:B59"/>
    <mergeCell ref="C58:C59"/>
    <mergeCell ref="D58:E58"/>
    <mergeCell ref="B2:P2"/>
    <mergeCell ref="B4:P4"/>
    <mergeCell ref="C6:N6"/>
    <mergeCell ref="C7:N7"/>
    <mergeCell ref="C8:N8"/>
    <mergeCell ref="C9:N9"/>
    <mergeCell ref="C10:E10"/>
    <mergeCell ref="B14:C21"/>
    <mergeCell ref="B22:C22"/>
    <mergeCell ref="E40:E41"/>
    <mergeCell ref="M45:N45"/>
  </mergeCells>
  <dataValidations count="2">
    <dataValidation type="decimal" allowBlank="1" showInputMessage="1" showErrorMessage="1" sqref="WVH983066 WLL983066 C65562 IV65562 SR65562 ACN65562 AMJ65562 AWF65562 BGB65562 BPX65562 BZT65562 CJP65562 CTL65562 DDH65562 DND65562 DWZ65562 EGV65562 EQR65562 FAN65562 FKJ65562 FUF65562 GEB65562 GNX65562 GXT65562 HHP65562 HRL65562 IBH65562 ILD65562 IUZ65562 JEV65562 JOR65562 JYN65562 KIJ65562 KSF65562 LCB65562 LLX65562 LVT65562 MFP65562 MPL65562 MZH65562 NJD65562 NSZ65562 OCV65562 OMR65562 OWN65562 PGJ65562 PQF65562 QAB65562 QJX65562 QTT65562 RDP65562 RNL65562 RXH65562 SHD65562 SQZ65562 TAV65562 TKR65562 TUN65562 UEJ65562 UOF65562 UYB65562 VHX65562 VRT65562 WBP65562 WLL65562 WVH65562 C131098 IV131098 SR131098 ACN131098 AMJ131098 AWF131098 BGB131098 BPX131098 BZT131098 CJP131098 CTL131098 DDH131098 DND131098 DWZ131098 EGV131098 EQR131098 FAN131098 FKJ131098 FUF131098 GEB131098 GNX131098 GXT131098 HHP131098 HRL131098 IBH131098 ILD131098 IUZ131098 JEV131098 JOR131098 JYN131098 KIJ131098 KSF131098 LCB131098 LLX131098 LVT131098 MFP131098 MPL131098 MZH131098 NJD131098 NSZ131098 OCV131098 OMR131098 OWN131098 PGJ131098 PQF131098 QAB131098 QJX131098 QTT131098 RDP131098 RNL131098 RXH131098 SHD131098 SQZ131098 TAV131098 TKR131098 TUN131098 UEJ131098 UOF131098 UYB131098 VHX131098 VRT131098 WBP131098 WLL131098 WVH131098 C196634 IV196634 SR196634 ACN196634 AMJ196634 AWF196634 BGB196634 BPX196634 BZT196634 CJP196634 CTL196634 DDH196634 DND196634 DWZ196634 EGV196634 EQR196634 FAN196634 FKJ196634 FUF196634 GEB196634 GNX196634 GXT196634 HHP196634 HRL196634 IBH196634 ILD196634 IUZ196634 JEV196634 JOR196634 JYN196634 KIJ196634 KSF196634 LCB196634 LLX196634 LVT196634 MFP196634 MPL196634 MZH196634 NJD196634 NSZ196634 OCV196634 OMR196634 OWN196634 PGJ196634 PQF196634 QAB196634 QJX196634 QTT196634 RDP196634 RNL196634 RXH196634 SHD196634 SQZ196634 TAV196634 TKR196634 TUN196634 UEJ196634 UOF196634 UYB196634 VHX196634 VRT196634 WBP196634 WLL196634 WVH196634 C262170 IV262170 SR262170 ACN262170 AMJ262170 AWF262170 BGB262170 BPX262170 BZT262170 CJP262170 CTL262170 DDH262170 DND262170 DWZ262170 EGV262170 EQR262170 FAN262170 FKJ262170 FUF262170 GEB262170 GNX262170 GXT262170 HHP262170 HRL262170 IBH262170 ILD262170 IUZ262170 JEV262170 JOR262170 JYN262170 KIJ262170 KSF262170 LCB262170 LLX262170 LVT262170 MFP262170 MPL262170 MZH262170 NJD262170 NSZ262170 OCV262170 OMR262170 OWN262170 PGJ262170 PQF262170 QAB262170 QJX262170 QTT262170 RDP262170 RNL262170 RXH262170 SHD262170 SQZ262170 TAV262170 TKR262170 TUN262170 UEJ262170 UOF262170 UYB262170 VHX262170 VRT262170 WBP262170 WLL262170 WVH262170 C327706 IV327706 SR327706 ACN327706 AMJ327706 AWF327706 BGB327706 BPX327706 BZT327706 CJP327706 CTL327706 DDH327706 DND327706 DWZ327706 EGV327706 EQR327706 FAN327706 FKJ327706 FUF327706 GEB327706 GNX327706 GXT327706 HHP327706 HRL327706 IBH327706 ILD327706 IUZ327706 JEV327706 JOR327706 JYN327706 KIJ327706 KSF327706 LCB327706 LLX327706 LVT327706 MFP327706 MPL327706 MZH327706 NJD327706 NSZ327706 OCV327706 OMR327706 OWN327706 PGJ327706 PQF327706 QAB327706 QJX327706 QTT327706 RDP327706 RNL327706 RXH327706 SHD327706 SQZ327706 TAV327706 TKR327706 TUN327706 UEJ327706 UOF327706 UYB327706 VHX327706 VRT327706 WBP327706 WLL327706 WVH327706 C393242 IV393242 SR393242 ACN393242 AMJ393242 AWF393242 BGB393242 BPX393242 BZT393242 CJP393242 CTL393242 DDH393242 DND393242 DWZ393242 EGV393242 EQR393242 FAN393242 FKJ393242 FUF393242 GEB393242 GNX393242 GXT393242 HHP393242 HRL393242 IBH393242 ILD393242 IUZ393242 JEV393242 JOR393242 JYN393242 KIJ393242 KSF393242 LCB393242 LLX393242 LVT393242 MFP393242 MPL393242 MZH393242 NJD393242 NSZ393242 OCV393242 OMR393242 OWN393242 PGJ393242 PQF393242 QAB393242 QJX393242 QTT393242 RDP393242 RNL393242 RXH393242 SHD393242 SQZ393242 TAV393242 TKR393242 TUN393242 UEJ393242 UOF393242 UYB393242 VHX393242 VRT393242 WBP393242 WLL393242 WVH393242 C458778 IV458778 SR458778 ACN458778 AMJ458778 AWF458778 BGB458778 BPX458778 BZT458778 CJP458778 CTL458778 DDH458778 DND458778 DWZ458778 EGV458778 EQR458778 FAN458778 FKJ458778 FUF458778 GEB458778 GNX458778 GXT458778 HHP458778 HRL458778 IBH458778 ILD458778 IUZ458778 JEV458778 JOR458778 JYN458778 KIJ458778 KSF458778 LCB458778 LLX458778 LVT458778 MFP458778 MPL458778 MZH458778 NJD458778 NSZ458778 OCV458778 OMR458778 OWN458778 PGJ458778 PQF458778 QAB458778 QJX458778 QTT458778 RDP458778 RNL458778 RXH458778 SHD458778 SQZ458778 TAV458778 TKR458778 TUN458778 UEJ458778 UOF458778 UYB458778 VHX458778 VRT458778 WBP458778 WLL458778 WVH458778 C524314 IV524314 SR524314 ACN524314 AMJ524314 AWF524314 BGB524314 BPX524314 BZT524314 CJP524314 CTL524314 DDH524314 DND524314 DWZ524314 EGV524314 EQR524314 FAN524314 FKJ524314 FUF524314 GEB524314 GNX524314 GXT524314 HHP524314 HRL524314 IBH524314 ILD524314 IUZ524314 JEV524314 JOR524314 JYN524314 KIJ524314 KSF524314 LCB524314 LLX524314 LVT524314 MFP524314 MPL524314 MZH524314 NJD524314 NSZ524314 OCV524314 OMR524314 OWN524314 PGJ524314 PQF524314 QAB524314 QJX524314 QTT524314 RDP524314 RNL524314 RXH524314 SHD524314 SQZ524314 TAV524314 TKR524314 TUN524314 UEJ524314 UOF524314 UYB524314 VHX524314 VRT524314 WBP524314 WLL524314 WVH524314 C589850 IV589850 SR589850 ACN589850 AMJ589850 AWF589850 BGB589850 BPX589850 BZT589850 CJP589850 CTL589850 DDH589850 DND589850 DWZ589850 EGV589850 EQR589850 FAN589850 FKJ589850 FUF589850 GEB589850 GNX589850 GXT589850 HHP589850 HRL589850 IBH589850 ILD589850 IUZ589850 JEV589850 JOR589850 JYN589850 KIJ589850 KSF589850 LCB589850 LLX589850 LVT589850 MFP589850 MPL589850 MZH589850 NJD589850 NSZ589850 OCV589850 OMR589850 OWN589850 PGJ589850 PQF589850 QAB589850 QJX589850 QTT589850 RDP589850 RNL589850 RXH589850 SHD589850 SQZ589850 TAV589850 TKR589850 TUN589850 UEJ589850 UOF589850 UYB589850 VHX589850 VRT589850 WBP589850 WLL589850 WVH589850 C655386 IV655386 SR655386 ACN655386 AMJ655386 AWF655386 BGB655386 BPX655386 BZT655386 CJP655386 CTL655386 DDH655386 DND655386 DWZ655386 EGV655386 EQR655386 FAN655386 FKJ655386 FUF655386 GEB655386 GNX655386 GXT655386 HHP655386 HRL655386 IBH655386 ILD655386 IUZ655386 JEV655386 JOR655386 JYN655386 KIJ655386 KSF655386 LCB655386 LLX655386 LVT655386 MFP655386 MPL655386 MZH655386 NJD655386 NSZ655386 OCV655386 OMR655386 OWN655386 PGJ655386 PQF655386 QAB655386 QJX655386 QTT655386 RDP655386 RNL655386 RXH655386 SHD655386 SQZ655386 TAV655386 TKR655386 TUN655386 UEJ655386 UOF655386 UYB655386 VHX655386 VRT655386 WBP655386 WLL655386 WVH655386 C720922 IV720922 SR720922 ACN720922 AMJ720922 AWF720922 BGB720922 BPX720922 BZT720922 CJP720922 CTL720922 DDH720922 DND720922 DWZ720922 EGV720922 EQR720922 FAN720922 FKJ720922 FUF720922 GEB720922 GNX720922 GXT720922 HHP720922 HRL720922 IBH720922 ILD720922 IUZ720922 JEV720922 JOR720922 JYN720922 KIJ720922 KSF720922 LCB720922 LLX720922 LVT720922 MFP720922 MPL720922 MZH720922 NJD720922 NSZ720922 OCV720922 OMR720922 OWN720922 PGJ720922 PQF720922 QAB720922 QJX720922 QTT720922 RDP720922 RNL720922 RXH720922 SHD720922 SQZ720922 TAV720922 TKR720922 TUN720922 UEJ720922 UOF720922 UYB720922 VHX720922 VRT720922 WBP720922 WLL720922 WVH720922 C786458 IV786458 SR786458 ACN786458 AMJ786458 AWF786458 BGB786458 BPX786458 BZT786458 CJP786458 CTL786458 DDH786458 DND786458 DWZ786458 EGV786458 EQR786458 FAN786458 FKJ786458 FUF786458 GEB786458 GNX786458 GXT786458 HHP786458 HRL786458 IBH786458 ILD786458 IUZ786458 JEV786458 JOR786458 JYN786458 KIJ786458 KSF786458 LCB786458 LLX786458 LVT786458 MFP786458 MPL786458 MZH786458 NJD786458 NSZ786458 OCV786458 OMR786458 OWN786458 PGJ786458 PQF786458 QAB786458 QJX786458 QTT786458 RDP786458 RNL786458 RXH786458 SHD786458 SQZ786458 TAV786458 TKR786458 TUN786458 UEJ786458 UOF786458 UYB786458 VHX786458 VRT786458 WBP786458 WLL786458 WVH786458 C851994 IV851994 SR851994 ACN851994 AMJ851994 AWF851994 BGB851994 BPX851994 BZT851994 CJP851994 CTL851994 DDH851994 DND851994 DWZ851994 EGV851994 EQR851994 FAN851994 FKJ851994 FUF851994 GEB851994 GNX851994 GXT851994 HHP851994 HRL851994 IBH851994 ILD851994 IUZ851994 JEV851994 JOR851994 JYN851994 KIJ851994 KSF851994 LCB851994 LLX851994 LVT851994 MFP851994 MPL851994 MZH851994 NJD851994 NSZ851994 OCV851994 OMR851994 OWN851994 PGJ851994 PQF851994 QAB851994 QJX851994 QTT851994 RDP851994 RNL851994 RXH851994 SHD851994 SQZ851994 TAV851994 TKR851994 TUN851994 UEJ851994 UOF851994 UYB851994 VHX851994 VRT851994 WBP851994 WLL851994 WVH851994 C917530 IV917530 SR917530 ACN917530 AMJ917530 AWF917530 BGB917530 BPX917530 BZT917530 CJP917530 CTL917530 DDH917530 DND917530 DWZ917530 EGV917530 EQR917530 FAN917530 FKJ917530 FUF917530 GEB917530 GNX917530 GXT917530 HHP917530 HRL917530 IBH917530 ILD917530 IUZ917530 JEV917530 JOR917530 JYN917530 KIJ917530 KSF917530 LCB917530 LLX917530 LVT917530 MFP917530 MPL917530 MZH917530 NJD917530 NSZ917530 OCV917530 OMR917530 OWN917530 PGJ917530 PQF917530 QAB917530 QJX917530 QTT917530 RDP917530 RNL917530 RXH917530 SHD917530 SQZ917530 TAV917530 TKR917530 TUN917530 UEJ917530 UOF917530 UYB917530 VHX917530 VRT917530 WBP917530 WLL917530 WVH917530 C983066 IV983066 SR983066 ACN983066 AMJ983066 AWF983066 BGB983066 BPX983066 BZT983066 CJP983066 CTL983066 DDH983066 DND983066 DWZ983066 EGV983066 EQR983066 FAN983066 FKJ983066 FUF983066 GEB983066 GNX983066 GXT983066 HHP983066 HRL983066 IBH983066 ILD983066 IUZ983066 JEV983066 JOR983066 JYN983066 KIJ983066 KSF983066 LCB983066 LLX983066 LVT983066 MFP983066 MPL983066 MZH983066 NJD983066 NSZ983066 OCV983066 OMR983066 OWN983066 PGJ983066 PQF983066 QAB983066 QJX983066 QTT983066 RDP983066 RNL983066 RXH983066 SHD983066 SQZ983066 TAV983066 TKR983066 TUN983066 UEJ983066 UOF983066 UYB983066 VHX983066 VRT983066 WBP983066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66 A65562 IS65562 SO65562 ACK65562 AMG65562 AWC65562 BFY65562 BPU65562 BZQ65562 CJM65562 CTI65562 DDE65562 DNA65562 DWW65562 EGS65562 EQO65562 FAK65562 FKG65562 FUC65562 GDY65562 GNU65562 GXQ65562 HHM65562 HRI65562 IBE65562 ILA65562 IUW65562 JES65562 JOO65562 JYK65562 KIG65562 KSC65562 LBY65562 LLU65562 LVQ65562 MFM65562 MPI65562 MZE65562 NJA65562 NSW65562 OCS65562 OMO65562 OWK65562 PGG65562 PQC65562 PZY65562 QJU65562 QTQ65562 RDM65562 RNI65562 RXE65562 SHA65562 SQW65562 TAS65562 TKO65562 TUK65562 UEG65562 UOC65562 UXY65562 VHU65562 VRQ65562 WBM65562 WLI65562 WVE65562 A131098 IS131098 SO131098 ACK131098 AMG131098 AWC131098 BFY131098 BPU131098 BZQ131098 CJM131098 CTI131098 DDE131098 DNA131098 DWW131098 EGS131098 EQO131098 FAK131098 FKG131098 FUC131098 GDY131098 GNU131098 GXQ131098 HHM131098 HRI131098 IBE131098 ILA131098 IUW131098 JES131098 JOO131098 JYK131098 KIG131098 KSC131098 LBY131098 LLU131098 LVQ131098 MFM131098 MPI131098 MZE131098 NJA131098 NSW131098 OCS131098 OMO131098 OWK131098 PGG131098 PQC131098 PZY131098 QJU131098 QTQ131098 RDM131098 RNI131098 RXE131098 SHA131098 SQW131098 TAS131098 TKO131098 TUK131098 UEG131098 UOC131098 UXY131098 VHU131098 VRQ131098 WBM131098 WLI131098 WVE131098 A196634 IS196634 SO196634 ACK196634 AMG196634 AWC196634 BFY196634 BPU196634 BZQ196634 CJM196634 CTI196634 DDE196634 DNA196634 DWW196634 EGS196634 EQO196634 FAK196634 FKG196634 FUC196634 GDY196634 GNU196634 GXQ196634 HHM196634 HRI196634 IBE196634 ILA196634 IUW196634 JES196634 JOO196634 JYK196634 KIG196634 KSC196634 LBY196634 LLU196634 LVQ196634 MFM196634 MPI196634 MZE196634 NJA196634 NSW196634 OCS196634 OMO196634 OWK196634 PGG196634 PQC196634 PZY196634 QJU196634 QTQ196634 RDM196634 RNI196634 RXE196634 SHA196634 SQW196634 TAS196634 TKO196634 TUK196634 UEG196634 UOC196634 UXY196634 VHU196634 VRQ196634 WBM196634 WLI196634 WVE196634 A262170 IS262170 SO262170 ACK262170 AMG262170 AWC262170 BFY262170 BPU262170 BZQ262170 CJM262170 CTI262170 DDE262170 DNA262170 DWW262170 EGS262170 EQO262170 FAK262170 FKG262170 FUC262170 GDY262170 GNU262170 GXQ262170 HHM262170 HRI262170 IBE262170 ILA262170 IUW262170 JES262170 JOO262170 JYK262170 KIG262170 KSC262170 LBY262170 LLU262170 LVQ262170 MFM262170 MPI262170 MZE262170 NJA262170 NSW262170 OCS262170 OMO262170 OWK262170 PGG262170 PQC262170 PZY262170 QJU262170 QTQ262170 RDM262170 RNI262170 RXE262170 SHA262170 SQW262170 TAS262170 TKO262170 TUK262170 UEG262170 UOC262170 UXY262170 VHU262170 VRQ262170 WBM262170 WLI262170 WVE262170 A327706 IS327706 SO327706 ACK327706 AMG327706 AWC327706 BFY327706 BPU327706 BZQ327706 CJM327706 CTI327706 DDE327706 DNA327706 DWW327706 EGS327706 EQO327706 FAK327706 FKG327706 FUC327706 GDY327706 GNU327706 GXQ327706 HHM327706 HRI327706 IBE327706 ILA327706 IUW327706 JES327706 JOO327706 JYK327706 KIG327706 KSC327706 LBY327706 LLU327706 LVQ327706 MFM327706 MPI327706 MZE327706 NJA327706 NSW327706 OCS327706 OMO327706 OWK327706 PGG327706 PQC327706 PZY327706 QJU327706 QTQ327706 RDM327706 RNI327706 RXE327706 SHA327706 SQW327706 TAS327706 TKO327706 TUK327706 UEG327706 UOC327706 UXY327706 VHU327706 VRQ327706 WBM327706 WLI327706 WVE327706 A393242 IS393242 SO393242 ACK393242 AMG393242 AWC393242 BFY393242 BPU393242 BZQ393242 CJM393242 CTI393242 DDE393242 DNA393242 DWW393242 EGS393242 EQO393242 FAK393242 FKG393242 FUC393242 GDY393242 GNU393242 GXQ393242 HHM393242 HRI393242 IBE393242 ILA393242 IUW393242 JES393242 JOO393242 JYK393242 KIG393242 KSC393242 LBY393242 LLU393242 LVQ393242 MFM393242 MPI393242 MZE393242 NJA393242 NSW393242 OCS393242 OMO393242 OWK393242 PGG393242 PQC393242 PZY393242 QJU393242 QTQ393242 RDM393242 RNI393242 RXE393242 SHA393242 SQW393242 TAS393242 TKO393242 TUK393242 UEG393242 UOC393242 UXY393242 VHU393242 VRQ393242 WBM393242 WLI393242 WVE393242 A458778 IS458778 SO458778 ACK458778 AMG458778 AWC458778 BFY458778 BPU458778 BZQ458778 CJM458778 CTI458778 DDE458778 DNA458778 DWW458778 EGS458778 EQO458778 FAK458778 FKG458778 FUC458778 GDY458778 GNU458778 GXQ458778 HHM458778 HRI458778 IBE458778 ILA458778 IUW458778 JES458778 JOO458778 JYK458778 KIG458778 KSC458778 LBY458778 LLU458778 LVQ458778 MFM458778 MPI458778 MZE458778 NJA458778 NSW458778 OCS458778 OMO458778 OWK458778 PGG458778 PQC458778 PZY458778 QJU458778 QTQ458778 RDM458778 RNI458778 RXE458778 SHA458778 SQW458778 TAS458778 TKO458778 TUK458778 UEG458778 UOC458778 UXY458778 VHU458778 VRQ458778 WBM458778 WLI458778 WVE458778 A524314 IS524314 SO524314 ACK524314 AMG524314 AWC524314 BFY524314 BPU524314 BZQ524314 CJM524314 CTI524314 DDE524314 DNA524314 DWW524314 EGS524314 EQO524314 FAK524314 FKG524314 FUC524314 GDY524314 GNU524314 GXQ524314 HHM524314 HRI524314 IBE524314 ILA524314 IUW524314 JES524314 JOO524314 JYK524314 KIG524314 KSC524314 LBY524314 LLU524314 LVQ524314 MFM524314 MPI524314 MZE524314 NJA524314 NSW524314 OCS524314 OMO524314 OWK524314 PGG524314 PQC524314 PZY524314 QJU524314 QTQ524314 RDM524314 RNI524314 RXE524314 SHA524314 SQW524314 TAS524314 TKO524314 TUK524314 UEG524314 UOC524314 UXY524314 VHU524314 VRQ524314 WBM524314 WLI524314 WVE524314 A589850 IS589850 SO589850 ACK589850 AMG589850 AWC589850 BFY589850 BPU589850 BZQ589850 CJM589850 CTI589850 DDE589850 DNA589850 DWW589850 EGS589850 EQO589850 FAK589850 FKG589850 FUC589850 GDY589850 GNU589850 GXQ589850 HHM589850 HRI589850 IBE589850 ILA589850 IUW589850 JES589850 JOO589850 JYK589850 KIG589850 KSC589850 LBY589850 LLU589850 LVQ589850 MFM589850 MPI589850 MZE589850 NJA589850 NSW589850 OCS589850 OMO589850 OWK589850 PGG589850 PQC589850 PZY589850 QJU589850 QTQ589850 RDM589850 RNI589850 RXE589850 SHA589850 SQW589850 TAS589850 TKO589850 TUK589850 UEG589850 UOC589850 UXY589850 VHU589850 VRQ589850 WBM589850 WLI589850 WVE589850 A655386 IS655386 SO655386 ACK655386 AMG655386 AWC655386 BFY655386 BPU655386 BZQ655386 CJM655386 CTI655386 DDE655386 DNA655386 DWW655386 EGS655386 EQO655386 FAK655386 FKG655386 FUC655386 GDY655386 GNU655386 GXQ655386 HHM655386 HRI655386 IBE655386 ILA655386 IUW655386 JES655386 JOO655386 JYK655386 KIG655386 KSC655386 LBY655386 LLU655386 LVQ655386 MFM655386 MPI655386 MZE655386 NJA655386 NSW655386 OCS655386 OMO655386 OWK655386 PGG655386 PQC655386 PZY655386 QJU655386 QTQ655386 RDM655386 RNI655386 RXE655386 SHA655386 SQW655386 TAS655386 TKO655386 TUK655386 UEG655386 UOC655386 UXY655386 VHU655386 VRQ655386 WBM655386 WLI655386 WVE655386 A720922 IS720922 SO720922 ACK720922 AMG720922 AWC720922 BFY720922 BPU720922 BZQ720922 CJM720922 CTI720922 DDE720922 DNA720922 DWW720922 EGS720922 EQO720922 FAK720922 FKG720922 FUC720922 GDY720922 GNU720922 GXQ720922 HHM720922 HRI720922 IBE720922 ILA720922 IUW720922 JES720922 JOO720922 JYK720922 KIG720922 KSC720922 LBY720922 LLU720922 LVQ720922 MFM720922 MPI720922 MZE720922 NJA720922 NSW720922 OCS720922 OMO720922 OWK720922 PGG720922 PQC720922 PZY720922 QJU720922 QTQ720922 RDM720922 RNI720922 RXE720922 SHA720922 SQW720922 TAS720922 TKO720922 TUK720922 UEG720922 UOC720922 UXY720922 VHU720922 VRQ720922 WBM720922 WLI720922 WVE720922 A786458 IS786458 SO786458 ACK786458 AMG786458 AWC786458 BFY786458 BPU786458 BZQ786458 CJM786458 CTI786458 DDE786458 DNA786458 DWW786458 EGS786458 EQO786458 FAK786458 FKG786458 FUC786458 GDY786458 GNU786458 GXQ786458 HHM786458 HRI786458 IBE786458 ILA786458 IUW786458 JES786458 JOO786458 JYK786458 KIG786458 KSC786458 LBY786458 LLU786458 LVQ786458 MFM786458 MPI786458 MZE786458 NJA786458 NSW786458 OCS786458 OMO786458 OWK786458 PGG786458 PQC786458 PZY786458 QJU786458 QTQ786458 RDM786458 RNI786458 RXE786458 SHA786458 SQW786458 TAS786458 TKO786458 TUK786458 UEG786458 UOC786458 UXY786458 VHU786458 VRQ786458 WBM786458 WLI786458 WVE786458 A851994 IS851994 SO851994 ACK851994 AMG851994 AWC851994 BFY851994 BPU851994 BZQ851994 CJM851994 CTI851994 DDE851994 DNA851994 DWW851994 EGS851994 EQO851994 FAK851994 FKG851994 FUC851994 GDY851994 GNU851994 GXQ851994 HHM851994 HRI851994 IBE851994 ILA851994 IUW851994 JES851994 JOO851994 JYK851994 KIG851994 KSC851994 LBY851994 LLU851994 LVQ851994 MFM851994 MPI851994 MZE851994 NJA851994 NSW851994 OCS851994 OMO851994 OWK851994 PGG851994 PQC851994 PZY851994 QJU851994 QTQ851994 RDM851994 RNI851994 RXE851994 SHA851994 SQW851994 TAS851994 TKO851994 TUK851994 UEG851994 UOC851994 UXY851994 VHU851994 VRQ851994 WBM851994 WLI851994 WVE851994 A917530 IS917530 SO917530 ACK917530 AMG917530 AWC917530 BFY917530 BPU917530 BZQ917530 CJM917530 CTI917530 DDE917530 DNA917530 DWW917530 EGS917530 EQO917530 FAK917530 FKG917530 FUC917530 GDY917530 GNU917530 GXQ917530 HHM917530 HRI917530 IBE917530 ILA917530 IUW917530 JES917530 JOO917530 JYK917530 KIG917530 KSC917530 LBY917530 LLU917530 LVQ917530 MFM917530 MPI917530 MZE917530 NJA917530 NSW917530 OCS917530 OMO917530 OWK917530 PGG917530 PQC917530 PZY917530 QJU917530 QTQ917530 RDM917530 RNI917530 RXE917530 SHA917530 SQW917530 TAS917530 TKO917530 TUK917530 UEG917530 UOC917530 UXY917530 VHU917530 VRQ917530 WBM917530 WLI917530 WVE917530 A983066 IS983066 SO983066 ACK983066 AMG983066 AWC983066 BFY983066 BPU983066 BZQ983066 CJM983066 CTI983066 DDE983066 DNA983066 DWW983066 EGS983066 EQO983066 FAK983066 FKG983066 FUC983066 GDY983066 GNU983066 GXQ983066 HHM983066 HRI983066 IBE983066 ILA983066 IUW983066 JES983066 JOO983066 JYK983066 KIG983066 KSC983066 LBY983066 LLU983066 LVQ983066 MFM983066 MPI983066 MZE983066 NJA983066 NSW983066 OCS983066 OMO983066 OWK983066 PGG983066 PQC983066 PZY983066 QJU983066 QTQ983066 RDM983066 RNI983066 RXE983066 SHA983066 SQW983066 TAS983066 TKO983066 TUK983066 UEG983066 UOC983066 UXY983066 VHU983066 VRQ983066 WBM983066 WLI983066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13" workbookViewId="0">
      <selection activeCell="H26" sqref="H26"/>
    </sheetView>
  </sheetViews>
  <sheetFormatPr baseColWidth="10" defaultRowHeight="15.75" x14ac:dyDescent="0.25"/>
  <cols>
    <col min="1" max="1" width="4.42578125" style="112" customWidth="1"/>
    <col min="2" max="2" width="49.42578125" style="112" customWidth="1"/>
    <col min="3" max="3" width="35.28515625" style="112" customWidth="1"/>
    <col min="4" max="4" width="29.42578125" style="112" customWidth="1"/>
    <col min="5" max="5" width="6.140625" style="112" customWidth="1"/>
    <col min="6" max="16384" width="11.42578125" style="70"/>
  </cols>
  <sheetData>
    <row r="1" spans="1:5" x14ac:dyDescent="0.25">
      <c r="A1" s="294" t="s">
        <v>87</v>
      </c>
      <c r="B1" s="295"/>
      <c r="C1" s="295"/>
      <c r="D1" s="295"/>
      <c r="E1" s="92"/>
    </row>
    <row r="2" spans="1:5" x14ac:dyDescent="0.25">
      <c r="A2" s="93"/>
      <c r="B2" s="296" t="s">
        <v>75</v>
      </c>
      <c r="C2" s="296"/>
      <c r="D2" s="296"/>
      <c r="E2" s="94"/>
    </row>
    <row r="3" spans="1:5" x14ac:dyDescent="0.25">
      <c r="A3" s="95"/>
      <c r="B3" s="296" t="s">
        <v>143</v>
      </c>
      <c r="C3" s="296"/>
      <c r="D3" s="296"/>
      <c r="E3" s="96"/>
    </row>
    <row r="4" spans="1:5" thickBot="1" x14ac:dyDescent="0.3">
      <c r="A4" s="97"/>
      <c r="B4" s="98"/>
      <c r="C4" s="98"/>
      <c r="D4" s="98"/>
      <c r="E4" s="99"/>
    </row>
    <row r="5" spans="1:5" ht="16.5" thickBot="1" x14ac:dyDescent="0.3">
      <c r="A5" s="97"/>
      <c r="B5" s="100" t="s">
        <v>76</v>
      </c>
      <c r="C5" s="297" t="s">
        <v>301</v>
      </c>
      <c r="D5" s="298"/>
      <c r="E5" s="99"/>
    </row>
    <row r="6" spans="1:5" ht="16.5" thickBot="1" x14ac:dyDescent="0.3">
      <c r="A6" s="97"/>
      <c r="B6" s="118" t="s">
        <v>77</v>
      </c>
      <c r="C6" s="299" t="s">
        <v>343</v>
      </c>
      <c r="D6" s="300"/>
      <c r="E6" s="99"/>
    </row>
    <row r="7" spans="1:5" ht="16.5" thickBot="1" x14ac:dyDescent="0.3">
      <c r="A7" s="97"/>
      <c r="B7" s="118" t="s">
        <v>144</v>
      </c>
      <c r="C7" s="303" t="s">
        <v>145</v>
      </c>
      <c r="D7" s="304"/>
      <c r="E7" s="99"/>
    </row>
    <row r="8" spans="1:5" ht="16.5" thickBot="1" x14ac:dyDescent="0.3">
      <c r="A8" s="97"/>
      <c r="B8" s="119">
        <v>4</v>
      </c>
      <c r="C8" s="301">
        <v>1605949980</v>
      </c>
      <c r="D8" s="302"/>
      <c r="E8" s="99"/>
    </row>
    <row r="9" spans="1:5" ht="16.5" thickBot="1" x14ac:dyDescent="0.3">
      <c r="A9" s="97"/>
      <c r="B9" s="119">
        <v>5</v>
      </c>
      <c r="C9" s="301">
        <v>585315950</v>
      </c>
      <c r="D9" s="302"/>
      <c r="E9" s="99"/>
    </row>
    <row r="10" spans="1:5" ht="16.5" thickBot="1" x14ac:dyDescent="0.3">
      <c r="A10" s="97"/>
      <c r="B10" s="119">
        <v>6</v>
      </c>
      <c r="C10" s="301">
        <v>426487140</v>
      </c>
      <c r="D10" s="302"/>
      <c r="E10" s="99"/>
    </row>
    <row r="11" spans="1:5" ht="16.5" thickBot="1" x14ac:dyDescent="0.3">
      <c r="A11" s="97"/>
      <c r="B11" s="119">
        <v>1</v>
      </c>
      <c r="C11" s="301">
        <v>367789350</v>
      </c>
      <c r="D11" s="302"/>
      <c r="E11" s="99"/>
    </row>
    <row r="12" spans="1:5" ht="16.5" thickBot="1" x14ac:dyDescent="0.3">
      <c r="A12" s="97"/>
      <c r="B12" s="119">
        <v>10</v>
      </c>
      <c r="C12" s="301">
        <v>1116217140</v>
      </c>
      <c r="D12" s="302"/>
      <c r="E12" s="99"/>
    </row>
    <row r="13" spans="1:5" ht="48" thickBot="1" x14ac:dyDescent="0.3">
      <c r="A13" s="97"/>
      <c r="B13" s="120" t="s">
        <v>146</v>
      </c>
      <c r="C13" s="301">
        <f>SUM(C8:D12)</f>
        <v>4101759560</v>
      </c>
      <c r="D13" s="302"/>
      <c r="E13" s="99"/>
    </row>
    <row r="14" spans="1:5" ht="48" thickBot="1" x14ac:dyDescent="0.3">
      <c r="A14" s="97"/>
      <c r="B14" s="120" t="s">
        <v>147</v>
      </c>
      <c r="C14" s="301">
        <f>+C13/616000</f>
        <v>6658.7005844155847</v>
      </c>
      <c r="D14" s="302"/>
      <c r="E14" s="99"/>
    </row>
    <row r="15" spans="1:5" x14ac:dyDescent="0.25">
      <c r="A15" s="97"/>
      <c r="B15" s="98"/>
      <c r="C15" s="101"/>
      <c r="D15" s="102"/>
      <c r="E15" s="99"/>
    </row>
    <row r="16" spans="1:5" ht="16.5" thickBot="1" x14ac:dyDescent="0.3">
      <c r="A16" s="97"/>
      <c r="B16" s="98" t="s">
        <v>148</v>
      </c>
      <c r="C16" s="101"/>
      <c r="D16" s="102"/>
      <c r="E16" s="99"/>
    </row>
    <row r="17" spans="1:7" ht="15" x14ac:dyDescent="0.25">
      <c r="A17" s="97"/>
      <c r="B17" s="103" t="s">
        <v>78</v>
      </c>
      <c r="C17" s="198">
        <v>431438708</v>
      </c>
      <c r="D17" s="199"/>
      <c r="E17" s="99"/>
    </row>
    <row r="18" spans="1:7" ht="15" x14ac:dyDescent="0.25">
      <c r="A18" s="97"/>
      <c r="B18" s="97" t="s">
        <v>79</v>
      </c>
      <c r="C18" s="200">
        <v>483272643</v>
      </c>
      <c r="D18" s="99"/>
      <c r="E18" s="99"/>
      <c r="G18" s="201"/>
    </row>
    <row r="19" spans="1:7" ht="15" x14ac:dyDescent="0.25">
      <c r="A19" s="97"/>
      <c r="B19" s="97" t="s">
        <v>80</v>
      </c>
      <c r="C19" s="200">
        <v>328666965</v>
      </c>
      <c r="D19" s="202"/>
      <c r="E19" s="99"/>
    </row>
    <row r="20" spans="1:7" thickBot="1" x14ac:dyDescent="0.3">
      <c r="A20" s="97"/>
      <c r="B20" s="104" t="s">
        <v>81</v>
      </c>
      <c r="C20" s="203">
        <v>328666965</v>
      </c>
      <c r="D20" s="105"/>
      <c r="E20" s="99"/>
    </row>
    <row r="21" spans="1:7" ht="16.5" thickBot="1" x14ac:dyDescent="0.3">
      <c r="A21" s="97"/>
      <c r="B21" s="284" t="s">
        <v>82</v>
      </c>
      <c r="C21" s="285"/>
      <c r="D21" s="286"/>
      <c r="E21" s="99"/>
    </row>
    <row r="22" spans="1:7" ht="16.5" thickBot="1" x14ac:dyDescent="0.3">
      <c r="A22" s="97"/>
      <c r="B22" s="284" t="s">
        <v>83</v>
      </c>
      <c r="C22" s="285"/>
      <c r="D22" s="286"/>
      <c r="E22" s="99"/>
    </row>
    <row r="23" spans="1:7" x14ac:dyDescent="0.25">
      <c r="A23" s="97"/>
      <c r="B23" s="106" t="s">
        <v>149</v>
      </c>
      <c r="C23" s="204">
        <f>C17/C19</f>
        <v>1.3126926461866955</v>
      </c>
      <c r="D23" s="102" t="s">
        <v>344</v>
      </c>
      <c r="E23" s="99"/>
    </row>
    <row r="24" spans="1:7" ht="16.5" thickBot="1" x14ac:dyDescent="0.3">
      <c r="A24" s="97"/>
      <c r="B24" s="184" t="s">
        <v>84</v>
      </c>
      <c r="C24" s="205">
        <f>C20/C18</f>
        <v>0.68008601306240291</v>
      </c>
      <c r="D24" s="107" t="s">
        <v>345</v>
      </c>
      <c r="E24" s="99"/>
    </row>
    <row r="25" spans="1:7" ht="16.5" thickBot="1" x14ac:dyDescent="0.3">
      <c r="A25" s="97"/>
      <c r="B25" s="108"/>
      <c r="C25" s="109"/>
      <c r="D25" s="98"/>
      <c r="E25" s="110"/>
    </row>
    <row r="26" spans="1:7" x14ac:dyDescent="0.25">
      <c r="A26" s="287"/>
      <c r="B26" s="288"/>
      <c r="C26" s="282" t="s">
        <v>346</v>
      </c>
      <c r="D26" s="283"/>
      <c r="E26" s="290"/>
      <c r="F26" s="291"/>
    </row>
    <row r="27" spans="1:7" ht="16.5" thickBot="1" x14ac:dyDescent="0.3">
      <c r="A27" s="287"/>
      <c r="B27" s="289"/>
      <c r="C27" s="292" t="s">
        <v>85</v>
      </c>
      <c r="D27" s="293"/>
      <c r="E27" s="290"/>
      <c r="F27" s="291"/>
    </row>
    <row r="28" spans="1:7" thickBot="1" x14ac:dyDescent="0.3">
      <c r="A28" s="104"/>
      <c r="B28" s="111"/>
      <c r="C28" s="111"/>
      <c r="D28" s="111"/>
      <c r="E28" s="105"/>
      <c r="F28" s="91"/>
    </row>
    <row r="29" spans="1:7" x14ac:dyDescent="0.25">
      <c r="B29" s="113" t="s">
        <v>150</v>
      </c>
    </row>
  </sheetData>
  <mergeCells count="21">
    <mergeCell ref="E26:E27"/>
    <mergeCell ref="F26:F27"/>
    <mergeCell ref="C27:D27"/>
    <mergeCell ref="A1:D1"/>
    <mergeCell ref="B2:D2"/>
    <mergeCell ref="B3:D3"/>
    <mergeCell ref="C5:D5"/>
    <mergeCell ref="C6:D6"/>
    <mergeCell ref="C13:D13"/>
    <mergeCell ref="C8:D8"/>
    <mergeCell ref="C7:D7"/>
    <mergeCell ref="C9:D9"/>
    <mergeCell ref="C10:D10"/>
    <mergeCell ref="C11:D11"/>
    <mergeCell ref="C12:D12"/>
    <mergeCell ref="C14:D14"/>
    <mergeCell ref="C26:D26"/>
    <mergeCell ref="B21:D21"/>
    <mergeCell ref="B22:D22"/>
    <mergeCell ref="A26:A27"/>
    <mergeCell ref="B26:B27"/>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I11" sqref="I11"/>
    </sheetView>
  </sheetViews>
  <sheetFormatPr baseColWidth="10" defaultRowHeight="15" x14ac:dyDescent="0.25"/>
  <cols>
    <col min="1" max="1" width="20.28515625" style="165" customWidth="1"/>
    <col min="2" max="2" width="12.42578125" bestFit="1" customWidth="1"/>
    <col min="3" max="3" width="17.42578125" customWidth="1"/>
    <col min="4" max="4" width="12.140625" bestFit="1" customWidth="1"/>
    <col min="5" max="5" width="19.42578125" bestFit="1" customWidth="1"/>
    <col min="7" max="7" width="22.85546875" customWidth="1"/>
    <col min="9" max="9" width="21.28515625" customWidth="1"/>
  </cols>
  <sheetData>
    <row r="1" spans="1:10" s="70" customFormat="1" x14ac:dyDescent="0.25">
      <c r="A1" s="165"/>
    </row>
    <row r="2" spans="1:10" x14ac:dyDescent="0.25">
      <c r="B2">
        <v>1</v>
      </c>
      <c r="D2" t="s">
        <v>328</v>
      </c>
      <c r="F2">
        <v>5</v>
      </c>
      <c r="H2">
        <v>6</v>
      </c>
      <c r="J2" t="s">
        <v>329</v>
      </c>
    </row>
    <row r="3" spans="1:10" ht="15.75" thickBot="1" x14ac:dyDescent="0.3">
      <c r="B3" t="s">
        <v>327</v>
      </c>
    </row>
    <row r="4" spans="1:10" ht="45" x14ac:dyDescent="0.25">
      <c r="B4" s="84" t="s">
        <v>43</v>
      </c>
      <c r="D4" s="84" t="s">
        <v>43</v>
      </c>
      <c r="F4" s="84" t="s">
        <v>43</v>
      </c>
      <c r="H4" s="84" t="s">
        <v>43</v>
      </c>
      <c r="J4" s="84" t="s">
        <v>43</v>
      </c>
    </row>
    <row r="5" spans="1:10" ht="33.75" x14ac:dyDescent="0.25">
      <c r="A5" s="168" t="s">
        <v>264</v>
      </c>
      <c r="B5" s="162">
        <v>137</v>
      </c>
      <c r="C5" s="167" t="s">
        <v>304</v>
      </c>
      <c r="D5" s="172">
        <v>192</v>
      </c>
      <c r="E5" s="167" t="s">
        <v>332</v>
      </c>
      <c r="F5" s="123">
        <v>55</v>
      </c>
      <c r="G5" s="167" t="s">
        <v>280</v>
      </c>
      <c r="H5" s="173" t="s">
        <v>281</v>
      </c>
      <c r="I5" s="167" t="s">
        <v>322</v>
      </c>
      <c r="J5" s="171">
        <v>96</v>
      </c>
    </row>
    <row r="6" spans="1:10" ht="33.75" x14ac:dyDescent="0.25">
      <c r="A6" s="168" t="s">
        <v>266</v>
      </c>
      <c r="B6" s="174">
        <v>159</v>
      </c>
      <c r="C6" s="167" t="s">
        <v>304</v>
      </c>
      <c r="D6" s="162">
        <v>137</v>
      </c>
      <c r="E6" s="167" t="s">
        <v>332</v>
      </c>
      <c r="F6" s="123">
        <v>91</v>
      </c>
      <c r="G6" s="167" t="s">
        <v>282</v>
      </c>
      <c r="H6" s="162">
        <v>137</v>
      </c>
      <c r="I6" s="167" t="s">
        <v>304</v>
      </c>
      <c r="J6" s="162">
        <v>137</v>
      </c>
    </row>
    <row r="7" spans="1:10" ht="33.75" x14ac:dyDescent="0.25">
      <c r="A7" s="168" t="s">
        <v>266</v>
      </c>
      <c r="B7" s="172">
        <v>192</v>
      </c>
      <c r="E7" s="168" t="s">
        <v>264</v>
      </c>
      <c r="F7" s="123">
        <v>137</v>
      </c>
      <c r="G7" s="185" t="s">
        <v>280</v>
      </c>
      <c r="H7" s="172">
        <v>192</v>
      </c>
      <c r="I7" s="167" t="s">
        <v>304</v>
      </c>
      <c r="J7" s="172">
        <v>192</v>
      </c>
    </row>
    <row r="8" spans="1:10" x14ac:dyDescent="0.25">
      <c r="E8" s="169"/>
      <c r="F8" s="170"/>
      <c r="G8" s="186"/>
    </row>
    <row r="9" spans="1:10" s="70" customFormat="1" ht="15.75" thickBot="1" x14ac:dyDescent="0.3">
      <c r="A9" s="165"/>
      <c r="E9" s="169"/>
      <c r="F9" s="170"/>
    </row>
    <row r="10" spans="1:10" ht="45" x14ac:dyDescent="0.25">
      <c r="B10" s="84" t="s">
        <v>43</v>
      </c>
      <c r="D10" s="84" t="s">
        <v>43</v>
      </c>
      <c r="F10" s="84" t="s">
        <v>43</v>
      </c>
      <c r="H10" s="84" t="s">
        <v>43</v>
      </c>
    </row>
    <row r="11" spans="1:10" ht="33.75" x14ac:dyDescent="0.25">
      <c r="A11" s="166" t="s">
        <v>272</v>
      </c>
      <c r="B11" s="123">
        <v>588</v>
      </c>
      <c r="C11" s="167" t="s">
        <v>314</v>
      </c>
      <c r="D11" s="123">
        <v>27</v>
      </c>
      <c r="E11" s="80" t="s">
        <v>320</v>
      </c>
      <c r="F11" s="163" t="s">
        <v>321</v>
      </c>
      <c r="G11" s="80" t="s">
        <v>285</v>
      </c>
      <c r="H11" s="123">
        <v>317</v>
      </c>
    </row>
    <row r="12" spans="1:10" ht="45" x14ac:dyDescent="0.25">
      <c r="A12" s="167" t="s">
        <v>274</v>
      </c>
      <c r="B12" s="142">
        <v>10</v>
      </c>
      <c r="C12" s="167" t="s">
        <v>314</v>
      </c>
      <c r="D12" s="123">
        <v>30</v>
      </c>
    </row>
    <row r="13" spans="1:10" ht="33.75" x14ac:dyDescent="0.25">
      <c r="A13" s="167" t="s">
        <v>276</v>
      </c>
      <c r="B13" s="144" t="s">
        <v>277</v>
      </c>
      <c r="C13" s="167" t="s">
        <v>315</v>
      </c>
      <c r="D13" s="123">
        <v>47</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JURIDICA MUJERES PROCASANARE</vt:lpstr>
      <vt:lpstr>TECNICA GRUPO 1</vt:lpstr>
      <vt:lpstr>TECNICA GRUPO 4</vt:lpstr>
      <vt:lpstr>TECNICA GRUPO 5</vt:lpstr>
      <vt:lpstr>TECNICA GRUPO 6</vt:lpstr>
      <vt:lpstr>TECNICA GRUPO 10</vt:lpstr>
      <vt:lpstr>FINANCIERA</vt:lpstr>
      <vt:lpstr>Hoja4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admin</cp:lastModifiedBy>
  <dcterms:created xsi:type="dcterms:W3CDTF">2014-10-22T15:49:24Z</dcterms:created>
  <dcterms:modified xsi:type="dcterms:W3CDTF">2014-12-09T20:19:05Z</dcterms:modified>
</cp:coreProperties>
</file>