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ICBF FINANCIERA 2014\ICBF 2014\Jorge Murcia\CONVOCATORIA PUB 002-2014\CASANARE 1\CASANARE EVALUACIONES\"/>
    </mc:Choice>
  </mc:AlternateContent>
  <bookViews>
    <workbookView xWindow="0" yWindow="0" windowWidth="15480" windowHeight="11595" tabRatio="757"/>
  </bookViews>
  <sheets>
    <sheet name="JURIDICA MUJERES PROCASANARE" sheetId="20" r:id="rId1"/>
    <sheet name="TECNICA GRUPO 1" sheetId="12" r:id="rId2"/>
    <sheet name="TECNICA GRUPO 4" sheetId="16" r:id="rId3"/>
    <sheet name="TECNICA GRUPO 5" sheetId="17" r:id="rId4"/>
    <sheet name="TECNICA GRUPO 6" sheetId="13" r:id="rId5"/>
    <sheet name="TECNICA GRUPO 10" sheetId="18" r:id="rId6"/>
    <sheet name="FINANCIERA" sheetId="10" r:id="rId7"/>
    <sheet name="Hoja4" sheetId="19" r:id="rId8"/>
  </sheets>
  <calcPr calcId="152511"/>
</workbook>
</file>

<file path=xl/calcChain.xml><?xml version="1.0" encoding="utf-8"?>
<calcChain xmlns="http://schemas.openxmlformats.org/spreadsheetml/2006/main">
  <c r="C24" i="10" l="1"/>
  <c r="C23" i="10"/>
  <c r="C13" i="10"/>
  <c r="C14" i="10" s="1"/>
  <c r="D41" i="18" l="1"/>
  <c r="D40" i="18"/>
  <c r="D40" i="13"/>
  <c r="D41" i="17"/>
  <c r="D40" i="17"/>
  <c r="L57" i="16"/>
  <c r="D41" i="16"/>
  <c r="D40" i="16"/>
  <c r="K50" i="12" l="1"/>
  <c r="L50" i="12"/>
  <c r="K104" i="13" l="1"/>
  <c r="K103" i="13"/>
  <c r="K102" i="13"/>
  <c r="K107" i="17"/>
  <c r="L107" i="17"/>
  <c r="K106" i="17"/>
  <c r="K108" i="17"/>
  <c r="K105" i="17"/>
  <c r="K50" i="17"/>
  <c r="K49" i="17"/>
  <c r="A106" i="17"/>
  <c r="A107" i="17" s="1"/>
  <c r="A108" i="17" s="1"/>
  <c r="K49" i="12" l="1"/>
  <c r="K57" i="16"/>
  <c r="C61" i="16" s="1"/>
  <c r="K50" i="16"/>
  <c r="L50" i="16"/>
  <c r="K49" i="16"/>
  <c r="D40" i="12"/>
  <c r="F24" i="12"/>
  <c r="D150" i="18"/>
  <c r="F139" i="18"/>
  <c r="E124" i="18"/>
  <c r="D149" i="18" s="1"/>
  <c r="E149" i="18" s="1"/>
  <c r="N118" i="18"/>
  <c r="M118" i="18"/>
  <c r="L118" i="18"/>
  <c r="K118" i="18"/>
  <c r="C120" i="18" s="1"/>
  <c r="A111" i="18"/>
  <c r="A112" i="18" s="1"/>
  <c r="A113" i="18" s="1"/>
  <c r="A114" i="18" s="1"/>
  <c r="A115" i="18" s="1"/>
  <c r="A116" i="18" s="1"/>
  <c r="A117" i="18" s="1"/>
  <c r="N110" i="18"/>
  <c r="C61" i="18"/>
  <c r="N56" i="18"/>
  <c r="M56" i="18"/>
  <c r="L56" i="18"/>
  <c r="K56" i="18"/>
  <c r="C60" i="18" s="1"/>
  <c r="A52" i="18"/>
  <c r="A53" i="18" s="1"/>
  <c r="A54" i="18" s="1"/>
  <c r="A55" i="18" s="1"/>
  <c r="A50" i="18"/>
  <c r="E40" i="18"/>
  <c r="C24" i="18"/>
  <c r="F22" i="18"/>
  <c r="E22" i="18"/>
  <c r="E24" i="18" s="1"/>
  <c r="F133" i="17"/>
  <c r="D144" i="17" s="1"/>
  <c r="E118" i="17"/>
  <c r="D143" i="17" s="1"/>
  <c r="E143" i="17" s="1"/>
  <c r="N112" i="17"/>
  <c r="M112" i="17"/>
  <c r="L112" i="17"/>
  <c r="K112" i="17"/>
  <c r="C114" i="17" s="1"/>
  <c r="A109" i="17"/>
  <c r="A110" i="17" s="1"/>
  <c r="A111" i="17" s="1"/>
  <c r="N57" i="17"/>
  <c r="M57" i="17"/>
  <c r="C62" i="17" s="1"/>
  <c r="L57" i="17"/>
  <c r="K57" i="17"/>
  <c r="C61" i="17" s="1"/>
  <c r="A50" i="17"/>
  <c r="A51" i="17" s="1"/>
  <c r="A54" i="17" s="1"/>
  <c r="A55" i="17" s="1"/>
  <c r="A56" i="17" s="1"/>
  <c r="E40" i="17"/>
  <c r="F22" i="17"/>
  <c r="C24" i="17" s="1"/>
  <c r="E22" i="17"/>
  <c r="E24" i="17" s="1"/>
  <c r="F139" i="16"/>
  <c r="D150" i="16" s="1"/>
  <c r="E124" i="16"/>
  <c r="D149" i="16" s="1"/>
  <c r="N118" i="16"/>
  <c r="M118" i="16"/>
  <c r="L118" i="16"/>
  <c r="K118" i="16"/>
  <c r="C120" i="16" s="1"/>
  <c r="A112" i="16"/>
  <c r="A113" i="16" s="1"/>
  <c r="A114" i="16" s="1"/>
  <c r="A115" i="16" s="1"/>
  <c r="A116" i="16" s="1"/>
  <c r="A117" i="16" s="1"/>
  <c r="A111" i="16"/>
  <c r="C62" i="16"/>
  <c r="N57" i="16"/>
  <c r="M57" i="16"/>
  <c r="A51" i="16"/>
  <c r="A52" i="16" s="1"/>
  <c r="A53" i="16" s="1"/>
  <c r="A54" i="16" s="1"/>
  <c r="A55" i="16" s="1"/>
  <c r="A56" i="16" s="1"/>
  <c r="A50" i="16"/>
  <c r="E40" i="16"/>
  <c r="C24" i="16"/>
  <c r="F22" i="16"/>
  <c r="E22" i="16"/>
  <c r="E24" i="16" s="1"/>
  <c r="E149" i="16" l="1"/>
  <c r="L51" i="13" l="1"/>
  <c r="K51" i="13" s="1"/>
  <c r="K50" i="13"/>
  <c r="K49" i="13"/>
  <c r="K104" i="12"/>
  <c r="K103" i="12"/>
  <c r="K102" i="12"/>
  <c r="L51" i="12" l="1"/>
  <c r="K51" i="12" s="1"/>
  <c r="I45" i="12"/>
  <c r="F132" i="13" l="1"/>
  <c r="D143" i="13" s="1"/>
  <c r="D41" i="13" s="1"/>
  <c r="E117" i="13"/>
  <c r="D142" i="13" s="1"/>
  <c r="M111" i="13"/>
  <c r="L111" i="13"/>
  <c r="K111" i="13"/>
  <c r="C113" i="13" s="1"/>
  <c r="A104" i="13"/>
  <c r="A105" i="13" s="1"/>
  <c r="A106" i="13" s="1"/>
  <c r="A107" i="13" s="1"/>
  <c r="A108" i="13" s="1"/>
  <c r="A109" i="13" s="1"/>
  <c r="A110" i="13" s="1"/>
  <c r="N111" i="13"/>
  <c r="N57" i="13"/>
  <c r="M57" i="13"/>
  <c r="C62" i="13" s="1"/>
  <c r="L57" i="13"/>
  <c r="A53" i="13"/>
  <c r="A54" i="13" s="1"/>
  <c r="A55" i="13" s="1"/>
  <c r="A56" i="13" s="1"/>
  <c r="K57" i="13"/>
  <c r="C61" i="13" s="1"/>
  <c r="E40" i="13"/>
  <c r="F22" i="13"/>
  <c r="C24" i="13" s="1"/>
  <c r="E22" i="13"/>
  <c r="E24" i="13" s="1"/>
  <c r="F131" i="12"/>
  <c r="D142" i="12" s="1"/>
  <c r="D41" i="12" s="1"/>
  <c r="E40" i="12" s="1"/>
  <c r="E116" i="12"/>
  <c r="D141" i="12" s="1"/>
  <c r="M110" i="12"/>
  <c r="L110" i="12"/>
  <c r="K110" i="12"/>
  <c r="C112" i="12" s="1"/>
  <c r="A103" i="12"/>
  <c r="A104" i="12" s="1"/>
  <c r="A105" i="12" s="1"/>
  <c r="A106" i="12" s="1"/>
  <c r="A107" i="12" s="1"/>
  <c r="A108" i="12" s="1"/>
  <c r="A109" i="12" s="1"/>
  <c r="N110" i="12"/>
  <c r="N57" i="12"/>
  <c r="M57" i="12"/>
  <c r="C62" i="12" s="1"/>
  <c r="L57" i="12"/>
  <c r="A53" i="12"/>
  <c r="A54" i="12" s="1"/>
  <c r="A55" i="12" s="1"/>
  <c r="A56" i="12" s="1"/>
  <c r="K57" i="12"/>
  <c r="C61" i="12" s="1"/>
  <c r="F22" i="12"/>
  <c r="C24" i="12" s="1"/>
  <c r="E22" i="12"/>
  <c r="E24" i="12" s="1"/>
  <c r="E142" i="13" l="1"/>
  <c r="E141" i="12"/>
</calcChain>
</file>

<file path=xl/sharedStrings.xml><?xml version="1.0" encoding="utf-8"?>
<sst xmlns="http://schemas.openxmlformats.org/spreadsheetml/2006/main" count="1882" uniqueCount="391">
  <si>
    <t>CARGO</t>
  </si>
  <si>
    <t>* Dirección, barrio - vereda, Centro Zonal</t>
  </si>
  <si>
    <t>MODALIDAD</t>
  </si>
  <si>
    <t>OBSERVACIONES</t>
  </si>
  <si>
    <t>Nombre de Proponente:</t>
  </si>
  <si>
    <t>Nombre de Integrante No 1:</t>
  </si>
  <si>
    <t>Nombre de Integrante No 2:</t>
  </si>
  <si>
    <t>Nombre de Integrante No 3:</t>
  </si>
  <si>
    <t>grupo a la que se presenta</t>
  </si>
  <si>
    <t>Fecha de evaluación:</t>
  </si>
  <si>
    <t>Fecha de terminación</t>
  </si>
  <si>
    <t>FOLIO</t>
  </si>
  <si>
    <t>Número del Grupo</t>
  </si>
  <si>
    <t>Valor del Presupuesto</t>
  </si>
  <si>
    <t>Sumatoria</t>
  </si>
  <si>
    <t xml:space="preserve">Experiencia minima a acreditar </t>
  </si>
  <si>
    <t>TOTAL</t>
  </si>
  <si>
    <t xml:space="preserve">Fecha 
inicio </t>
  </si>
  <si>
    <t>CUMPLE 
SI /NO</t>
  </si>
  <si>
    <t>OBSERVACION</t>
  </si>
  <si>
    <t>experiencia
acreditada
no validada 
(en meses)</t>
  </si>
  <si>
    <t>Total meses de experiencia acreditada valida</t>
  </si>
  <si>
    <t xml:space="preserve">Objeto del contrato cumple con lo solcitado 
si/ no
</t>
  </si>
  <si>
    <t>si</t>
  </si>
  <si>
    <t>no</t>
  </si>
  <si>
    <t>Total cupos certificados</t>
  </si>
  <si>
    <t xml:space="preserve">Cantidad de Cupos ejecutados </t>
  </si>
  <si>
    <t>Valor</t>
  </si>
  <si>
    <t>Criterio</t>
  </si>
  <si>
    <t>Número de cupos</t>
  </si>
  <si>
    <t>Experiencia habilitante</t>
  </si>
  <si>
    <t>fueron objeto de multas
si/no</t>
  </si>
  <si>
    <t>Total meses de experiencia adicional acreditada valida</t>
  </si>
  <si>
    <t>CRITERIO</t>
  </si>
  <si>
    <t xml:space="preserve">Concepto, cumple </t>
  </si>
  <si>
    <t>Solo de certificaciones validadas (por que se ajustan al objeto solicitado y periodos solicitado y no fueron objeto de multas</t>
  </si>
  <si>
    <t>Valor ejecutado
del contrato</t>
  </si>
  <si>
    <t>** Cupos de acuerdo con el área exigida en el estándar 40 para las dos Modalidades</t>
  </si>
  <si>
    <t>Talento Humano - Habilitante</t>
  </si>
  <si>
    <t>PROPORCIÓN T.HNO/CUPOS</t>
  </si>
  <si>
    <t>NOMBRE</t>
  </si>
  <si>
    <r>
      <rPr>
        <b/>
        <sz val="10"/>
        <color theme="1"/>
        <rFont val="Calibri"/>
        <family val="2"/>
        <scheme val="minor"/>
      </rPr>
      <t>CUMPLE PERFIL</t>
    </r>
    <r>
      <rPr>
        <b/>
        <sz val="11"/>
        <color theme="1"/>
        <rFont val="Calibri"/>
        <family val="2"/>
        <scheme val="minor"/>
      </rPr>
      <t xml:space="preserve">
SI /NO</t>
    </r>
  </si>
  <si>
    <r>
      <rPr>
        <b/>
        <sz val="9"/>
        <color theme="1"/>
        <rFont val="Calibri"/>
        <family val="2"/>
        <scheme val="minor"/>
      </rPr>
      <t>CUMPLE PROPORCION</t>
    </r>
    <r>
      <rPr>
        <b/>
        <sz val="11"/>
        <color theme="1"/>
        <rFont val="Calibri"/>
        <family val="2"/>
        <scheme val="minor"/>
      </rPr>
      <t xml:space="preserve">
SI /NO</t>
    </r>
  </si>
  <si>
    <t>Numero
 del contrato</t>
  </si>
  <si>
    <t>Propuesta Técnica - Habilitante</t>
  </si>
  <si>
    <r>
      <rPr>
        <b/>
        <sz val="10"/>
        <color theme="1"/>
        <rFont val="Calibri"/>
        <family val="2"/>
        <scheme val="minor"/>
      </rPr>
      <t xml:space="preserve">CUMPLE </t>
    </r>
    <r>
      <rPr>
        <b/>
        <sz val="11"/>
        <color theme="1"/>
        <rFont val="Calibri"/>
        <family val="2"/>
        <scheme val="minor"/>
      </rPr>
      <t xml:space="preserve">
SI /NO</t>
    </r>
  </si>
  <si>
    <t>Experiencia Específica - habilitante</t>
  </si>
  <si>
    <t>VARIABLES</t>
  </si>
  <si>
    <t>PUNTAJE MÁXIMO</t>
  </si>
  <si>
    <t>PUNTAJE ASIGNADO</t>
  </si>
  <si>
    <t>Equipo talento humano adicional</t>
  </si>
  <si>
    <t xml:space="preserve">
Disposición de un equipo adicional al requerido por manual operativo, para la administración de la ejecución del contrato a suscribir.
</t>
  </si>
  <si>
    <t>1. Experiencia Específica - Adicional</t>
  </si>
  <si>
    <t>TOTAL PUNTAJE 
CRITERIO 1</t>
  </si>
  <si>
    <t>TOTAL PUNTAJE 
CRITERIO 2</t>
  </si>
  <si>
    <t>TOTAL PUNTAJE POR CRITERIO</t>
  </si>
  <si>
    <t>PUNTAJE MAXIMO</t>
  </si>
  <si>
    <r>
      <t>1.</t>
    </r>
    <r>
      <rPr>
        <sz val="7"/>
        <color theme="1"/>
        <rFont val="Times New Roman"/>
        <family val="1"/>
      </rPr>
      <t xml:space="preserve">   </t>
    </r>
    <r>
      <rPr>
        <sz val="11"/>
        <color theme="1"/>
        <rFont val="Arial"/>
        <family val="2"/>
      </rPr>
      <t>Experiencia adicional a la mínima requerida en la ejecución de programas de atención a primera infancia y o familia</t>
    </r>
  </si>
  <si>
    <r>
      <t>2.</t>
    </r>
    <r>
      <rPr>
        <sz val="7"/>
        <color theme="1"/>
        <rFont val="Times New Roman"/>
        <family val="1"/>
      </rPr>
      <t xml:space="preserve">   </t>
    </r>
    <r>
      <rPr>
        <sz val="11"/>
        <color theme="1"/>
        <rFont val="Arial"/>
        <family val="2"/>
      </rPr>
      <t xml:space="preserve">Disposición de un equipo adicional al requerido por el manual operativo, para la administración de la ejecución del contrato a suscribir, sin costo adicional, en las siguientes áreas: coordinador general del grupo, pedagógica y financiera. </t>
    </r>
  </si>
  <si>
    <t>experiencia
acreditada
validada
(en meses)</t>
  </si>
  <si>
    <t>*** Si es propia, en arriendo,  comodato ó con autorización de uso, con que entidad</t>
  </si>
  <si>
    <t>1. CRITERIOS HABILITANTES</t>
  </si>
  <si>
    <t>2. CRITERIOS DE EVALUACIÓN</t>
  </si>
  <si>
    <t>ACTA DE INFORME DE EVALUACION DE PROPUESTAS</t>
  </si>
  <si>
    <t>No.</t>
  </si>
  <si>
    <t>DOCUMENTOS</t>
  </si>
  <si>
    <t>FOLIOS</t>
  </si>
  <si>
    <t>CUMPLE</t>
  </si>
  <si>
    <t xml:space="preserve">NO CUMPLE </t>
  </si>
  <si>
    <t>CERTIFICADO DE EXISTENCIA Y REPRESENTACIÓN LEGAL DEL PROPONENTE</t>
  </si>
  <si>
    <t>REGISTRO UNICO TRIBUTARIO</t>
  </si>
  <si>
    <t xml:space="preserve">FOTOCOPIA DE LA CEDULA DE CIUDADANIA </t>
  </si>
  <si>
    <t>CONSULTA BOLETIN RESPONSABLES FISCALES DEL REPRESENTANTE LEGAL Y DE LA PERSONA JURIDICA</t>
  </si>
  <si>
    <t>CONSULTA CERTIFICADO DEL SISTEMA DE INFORMACIÓN Y REGISTRO DE SANCIONES Y CAUSAS DE INHABILIDAD –SIRI– VIGENTE, EXPEDIDO POR LA PROCURADURÍA GENERAL DE LA NACIÓN DEL REPRESENTANTE LEGAL Y DE LA PERSONA JURÍDICA</t>
  </si>
  <si>
    <t>CONSULTA ANTECEDENTES PENALES DEL REPRESENTANTE LEGAL</t>
  </si>
  <si>
    <t>CECILIA DE LA FUENTE DE LLERAS</t>
  </si>
  <si>
    <t xml:space="preserve">PROPONENTE: </t>
  </si>
  <si>
    <t>NUMERO DE NIT</t>
  </si>
  <si>
    <t>ACTIVO CORRIENTE</t>
  </si>
  <si>
    <t xml:space="preserve">ACTIVO TOTAL </t>
  </si>
  <si>
    <t xml:space="preserve">PASIVO CORRIENTE </t>
  </si>
  <si>
    <t>PASIVO TOTAL</t>
  </si>
  <si>
    <t>INDICADORES FINANCIEROS DEL PROPONENTE</t>
  </si>
  <si>
    <t>Capacidad Financiera</t>
  </si>
  <si>
    <t>NIVEL DE ENDEUDAMIENTO</t>
  </si>
  <si>
    <t xml:space="preserve">CON LA CAPACIDAD FINANCIERA </t>
  </si>
  <si>
    <t>PROPONENTE</t>
  </si>
  <si>
    <t xml:space="preserve">                                                 INSTITUTO COLOMBIANO DE BIENESTAR FAMILIAR - ICBF</t>
  </si>
  <si>
    <t>RUP (SI APLICA)</t>
  </si>
  <si>
    <t>Se procede a evaluar las propuestas presentadas por los siguientes oferentes:</t>
  </si>
  <si>
    <t>RESOLUCIÓN POR LA CUAL EL ICBF OTROGA O RECONOCE PERSONERÍA JURÍDICA EN LOS CASOS QUE APLIQUE</t>
  </si>
  <si>
    <t>PODER EN CASO DE QUE EL PROPONENTE ACTÚE A TRAVÉS DE APODERADO</t>
  </si>
  <si>
    <t>CARTA DE PRESENTACION DE LA PROPUESTA DONDE SE INDIQUE EL GRUPO O CRUPOS EN LOS QUE VA A PARTICIPAR FORMATO 1</t>
  </si>
  <si>
    <t>CERTIFICACION DE PARTICIPACION INDEPENDIENTE DEL PROPONENTE FORMATO 3</t>
  </si>
  <si>
    <t>DOCUMENTO DE CONSTITUCIÓN DEL CONSORCIO O UNIÓN TEMPORAL CUANDO APLIQUE FORMATO 4 - 5</t>
  </si>
  <si>
    <t>Resumen de Grupos y Presupuesto que esta ofertando (se debe hacer una valuación independiente para cada grupo al que se presenta)</t>
  </si>
  <si>
    <t>Experiencia mínima a acreditar en cupos (80% de los cupos del grupo)</t>
  </si>
  <si>
    <t>Porcentaje de participación en caso de consorcio o unión temporal</t>
  </si>
  <si>
    <t>Infraestructura Formato 11 - Habilitante</t>
  </si>
  <si>
    <t>CAPACIDAD  INSTALADA EN CUPOS**</t>
  </si>
  <si>
    <t>UBICACIÓN*</t>
  </si>
  <si>
    <t>CERTIFICADO DE TRADICIÓN Y LIBERTAD SI ES PROPIA CDI</t>
  </si>
  <si>
    <t>PROMESA DE ARRENDAMIENTO O CARTA DE INTENCIÓN CDI</t>
  </si>
  <si>
    <t xml:space="preserve">CARTA DE COMPROMISO DE DISPONER DEL ESPACIO MODALIDAD FAMILIAR </t>
  </si>
  <si>
    <t>CUMPLIMIENTO DE CONDICIONES DE SEGURIDAD SEGÚN FORMATO 11 SI/NO</t>
  </si>
  <si>
    <t>CUMPLIMIENTO ESPACIOS DE SERVICIO Y ATENCIÓN SEGÚN FORMATO 11 SI/NO</t>
  </si>
  <si>
    <t>CUMPLIMIENTO CONDICIONES DEL ENTORNO SEGÚN FORMATO 11 SI/NO</t>
  </si>
  <si>
    <t>CUMPLIMIENTO SERVICIOS PÚBLICOS BÁSICOS SEFÚN FORMATO 11 SI/NO</t>
  </si>
  <si>
    <t>SE ENCUENTRA DENTRO DE UN KM DE DISTANCIA DE LA UNICACIÓN ACTUAL DE LOS BENEFICIARIOS SI/NO</t>
  </si>
  <si>
    <t>CÉDULA DE CIUDADANÍA</t>
  </si>
  <si>
    <t>TARJETA PROFESIONAL DE REQUERIRSE</t>
  </si>
  <si>
    <t>TÍTULO OBTENIDO</t>
  </si>
  <si>
    <t>INSTITUCIÓN DE EDUCACIÓN SUPERIOR</t>
  </si>
  <si>
    <t>FECHA DE TERMINACIÓN DE MATERIAS O DE GRADO SEGÚN EL CASO</t>
  </si>
  <si>
    <t xml:space="preserve">EXPERIENCIA PROFESIONAL </t>
  </si>
  <si>
    <t xml:space="preserve">CARTA DE COMPROMISO DE SUSCRIBIR EL CONTRATO FORMATO 8 </t>
  </si>
  <si>
    <t>Presentó propuesta técnica de acuedo con lo solicitado en el pliego de condiciones. Formato 12</t>
  </si>
  <si>
    <t xml:space="preserve">6 meses adicionales al mínimo requerido </t>
  </si>
  <si>
    <t xml:space="preserve">12 meses adicionales al mínimo requerido </t>
  </si>
  <si>
    <t xml:space="preserve">18 meses adicionales al mínimo requerido </t>
  </si>
  <si>
    <t xml:space="preserve">COORDINADOR GENERAL DEL PROYECTO POR CADA MIL CUPOS OFERTADOS O FRACIÓN INFERIOR 
Profesional en ciencias de la administración, económicas sociales y humanas o de la educación, con experiencia igual o mayor a dos (2) años en infancia o familia
</t>
  </si>
  <si>
    <t>PROFESIONAL DE APOYO PEDAGÓGICO  POR CADA MIL CUPOS OFERTADOS O FRACIÓN INFERIOR 
Profesional en ciencias de las educación con experiencia igual o mayor a dos (2) años en infancia o familia</t>
  </si>
  <si>
    <t>FINANCIERO  POR CADA CINCO MIL CUPOS OFERTADOS O FRACIÓN INFERIOR 
Profesional o tecnólogo en ciencias de la administración o económicas</t>
  </si>
  <si>
    <t>COORDINADORCOORDINADOR GENERAL DEL PROYECTO POR CADA MIL CUPOS OFERTADOS O FRACIÓN INFERIOR</t>
  </si>
  <si>
    <t>PROFESIONAL DE APOYO PEDAGÓGICO  POR CADA MIL CUPOS OFERTADOS O FRACIÓN INFERIOR</t>
  </si>
  <si>
    <t xml:space="preserve">FINANCIERO  POR CADA CINCO MIL CUPOS OFERTADOS O FRACIÓN INFERIOR </t>
  </si>
  <si>
    <t xml:space="preserve">GARANTIA DE SERIEDAD DE LA PROPUESTA </t>
  </si>
  <si>
    <t xml:space="preserve">AUTORIZACION DEL REPRESENTANTE LEGAL Y/O APODERADO PARA PRESENTAR PROPUESTA O SUSCRIBIR EL CONTRATO (DE REQUERIRSE DE ACUERDO A LOS ESTATUTOS) </t>
  </si>
  <si>
    <t>RESULTADOS EVALUACION COMPONENTE TECNICO</t>
  </si>
  <si>
    <t>SI</t>
  </si>
  <si>
    <t>NO</t>
  </si>
  <si>
    <t>Experiencia Específica habilitante en tiempo</t>
  </si>
  <si>
    <t>Experiencia Específica habilitante en cupos</t>
  </si>
  <si>
    <t>Infraestructura</t>
  </si>
  <si>
    <t>Talento Humano</t>
  </si>
  <si>
    <t>RESULTADOS FACTORES DE PONDERACION</t>
  </si>
  <si>
    <t>1.   Experiencia adicional a la mínima requerida en la ejecución de programas de atención a primera infancia y o familia</t>
  </si>
  <si>
    <t xml:space="preserve">2.   Disposición de un equipo adicional al requerido por el manual operativo, para la administración de la ejecución del contrato a suscribir, sin costo adicional, en las siguientes áreas: coordinador general del grupo, pedagógica y financiera. </t>
  </si>
  <si>
    <t>Nombre del proponente y /o integrante  de la unión temporal o consorcio que reporta la experiencia</t>
  </si>
  <si>
    <t>Empresa o entidad contratista
(a nombre de que entidad esta la certificación)</t>
  </si>
  <si>
    <t>Empresa  o entidad contratante
(nombre de la entidad que expide la certificación)</t>
  </si>
  <si>
    <t>Cantidad de Cupos 
 según % de participación</t>
  </si>
  <si>
    <t>MODALIDAD A LA QUE SE PRESENTA
(CDI CON ARRIENDO- CDI SIN ARRIENDO - MODALIDAD FAMILIAR)</t>
  </si>
  <si>
    <t xml:space="preserve">EVALUACIÓN FINANCIERA PRIMERA INFANCIA </t>
  </si>
  <si>
    <t>No DEL GRUPO AL QUE SE PRESENTA</t>
  </si>
  <si>
    <t>VALOR DEL PRESUPUESTO OFICIAL</t>
  </si>
  <si>
    <t>VALOR TOTAL DEL PRESUPUESTO OFICIAL DE LOS GRUPOS A LOS QUE SE PRESENTA:</t>
  </si>
  <si>
    <t>VALOR TOTAL DEL PRESUPUESTO DE LOS GRUPOS A LOS QUE SE PRESENTA EN SMMLV:</t>
  </si>
  <si>
    <t>INFORMACION A 31 DE DICIEMBRE DE 2013</t>
  </si>
  <si>
    <t>LIQUIDEZ*</t>
  </si>
  <si>
    <t>* VER NOTA 5 DEL NUMERAL 3.18</t>
  </si>
  <si>
    <t>N/A</t>
  </si>
  <si>
    <t>X</t>
  </si>
  <si>
    <t>CDI CON ARRIENDO</t>
  </si>
  <si>
    <t>CDI SIN ARRIENDO</t>
  </si>
  <si>
    <t>CDI SIN  ARRIENDO</t>
  </si>
  <si>
    <t>CARTA DE COMPROMISO DE GESTIONAR EL USO CUANDO ES PÚBLICA CDI</t>
  </si>
  <si>
    <t>MODALIDAD FAMILIAR</t>
  </si>
  <si>
    <t>COORDINADOR (MODALIDAD INSTITUCIONAL)</t>
  </si>
  <si>
    <t>1/200</t>
  </si>
  <si>
    <t>TRABAJADORA SOCIAL</t>
  </si>
  <si>
    <t>PSICOLOGA</t>
  </si>
  <si>
    <t>SANDY MILEIDY GONZALEZ CABALLERO</t>
  </si>
  <si>
    <t>PSICOLOGO</t>
  </si>
  <si>
    <t xml:space="preserve">LA UNIVERSIDAD NACIONAL ABIERTA Y A DISTANCIA </t>
  </si>
  <si>
    <t>08/01/2014-31/10/2014</t>
  </si>
  <si>
    <t>08/01/2014-31/10/2014 / 15/01/2013-22/12/2013</t>
  </si>
  <si>
    <t>FUNDACION MUJERES PROCASANARE CONTRATOS 001-004</t>
  </si>
  <si>
    <t>HERSHEY FABIOLA SANDOVAL BAEZ</t>
  </si>
  <si>
    <t>LA UNIVERSIDAD INDUSTRIAL DE SANTANDER</t>
  </si>
  <si>
    <t>PSICOSOCIAL (MODALIDAD INSTITUCIONAL)</t>
  </si>
  <si>
    <t>08/01/2014-31/10/2014 / 15/01/2013 - 22/12/2013</t>
  </si>
  <si>
    <t>FUNDACION MUJERES PROCASANARE CONTRATOS 002 - 003</t>
  </si>
  <si>
    <t>PRESTAR LOS SERVICIOS COMO PROFESIONAL EN COORDINACION PARA EL CDI EL PORVENIR EN LA MODALIDAD INSTITUCIONAL EN EL MUNICIPIO DE AGUAZUL DEPARTAMENTO DE CASANARE</t>
  </si>
  <si>
    <t>PRESTAR LOS SERVICIOS COMO PROFESIONAL EN COORDINACION PARA LOS CDI Y BELLO HORIZONTE DE LA MODALIDAD INSTITUCIONAL EN EL MUNICIPIO DE AGUAZUL DE CASANARE</t>
  </si>
  <si>
    <t>YENNY VIVIANA PLAZAS CASTILLO</t>
  </si>
  <si>
    <t>LA UNIVERSIDAD DE PAMPLONA</t>
  </si>
  <si>
    <t xml:space="preserve">FUNDACION MUJERES PROCASANARE CONTRATO 003 </t>
  </si>
  <si>
    <t>PRESTAR LOS SERVICIO PROFESIONALES COMO PSICOLOGA PARA LOS CDI CASA DEL NIÑO Y BELLO HORIZONTE DE LA MODALIDAD INSTITUCIONAL EN EL MUNICIPIO DE AGUAZUL DEL DEPARTAMENTO DE CASANARE</t>
  </si>
  <si>
    <t>CAROLINA SALAZAR RUIZ</t>
  </si>
  <si>
    <t>UNIVERSIDAD ANTONIO NARIÑO</t>
  </si>
  <si>
    <t>COORDINADOR (MODALIDAD FAMILIAR)</t>
  </si>
  <si>
    <t>FUNDACION MUJERES PROCASANARE CONTRATO 007</t>
  </si>
  <si>
    <t>PRESTAR LOS SERVICIOS PROFESIONALES COMO PSICOLOGA PARA EL CDI UN BUEN COMIENZO DE LA MODALIDAD FAMILIAR E INSTITUCIONAL EN EL MUNICIPIO DE OROCUE</t>
  </si>
  <si>
    <t>15/01/2013-31/12/2013</t>
  </si>
  <si>
    <t>LICETH BERNAL LOPEZ</t>
  </si>
  <si>
    <t>UNIVERSIDAD DE PAMPLONA</t>
  </si>
  <si>
    <t>PSICOSOCIAL (MODALIDAD FAMILIAR)</t>
  </si>
  <si>
    <t>ANGELA YOHANA CARDENAS GUTIERREZ</t>
  </si>
  <si>
    <t>FUNDACION MUJERES PROCASANARE CONTRATO 004 - 018</t>
  </si>
  <si>
    <t>08/01/2014-31/10/2014 / 02/05/2013-22/12/2013</t>
  </si>
  <si>
    <t>PRESTAR LOS SERVICIOS SOCIALES COMO COORDINADORA PARA EL CDI TRAVESURAS INFANTILES DE LA MODALIDAD FAMILIAR EN EL MUNICIPIO DE AGUAZUL DEL DEPARTAMENTO DE CASANARE</t>
  </si>
  <si>
    <t>FUNDACION MUJERES PROCASANARE CONTRATO 018</t>
  </si>
  <si>
    <t>PRESTAR LOS SERVICIOS PROFESIONALES COMO PSICOLOGA PARA EL CDI TRAVESURAS INFANTILES DE LA MODALIDAD FAMILIAR EN EL MUNICIPIO DE AGUAZUL DEL DEPARTAMENTO DE CASANARE</t>
  </si>
  <si>
    <t>ANA LUCIA HOLGUIN ROMERO</t>
  </si>
  <si>
    <t>FUNDEXPO / SIPIC EU</t>
  </si>
  <si>
    <t>01/02/2014-31/07/2014 / 01/01/2013-30/01/2014</t>
  </si>
  <si>
    <t>PRESTAR DE SERVICIOS COMO PSICOLOGA EN EL No 000108 y 000106 EN EL MARCO DE DESARROLLO DEL CONTRATO 114 SUSCRITO ENTRE EL ICBF Y CENTRO ZONAL PAZ DE ARIPORO / PRESTACION DE SERVICIO EN EL CARGO DE PSICOLOGA EN EL MUNICIPIO DE OROCUE</t>
  </si>
  <si>
    <t>1/300</t>
  </si>
  <si>
    <t>1/150</t>
  </si>
  <si>
    <t>WILSON REINALDO VARGAS PARRA</t>
  </si>
  <si>
    <t>JOSE DARIO DURAN AMAYA</t>
  </si>
  <si>
    <t>COORDINADOR ( MODALIDAD INSTITUCIONAL)</t>
  </si>
  <si>
    <t>PRESTAR LOS SERVICIOS PROFESIONALES COMO COORDINADOR -PSICOLOGO PARA EL CDI GAVANCITOS DE LA MODALIDAD FAMILIAR E INSTITUCIONAL EN EL MUNICIPIO DE SAN LUIS DE PALENQUE DEL DEPARTAMENTO DE CASANARE</t>
  </si>
  <si>
    <t>FUNDACION MUJERES PRO CASANARE CONTRATO 005 - 031</t>
  </si>
  <si>
    <t>08/01/2014/31/10/2014 / 16/09/2013/22/12/2013</t>
  </si>
  <si>
    <t>YISEL ANDREA LOPEZ CHAPARRO</t>
  </si>
  <si>
    <t>PRIMER SEMESTRE DE 2014</t>
  </si>
  <si>
    <t>INTITUCION EDUCATIVA LA INMACULADA / FUNDACION MUJERES PROCASANARE CONTRATO 025</t>
  </si>
  <si>
    <t>PRESTAR SERVICIOS COMO PSICOLOGO EN LA PLANEACION E INPLEMENTACION DE PROCESO EDUCATIVOS PARA NIÑOS Y CUIDADORES QUE RESPONDAN A SUS NECESIDADES EN EL CICLO DE VIDA DE LA PRIMERA INFANCIA , APOYAR EN LA FORMACION ORIENTACION Y ACOMPAÑAMIENTO A NIÑO, NIÑAS Y COMUNIDAD GENERAL    /  PRESTAR LOS SERVICIOS COMO PROFESIONALES PSICOLOGO PARA EL CDI UN BUEN COMIENZO DE LA MODALIDAD FAMILIAR E INSTITUCIONAL EN EL MUNICIPIO DE OROCUE DEPARTAMENTO DE CASANARE</t>
  </si>
  <si>
    <t>PSICOSOCIAL ( MODALIDAD FAMILIAR )</t>
  </si>
  <si>
    <t>PSICOSOCIAL ( MODALIDAD INSTITUCIONAL )</t>
  </si>
  <si>
    <t>FUNDACION MUJERES PRO CASANARE CONTRATO 027  / ALCALDIA DEL MUNICIPIO DE NUNCHIA CONTRATO 006/2013</t>
  </si>
  <si>
    <t>01/08/2014-31/10/2014  / 15/01/2013-14/12/2013</t>
  </si>
  <si>
    <t>PRESTAR SERVICIOS PROFESIONALES COMO COORDINADORA PSICOLOGA PARA EL CDI BUEN COMIENZO DE LA MODALIDA FAMILIAR EN EL MUNICIPIO DE OROCUE DEPARTAMENTO DE CASANARE       / PRESTAR SERVICIOS PROFESIONES EN LA COORDINACION COMO ENLACE MUNICIPAL EN EL PROGRAMA PRESIDENCIAL MAS FAMILIAS EN ACCION DEL MUNICIPIO DE NUNCHIA</t>
  </si>
  <si>
    <t>DIANA MARCELA GUARIN DAZA</t>
  </si>
  <si>
    <t>FUNDACION MUJERES PROCASANARE CONTRATO 023  /  INSTITUCION EDUCATIVA LA INMACULADA</t>
  </si>
  <si>
    <t>22/01/2014-31/07/2014 / 04/08/2013-05/12/2013</t>
  </si>
  <si>
    <t>PRESTAR LOS SERVICIOS PROFESIONALES COMO PSICOLOGA PARA EL CDI BUEN COMIENZO DE LA MODALIDA INSTITUCIONAL EN EL MUNICIPIO DE OROCUE DEL DEPARTAMENTO DE CASANARE    / PRESTAR SERVICIOS COMO PSICOLOGO EN LA PLANEACION E INPLEMENTACION DE PROCESO EDUCATIVOS PARA NIÑOS Y CUIDADORES QUE RESPONDAN A SUS NECESIDADES EN EL CICLO DE VIDA DE LA PRIMERA INFANCIA , APOYAR EN LA FORMACION ORIENTACION Y ACOMPAÑAMIENTO A NIÑO, NIÑAS Y COMUNIDAD GENERAL</t>
  </si>
  <si>
    <t>PSICOSOCIAL ( MODALIDA FAMILIAR )</t>
  </si>
  <si>
    <t>FABIAN ANDRES GUTIERREZ PEREZ</t>
  </si>
  <si>
    <t>UNIVERSIDAD DE LOS ANDES</t>
  </si>
  <si>
    <t>11/02/2008-31/06/2013</t>
  </si>
  <si>
    <t>PRESTAR LOS SERVICIOS PROFESIONALES COMO PSICOLOGO DE LOS PROCESOS SOCIALES Y EDUCATIVOS</t>
  </si>
  <si>
    <t>FUNDACION MUJERES PROCASANARE</t>
  </si>
  <si>
    <t xml:space="preserve">MARIA DEL PILAR ARAQUE CRISTANCHO </t>
  </si>
  <si>
    <t>LICENCIATURA EN PEDAGOGIA INFANTIL</t>
  </si>
  <si>
    <t>LA UNIVERSIDAD DE LOS LLANOS</t>
  </si>
  <si>
    <t>1/180</t>
  </si>
  <si>
    <t>ANABEL ABRIL LOPEZ</t>
  </si>
  <si>
    <t>FUNDACION MUJERES PROCASANARE CONTRATO 019</t>
  </si>
  <si>
    <t xml:space="preserve">PRESTAR LOS SERVICIOS COMO COORDINADORA PARA EL CDI SAN JUAN BOSCO DE LA MODALIDAD FAMILIAR E INSTITUCIONAL EN EL MUNICIPIO DE NUNCHIA </t>
  </si>
  <si>
    <t>FUNDACION MUJERES PROCASANARE CONTRATO 005  / FUNDACION AMANECER</t>
  </si>
  <si>
    <t>01/10/2013-31/12/2013  / 03/02/2010-31/12/2010</t>
  </si>
  <si>
    <t>PRESTAR LOS SERVICIOS PROFESIONALES COMO PSICOLOGA PARA EL CDI CASA DEL NIÑO DE LA MODALIDAD INSTITUCIONAL EN EL MUNICIPIO DE AGUAZUL DEL DEPARTAMENTO DE CASANARE         / DESEMPEÑO EL CARGO DE COGESTOR SOCIAL URBANO PARA LA ESTRATEGIA JUNTOS EN EL MARCO DEL CONTRATO M0215/10 SUSCRITO ENTRE LA FIDUCIARIA BOGOTA Y LA FUNDACION AMANECER: DESARROLLANDO FUNCIONES COMO REALIZAR VISITAS DOMICIALIARIAS DE EVALUACION DE RIESGO A LAS FAMILIAS ASIGNADAS, BRINDAR ORIENTACION A LAS FAMILIAS SOBRE OFERTA INSTITUCIONAL EN EL MUNICIPIO, REALIZAR ARTICULACION INTERSECTORIAL PARA LA GARANTIA DE DERECHOS DE LA POBLACION VULNERABLE</t>
  </si>
  <si>
    <t>COORDINADOR ( INSTITUCIONAL Y FAMILIAR)</t>
  </si>
  <si>
    <t>VIVIANA CAROLINA SIERRA GONZALEZ</t>
  </si>
  <si>
    <t>PSICOSOCIAL ( INSTITUCIONAL Y FAMILIAR)</t>
  </si>
  <si>
    <t>RUDY ALEXIS BOHORQUEZ PACHECO</t>
  </si>
  <si>
    <t>PRESTAR LOS SERVICIOS PROFESIONALES COMO COORDINADORA- PSICOLOGA PARA EL CDI MIS PRIMERAS HUELLAS DE LA MODALIDAD FAMILIAR E INSTITUCIONAL EN EL MUNICIPIO DE CHAMEZA DEPARTAMENTO DE CASANARE</t>
  </si>
  <si>
    <t>FUNDACION MUJERES PROCASANARE CONTRATO 016 - 017</t>
  </si>
  <si>
    <t>08/01/2014-31/10/2014  / 02/05/2013-22/12/2013</t>
  </si>
  <si>
    <t>ALCALDIA MAYOR DE TUNAJA- SECRETARIA DE GOBIERNO MUNICIPAL- COMISARIA DE FAMILIA</t>
  </si>
  <si>
    <t>LABORO COMO PSICOLOGO DE APOYO EN LA COMISARIA PRIMERA DE FAMILIA DE TUNJA</t>
  </si>
  <si>
    <t>01/06/2010-31/12/2011</t>
  </si>
  <si>
    <t>COORDINADORA ( MODALIDAD INSTITUCIONAL)</t>
  </si>
  <si>
    <t>1/100</t>
  </si>
  <si>
    <t>MARCELA VIVIANA HERNANDEZ CALIXTO</t>
  </si>
  <si>
    <t>PRESTAR SERVICIOS PROFESIONALES COMO COORDINADORA PARA EL CDI MIS JUGANDO Y APRENDIENDO DE LA MODALIDAD INSTITUCIONAL DEL MUNICIPIO DE MANI DEL DEPARTAMENTO DE CASANARE</t>
  </si>
  <si>
    <t>FUNDACION MUJERES PROCASANARE CONTRATO 013 -006</t>
  </si>
  <si>
    <t>LEIDY MARCELA TIBIDOR MOLINA</t>
  </si>
  <si>
    <t xml:space="preserve">UNIVERSIDAD INCCA DE COLOMBIA </t>
  </si>
  <si>
    <t>COORDINADORA ( MODALIDAD FAMILIAR)</t>
  </si>
  <si>
    <t>27/09/2013-31/10/2014  / 12/01/2011-30/12/2011</t>
  </si>
  <si>
    <t>FUNDACION SANTA ENGRACIA / ICBF CENTRO ZONAL TAME CONTRATO 112</t>
  </si>
  <si>
    <t>PRESTO SERVICIOS COMO PSICOLOGA EN EL DESARROLLO DEL PROGRAMA DE ATENCION INTEGRAL A LA PRIMERA INFANCIA EN EL MARCO DE LA ESTRATEGIA DE CERO A SIEMPRE EJECUTADO EN EL MUNICIPIO DE TAME ARAUCA       / PRESTO LOS SERVICIOS PROFESIONALES COMO PSICOLOGA APOYANDO LA OPERACION DE SERVICIO EN EL AREA DE ORIENTACION PSICOSOCIAL EN EL MUNICIPIO DE TAME PUERTO RONDON</t>
  </si>
  <si>
    <t>DIANA PATRICIA PADILLA CARREÑO</t>
  </si>
  <si>
    <t>AMELIA BONILLA NIÑO</t>
  </si>
  <si>
    <t>PRESTAR LOS SERVICIOS PROFESIONALES COMO COORDINADORA PSICOLOGA PARA EL CDI MIS JUGANDO Y APRENDIENDO DE LA MODALIDAD FAMILIAR EN EL MUNICIPIO DE MANI DEL DEPARTAMENTO DE CASANARE</t>
  </si>
  <si>
    <t>FUNDACION MUJERES PROCASANARE CONTRATO 014 - 017</t>
  </si>
  <si>
    <t>PRESTAR LOS SERVICIOS COMO PROFESIONAL EN PSICOLOGIA PARA LA PROMOCION DE LA INTEGRACION FAMILIAR Y LA PREVENCION DE MALTRATO ABUSO Y ABANDONO DE LOS NIÑOS Y ADOLESCENTES EN EL MUNICIPIO DE MANI</t>
  </si>
  <si>
    <t>ALCALDIA MUNICIPAL DE MANI CONTRATO 119 / 0023</t>
  </si>
  <si>
    <t>16/05/2011- 30/11/2011 / 14/01/2013-14/07/2013</t>
  </si>
  <si>
    <t>ANGIE VIVIANA NIETO COCUÑAME</t>
  </si>
  <si>
    <t>UNIVERSIDAD SANTIAGO DE CALI</t>
  </si>
  <si>
    <t>GLADYS PATRICIA DURAN BAUTISTA</t>
  </si>
  <si>
    <t>DEIBY VIVIANA BERNAL BARRERA</t>
  </si>
  <si>
    <t>CONTADOR PUBLICO</t>
  </si>
  <si>
    <t>BERZABE RODRIGUEZ MARTINEZ</t>
  </si>
  <si>
    <t>SECRETARIA DE DESARROLLO SOCIAL DE LA ALCALDIA MUNICIPAL DE NUNCHIA</t>
  </si>
  <si>
    <t>526 al 533</t>
  </si>
  <si>
    <t>INSTITUTO COLOMBIANO DE BIENESTAR FAMILIAR REGIONAL CASANARE</t>
  </si>
  <si>
    <t>N/4</t>
  </si>
  <si>
    <t>CRA 7 No. 2-166 Corregimiento la Yopalosa</t>
  </si>
  <si>
    <t>NO LA PRESENTÓ</t>
  </si>
  <si>
    <t>CRA 5 No. 5-21 Barrio Libertador</t>
  </si>
  <si>
    <t>NO PRESENTA LA PROMESA DE ARRENDAMIENTO O CARTA DE INTENCIÓN. EL SUPERVISOR DEL CONTRATO DEBE VERIFCAR LAS CONDICIONES HABILITANTES DE LA ESTRUCTURA REFERIDA</t>
  </si>
  <si>
    <t>COMFACASANARE</t>
  </si>
  <si>
    <t>537 al 543</t>
  </si>
  <si>
    <t>DEPARTAMENTO DEL CASANARE ALCADIA DE AGUAZUL SECRETARIA DE DESARROLLO SOCIAL</t>
  </si>
  <si>
    <t>544 al 553</t>
  </si>
  <si>
    <t>SISTEMA DE CONTROL INTERNO MECI - PROCESO DE GESTION DOCUMENTAL</t>
  </si>
  <si>
    <t>008</t>
  </si>
  <si>
    <t>554 al 562</t>
  </si>
  <si>
    <t>NO CUMPLE CON EL OBJETO</t>
  </si>
  <si>
    <t>INSTITUTO COLOMBIANO DE BIENESTAR FAMILIAR</t>
  </si>
  <si>
    <t>096</t>
  </si>
  <si>
    <t>DEPARTAMENTO DE CASANARE MUNICIPIO CHAMEZA</t>
  </si>
  <si>
    <t>440 AL 446</t>
  </si>
  <si>
    <t xml:space="preserve">CRA 7 No 7-59 SAN CARLOS
</t>
  </si>
  <si>
    <t>CENTRO POBLADO PUEBLO NUEVO</t>
  </si>
  <si>
    <t>NO PRESENTA LA CARTA DE COPROMISO DE GESTIONAR EL USO. EL SUPERVISOR DEL CONTRATO DEBE VERIFCAR LAS CONDICIONES HABILITANTES DE LA ESTRUCTURA REFERIDA</t>
  </si>
  <si>
    <t>SUBSNSAR INFORMACION DEL FORMATO 11 FOLIO 464 REFERENTE AL NUMERO DE CUPOS</t>
  </si>
  <si>
    <t>SENA - REGIONAL CASANARE</t>
  </si>
  <si>
    <t>515 AL 521</t>
  </si>
  <si>
    <t>01/1000.</t>
  </si>
  <si>
    <t>08-01-2012 A 31-10-2012; 17-05-2013 A 22-12-2013; 08-01-2104 A 15-12-2014</t>
  </si>
  <si>
    <t>EJERCER FUNCIONES COMO  COORDINADORA</t>
  </si>
  <si>
    <t>JOHANA ANDREA GONZALEZ RODRIGUEZ</t>
  </si>
  <si>
    <t>LICENCIADA EN EDUCACION PREESCOLAR</t>
  </si>
  <si>
    <t>FUNDACION UNIVERSITARIA PANAMERICANA</t>
  </si>
  <si>
    <t>01-09-2013 A 22-12-2013; 8-01-2014 A 31-10-2014, 28-01-2010 A 13-11-2012</t>
  </si>
  <si>
    <t>EJERCER FUNCIONES COMO  AOYO PEGAGOGICO</t>
  </si>
  <si>
    <t>01/5000.</t>
  </si>
  <si>
    <t>COORPORACION UNIVERSITARIA REMINGTON</t>
  </si>
  <si>
    <t>15-07-2013 A 01-12-2014; 20-09-2012 1 31-12-2012- 2-01-2013 A 22-12-2013</t>
  </si>
  <si>
    <t>EJERCE FUNCIONES DE COORDINACION</t>
  </si>
  <si>
    <t>UNIVERSIDAD UPTC</t>
  </si>
  <si>
    <t>01-02-2014 A 31-10-2014; 17-06-2011 A 9-02-2012; 17-01-2010 A 15-12-2010</t>
  </si>
  <si>
    <t>FUNDACION MUJERES PRO CASANARE</t>
  </si>
  <si>
    <t>SUBSANAR</t>
  </si>
  <si>
    <t>FUNDACIONES MUJERES PRO CASANARE</t>
  </si>
  <si>
    <t>ICBF REGIONAL CASANARE CENTRO ZONAL YOPAL</t>
  </si>
  <si>
    <t>0.11</t>
  </si>
  <si>
    <t>DE ACUERDO A LA NOTA 3 DEL NUMERAL 3.19 NO SE TIENE EN CUENTA LOS CUPOS EN RAZON A QUE EL PROPONENTE PRESENTO LA MISMA CERTIFICACION PARA EL GRUPO 1. Y DE ACUERDO A LA NOTA 1 DEL LITERAL A DEL NUMERAL 3.19 NO SE TIENE EN CUENTA LA CERTIFICACION EN RAZON A QUE SE PRESENTO PARA EL GRUPO 1</t>
  </si>
  <si>
    <t>INSTITUCIONAL</t>
  </si>
  <si>
    <t>CALLE 20 Nro 18.11 BARRIO CARLOS PIZARRO DE AGUAZUL</t>
  </si>
  <si>
    <t>CALLE 19 No 8-03 BELLO HORIZONTE</t>
  </si>
  <si>
    <t>CALL 4 NrO 4-73 POORVENIR AGUZUAL</t>
  </si>
  <si>
    <t>MODALIDA FAMILIAR</t>
  </si>
  <si>
    <t>FAMILIAR</t>
  </si>
  <si>
    <t>EL PROPONENTE PRESENTA PROPUESTA CON LOS 5 COMPONENTES MEDIANTE LOS CUALES PRECISA  LAS ACCIONES  A REALIZAR PARA BRINDAR UN SERVICIO CON CALIDAD</t>
  </si>
  <si>
    <t>FUNDACION NOMADAS INFANCIA, JUVENTUD Y ADULTO MAYOR</t>
  </si>
  <si>
    <t>FUNDACION SERVIMOS</t>
  </si>
  <si>
    <t>FUNDACION EMPRENDEDORES SOCIALES</t>
  </si>
  <si>
    <t>ALCALDIA DE MANI</t>
  </si>
  <si>
    <t>O</t>
  </si>
  <si>
    <t>REDSALUD</t>
  </si>
  <si>
    <t>CARRERA 9 CALLE 11 ESQUINA DE MANI</t>
  </si>
  <si>
    <t>NA</t>
  </si>
  <si>
    <t>SE CRUZA CON EL TALENTO HUMANO DEL PROPONENTE SANTA ENGRACIA (VER NOTA 5 NUMERAL 3.21.1 DEL PLIEGO). APLICA SOLO PARA SANTA ENGRACIA POR SER EL PRIMER PROPONENTE EN RADICAR</t>
  </si>
  <si>
    <t>SENA</t>
  </si>
  <si>
    <t>117</t>
  </si>
  <si>
    <t>ICBF REGIONAL CASNARE CENTRO ZONAL YOPAL</t>
  </si>
  <si>
    <t>5.20</t>
  </si>
  <si>
    <t>CALLE 13 No19-31 BARRIO BELLO HORIZONTE OROCUE</t>
  </si>
  <si>
    <t>PRESIO DE LA ALCALDIA EN EL BARRIO DE LA CANDELARIA DE OROCUE</t>
  </si>
  <si>
    <t>CALLE 6 NO. 5-52 barrio el centrro del municipio  de Orocue</t>
  </si>
  <si>
    <t>HABILITANTE</t>
  </si>
  <si>
    <t>4 FUERA</t>
  </si>
  <si>
    <t>10 FUERA</t>
  </si>
  <si>
    <t>No se evidencio la cantidad de cupos ejecutados a través de esta certificación. (folios del 526 a 533)</t>
  </si>
  <si>
    <t>EN LA CARTA DE COMPROMISO DE GESTION DE USO NO SE IDENTIFICA LA DIRECCION NI LA MODALIDAD (Folio 465). EL SUPERVISOR DEL CONTRATO DEBE VERIFCAR LAS CONDICIONES HABILITANTES DE LA ESTRUCTURA REFERIDA</t>
  </si>
  <si>
    <t>SUBSANAR EL FORMATO 7 EQUIPO HABLITANTE RESPECTO A LA CANTIDAD DE CUPOS PRECISA POR MODALIDAD. FOLIO 467</t>
  </si>
  <si>
    <t>Aclarar si el contrato 137 de 2012 es el mismo certificado en el grupo 1</t>
  </si>
  <si>
    <t>EN LA CARTA DE COMPROMISO DE GESTION DE USO NO SE IDETIFICA LA DIRECCION NI LA MODALIDAD (Folio 563). EL SUPERVISOR DEL CONTRATO DEBE VERIFCAR LAS CONDICIONES HABILITANTES DE LA ESTRUCTURA REFERIDA</t>
  </si>
  <si>
    <t>ICBF Regional Casanare</t>
  </si>
  <si>
    <t>EN LA CARTA DE COMPROMISO DE GESTION DE USO NO SE IDETIFICA LA DIRECCION NI LA MODALIDAD (Folio 335). EL SUPERVISOR DEL CONTRATO DEBE VERIFCAR LAS CONDICIONES HABILITANTES DE LA ESTRUCTURA REFERIDA</t>
  </si>
  <si>
    <t>CONFACASANARE</t>
  </si>
  <si>
    <t>Esta certificacion es extemporanea a la fecha establecida en el pliego, no aplica</t>
  </si>
  <si>
    <t>MUNICIPIO DE PORE</t>
  </si>
  <si>
    <t>002</t>
  </si>
  <si>
    <t>CALLE 3 No19-31 BARRIO BELLO HORIZONTE OROCUE</t>
  </si>
  <si>
    <t>FINCA GANADERA DEL RESGUARDO SAN JUANITO</t>
  </si>
  <si>
    <t>BARRIO LA CANDELARIA DE OROCUE</t>
  </si>
  <si>
    <t>ESCUELA VEREDA LAS CALLES DE SAN LUIS DE PALENQUE</t>
  </si>
  <si>
    <t>ESCUELA VEREDA EL SOCORRO DE SAN LUIS DE PALENQUE</t>
  </si>
  <si>
    <t>INSPECCION DE POLICIA CORREGIMIENTO ALGARROBO DE OROCUE</t>
  </si>
  <si>
    <t>SUBSANAR PARA ACLARAR LA DIRECCION DE INMUEBLE Y MODALIDAD</t>
  </si>
  <si>
    <t>subsanar</t>
  </si>
  <si>
    <t>SUBSANAR, NO ANEXA TARJETA PROFESIONAL</t>
  </si>
  <si>
    <t>Folio 28 al 75. La certificacion no cumple, esta repetida en orto grupo</t>
  </si>
  <si>
    <t>Aclarar si el contrato 137 de 2012 es el mismo certificado en el grupo 1, adicional esta certificación esta en otro grupo por lo tanto no es válida</t>
  </si>
  <si>
    <t>900186195-0</t>
  </si>
  <si>
    <t xml:space="preserve">CUMPLE </t>
  </si>
  <si>
    <t>NO CUMPLE</t>
  </si>
  <si>
    <t>EL PROPONENTE CUMPLE ______ NO CUMPLE    X</t>
  </si>
  <si>
    <t>CONVOCATORIA PÚBLICA DE APORTE No 02 DE 2014</t>
  </si>
  <si>
    <r>
      <t xml:space="preserve">En Yopal, al  </t>
    </r>
    <r>
      <rPr>
        <b/>
        <sz val="11"/>
        <color theme="1"/>
        <rFont val="Arial Narrow"/>
        <family val="2"/>
      </rPr>
      <t xml:space="preserve">1er dia de Diciembre </t>
    </r>
    <r>
      <rPr>
        <sz val="11"/>
        <color theme="1"/>
        <rFont val="Arial Narrow"/>
        <family val="2"/>
      </rPr>
      <t xml:space="preserve">de 2014, en las instalaciones del Instituto Colombiano de Bienestar Familiar –ICBF- de la Regional </t>
    </r>
    <r>
      <rPr>
        <b/>
        <sz val="11"/>
        <color theme="1"/>
        <rFont val="Arial Narrow"/>
        <family val="2"/>
      </rPr>
      <t xml:space="preserve">Casanare </t>
    </r>
    <r>
      <rPr>
        <sz val="11"/>
        <color theme="1"/>
        <rFont val="Arial Narrow"/>
        <family val="2"/>
      </rPr>
      <t>se reunieron los integrantes del Comité Evaluador, a saber: Estudio Técnico</t>
    </r>
    <r>
      <rPr>
        <b/>
        <sz val="11"/>
        <color theme="1"/>
        <rFont val="Arial Narrow"/>
        <family val="2"/>
      </rPr>
      <t xml:space="preserve">: Jorge Murcia Sandoval,Adriana Sofia Triana Silva, Juliet Paola Archila Pérez;  </t>
    </r>
    <r>
      <rPr>
        <sz val="11"/>
        <color theme="1"/>
        <rFont val="Arial Narrow"/>
        <family val="2"/>
      </rPr>
      <t>Estudio Financiero</t>
    </r>
    <r>
      <rPr>
        <b/>
        <sz val="11"/>
        <color theme="1"/>
        <rFont val="Arial Narrow"/>
        <family val="2"/>
      </rPr>
      <t>:</t>
    </r>
    <r>
      <rPr>
        <sz val="11"/>
        <color theme="1"/>
        <rFont val="Arial Narrow"/>
        <family val="2"/>
      </rPr>
      <t xml:space="preserve"> Zoraida Estepa Mendivelso, Washington Tenorio Arizala; y Estudio Jurídico</t>
    </r>
    <r>
      <rPr>
        <b/>
        <sz val="11"/>
        <color theme="1"/>
        <rFont val="Arial Narrow"/>
        <family val="2"/>
      </rPr>
      <t>:</t>
    </r>
    <r>
      <rPr>
        <sz val="11"/>
        <color theme="1"/>
        <rFont val="Arial Narrow"/>
        <family val="2"/>
      </rPr>
      <t xml:space="preserve"> Ingrid Tatiana Mendoza y Dorys Gutiérrez, con el fin de estudiar y evaluar las propuestas presentadas con ocasión de la Convocatoria Pública de aporte No. 002 de 2014, cuyo </t>
    </r>
    <r>
      <rPr>
        <sz val="11"/>
        <rFont val="Arial Narrow"/>
        <family val="2"/>
      </rPr>
      <t>objeto</t>
    </r>
    <r>
      <rPr>
        <sz val="11"/>
        <color theme="1"/>
        <rFont val="Arial Narrow"/>
        <family val="2"/>
      </rPr>
      <t xml:space="preserve"> consiste en</t>
    </r>
    <r>
      <rPr>
        <b/>
        <sz val="11"/>
        <color theme="1"/>
        <rFont val="Arial Narrow"/>
        <family val="2"/>
      </rPr>
      <t>: Atender a niños y niñas menores de 5 años, o hasta su ingreso al grado de transición en los servicios de educación inicial y cuidado, en las modalidades Centros de Desarrollo Infantil y Desarrollo Infantil en medio familiar, con el fin de promover el desarrollo integral de la primera infancia con calidad, de conformidad con los lineamientos, estándares de calidad y las directrices, y parámetros establecidos por el ICBF”.</t>
    </r>
  </si>
  <si>
    <t>FUNDACION SANTA ENGRACIA</t>
  </si>
  <si>
    <t>FUNDACION PARA COOPERACION Y EL DESARROLLO SOSTENIBLE DE LA ORINOQUIA</t>
  </si>
  <si>
    <t>FUNDACION NACIONAL PARA EL DESARROLLO DE LA PROSPERIDAD - FUNDEXPO</t>
  </si>
  <si>
    <t>968 al 969</t>
  </si>
  <si>
    <t>CERTIFICADO DE CUMPLIMIENTO DE PAGO DE APORTES DE SEGURIDAD SOCIAL Y PARAFISCALES. FORMATO 2</t>
  </si>
  <si>
    <t>12 AL 14</t>
  </si>
  <si>
    <t>GARANTÍA DE SERIEDAD CORRESPONDIENTE AL GRUPO 4</t>
  </si>
  <si>
    <t>GARANTÍA DE SERIEDAD CORRESPONDIENTE AL GRUPO 5</t>
  </si>
  <si>
    <t>GARANTÍA DE SERIEDAD CORRESPONDIENTE AL GRUPO 10</t>
  </si>
  <si>
    <t>GARANTÍA DE SERIEDAD CORRESPONDIENTE AL GRUPO 1</t>
  </si>
  <si>
    <t>GARANTÍA DE SERIEDAD CORRESPONDIENTE AL GRUPO 6</t>
  </si>
  <si>
    <t>2 al 4</t>
  </si>
  <si>
    <t>20 al 23</t>
  </si>
  <si>
    <t>SEGÚN EL CERTIFICADO DE EXISTENCIA Y REPRESENTACIÓN LEGAL LA FACULTAD DEL REPRESENTANTE LEGAL PARA CONTRATAR ES ILIMITADA</t>
  </si>
  <si>
    <t>8 al 9</t>
  </si>
  <si>
    <t>6 al 7</t>
  </si>
  <si>
    <t>16 al 17</t>
  </si>
  <si>
    <t>Resolución número 3741 de 2014, expedida por la Regional Casanare</t>
  </si>
  <si>
    <t>18 al 19</t>
  </si>
  <si>
    <t xml:space="preserve">SI </t>
  </si>
  <si>
    <t xml:space="preserve">PROPONENTE No. 2. FUNDACIÓN MUJERES PRO CASANARE </t>
  </si>
  <si>
    <t>FUNDACION MUEJRES PRO CANASARE</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</si>
</sst>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44" formatCode="_-&quot;$&quot;* #,##0.00_-;\-&quot;$&quot;* #,##0.00_-;_-&quot;$&quot;* &quot;-&quot;??_-;_-@_-"/>
    <numFmt numFmtId="43" formatCode="_-* #,##0.00_-;\-* #,##0.00_-;_-* &quot;-&quot;??_-;_-@_-"/>
    <numFmt numFmtId="164" formatCode="&quot;$&quot;\ #,##0_);[Red]\(&quot;$&quot;\ #,##0\)"/>
    <numFmt numFmtId="165" formatCode="[$$-240A]\ #,##0"/>
    <numFmt numFmtId="166" formatCode="[$$-2C0A]\ #,##0"/>
    <numFmt numFmtId="167" formatCode="[$$-240A]\ #,##0.00"/>
    <numFmt numFmtId="168" formatCode="_-* #,##0\ _€_-;\-* #,##0\ _€_-;_-* &quot;-&quot;??\ _€_-;_-@_-"/>
    <numFmt numFmtId="169" formatCode="[$$-2C0A]\ #,##0.00"/>
    <numFmt numFmtId="170" formatCode="_-* #,##0.0_-;\-* #,##0.0_-;_-* &quot;-&quot;??_-;_-@_-"/>
    <numFmt numFmtId="171" formatCode="_-* #,##0_-;\-* #,##0_-;_-* &quot;-&quot;??_-;_-@_-"/>
    <numFmt numFmtId="172" formatCode="&quot;$&quot;#,##0"/>
  </numFmts>
  <fonts count="40" x14ac:knownFonts="1">
    <font>
      <sz val="11"/>
      <color theme="1"/>
      <name val="Calibri"/>
      <family val="2"/>
      <scheme val="minor"/>
    </font>
    <font>
      <b/>
      <sz val="11"/>
      <color theme="1"/>
      <name val="Calibri"/>
      <family val="2"/>
      <scheme val="minor"/>
    </font>
    <font>
      <sz val="11"/>
      <color theme="1"/>
      <name val="Arial"/>
      <family val="2"/>
    </font>
    <font>
      <b/>
      <sz val="10"/>
      <color theme="1"/>
      <name val="Calibri"/>
      <family val="2"/>
      <scheme val="minor"/>
    </font>
    <font>
      <sz val="9"/>
      <name val="Arial"/>
      <family val="2"/>
    </font>
    <font>
      <sz val="11"/>
      <color theme="1"/>
      <name val="Calibri"/>
      <family val="2"/>
      <scheme val="minor"/>
    </font>
    <font>
      <b/>
      <sz val="11"/>
      <color theme="1"/>
      <name val="Arial"/>
      <family val="2"/>
    </font>
    <font>
      <b/>
      <sz val="20"/>
      <name val="Calibri"/>
      <family val="2"/>
    </font>
    <font>
      <sz val="16"/>
      <name val="Calibri"/>
      <family val="2"/>
    </font>
    <font>
      <b/>
      <sz val="11"/>
      <name val="Calibri"/>
      <family val="2"/>
    </font>
    <font>
      <sz val="12"/>
      <name val="Calibri"/>
      <family val="2"/>
    </font>
    <font>
      <sz val="11"/>
      <name val="Calibri"/>
      <family val="2"/>
    </font>
    <font>
      <b/>
      <sz val="12"/>
      <name val="Calibri"/>
      <family val="2"/>
    </font>
    <font>
      <sz val="9"/>
      <name val="Calibri"/>
      <family val="2"/>
      <scheme val="minor"/>
    </font>
    <font>
      <sz val="11"/>
      <name val="Calibri"/>
      <family val="2"/>
      <scheme val="minor"/>
    </font>
    <font>
      <b/>
      <sz val="14"/>
      <color indexed="9"/>
      <name val="Calibri"/>
      <family val="2"/>
    </font>
    <font>
      <sz val="9"/>
      <color indexed="8"/>
      <name val="Calibri"/>
      <family val="2"/>
    </font>
    <font>
      <sz val="9"/>
      <name val="Calibri"/>
      <family val="2"/>
    </font>
    <font>
      <b/>
      <sz val="9"/>
      <name val="Calibri"/>
      <family val="2"/>
      <scheme val="minor"/>
    </font>
    <font>
      <i/>
      <sz val="11"/>
      <color rgb="FFFF0000"/>
      <name val="Calibri"/>
      <family val="2"/>
      <scheme val="minor"/>
    </font>
    <font>
      <sz val="11"/>
      <name val="Arial"/>
      <family val="2"/>
    </font>
    <font>
      <b/>
      <sz val="9"/>
      <color theme="1"/>
      <name val="Calibri"/>
      <family val="2"/>
      <scheme val="minor"/>
    </font>
    <font>
      <sz val="7"/>
      <color theme="1"/>
      <name val="Times New Roman"/>
      <family val="1"/>
    </font>
    <font>
      <b/>
      <sz val="11"/>
      <color theme="1"/>
      <name val="Arial Narrow"/>
      <family val="2"/>
    </font>
    <font>
      <sz val="11"/>
      <color theme="1"/>
      <name val="Arial Narrow"/>
      <family val="2"/>
    </font>
    <font>
      <b/>
      <sz val="9"/>
      <color theme="1"/>
      <name val="Arial Narrow"/>
      <family val="2"/>
    </font>
    <font>
      <sz val="9"/>
      <color theme="1"/>
      <name val="Arial Narrow"/>
      <family val="2"/>
    </font>
    <font>
      <sz val="9"/>
      <color rgb="FF000000"/>
      <name val="Arial Narrow"/>
      <family val="2"/>
    </font>
    <font>
      <b/>
      <sz val="12"/>
      <color rgb="FF000000"/>
      <name val="Arial"/>
      <family val="2"/>
    </font>
    <font>
      <sz val="12"/>
      <color rgb="FF000000"/>
      <name val="Arial"/>
      <family val="2"/>
    </font>
    <font>
      <sz val="12"/>
      <color theme="1"/>
      <name val="Arial"/>
      <family val="2"/>
    </font>
    <font>
      <sz val="10"/>
      <color theme="1"/>
      <name val="Arial"/>
      <family val="2"/>
    </font>
    <font>
      <b/>
      <sz val="10"/>
      <color theme="1"/>
      <name val="Arial"/>
      <family val="2"/>
    </font>
    <font>
      <sz val="12"/>
      <color rgb="FF7030A0"/>
      <name val="Arial"/>
      <family val="2"/>
    </font>
    <font>
      <b/>
      <sz val="12"/>
      <name val="Arial"/>
      <family val="2"/>
    </font>
    <font>
      <sz val="12"/>
      <name val="Arial"/>
      <family val="2"/>
    </font>
    <font>
      <b/>
      <sz val="14"/>
      <name val="Calibri"/>
      <family val="2"/>
    </font>
    <font>
      <sz val="8"/>
      <color theme="1"/>
      <name val="Calibri"/>
      <family val="2"/>
      <scheme val="minor"/>
    </font>
    <font>
      <sz val="8"/>
      <name val="Calibri"/>
      <family val="2"/>
      <scheme val="minor"/>
    </font>
    <font>
      <sz val="11"/>
      <name val="Arial Narrow"/>
      <family val="2"/>
    </font>
  </fonts>
  <fills count="12">
    <fill>
      <patternFill patternType="none"/>
    </fill>
    <fill>
      <patternFill patternType="gray125"/>
    </fill>
    <fill>
      <patternFill patternType="solid">
        <fgColor theme="4" tint="0.79998168889431442"/>
        <bgColor indexed="64"/>
      </patternFill>
    </fill>
    <fill>
      <patternFill patternType="solid">
        <fgColor theme="0" tint="-0.14999847407452621"/>
        <bgColor indexed="64"/>
      </patternFill>
    </fill>
    <fill>
      <patternFill patternType="solid">
        <fgColor rgb="FFFFFF00"/>
        <bgColor indexed="64"/>
      </patternFill>
    </fill>
    <fill>
      <patternFill patternType="solid">
        <fgColor rgb="FFDBE5F1"/>
        <bgColor indexed="64"/>
      </patternFill>
    </fill>
    <fill>
      <patternFill patternType="solid">
        <fgColor rgb="FFDEEAF6"/>
        <bgColor indexed="64"/>
      </patternFill>
    </fill>
    <fill>
      <patternFill patternType="solid">
        <fgColor rgb="FFFFFFFF"/>
        <bgColor indexed="64"/>
      </patternFill>
    </fill>
    <fill>
      <patternFill patternType="solid">
        <fgColor rgb="FFF2F2F2"/>
        <bgColor indexed="64"/>
      </patternFill>
    </fill>
    <fill>
      <patternFill patternType="solid">
        <fgColor rgb="FFBFBFBF"/>
        <bgColor indexed="64"/>
      </patternFill>
    </fill>
    <fill>
      <patternFill patternType="solid">
        <fgColor rgb="FF92D050"/>
        <bgColor indexed="64"/>
      </patternFill>
    </fill>
    <fill>
      <patternFill patternType="solid">
        <fgColor theme="5" tint="0.39997558519241921"/>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57"/>
      </left>
      <right style="medium">
        <color indexed="57"/>
      </right>
      <top style="medium">
        <color indexed="57"/>
      </top>
      <bottom style="medium">
        <color indexed="57"/>
      </bottom>
      <diagonal/>
    </border>
    <border>
      <left style="medium">
        <color indexed="57"/>
      </left>
      <right/>
      <top style="medium">
        <color indexed="57"/>
      </top>
      <bottom style="medium">
        <color indexed="57"/>
      </bottom>
      <diagonal/>
    </border>
    <border>
      <left/>
      <right/>
      <top style="medium">
        <color indexed="57"/>
      </top>
      <bottom style="medium">
        <color indexed="57"/>
      </bottom>
      <diagonal/>
    </border>
    <border>
      <left/>
      <right style="medium">
        <color indexed="57"/>
      </right>
      <top style="medium">
        <color indexed="57"/>
      </top>
      <bottom style="medium">
        <color indexed="57"/>
      </bottom>
      <diagonal/>
    </border>
    <border>
      <left style="medium">
        <color indexed="57"/>
      </left>
      <right/>
      <top/>
      <bottom/>
      <diagonal/>
    </border>
    <border>
      <left style="medium">
        <color indexed="57"/>
      </left>
      <right style="medium">
        <color indexed="57"/>
      </right>
      <top style="medium">
        <color indexed="57"/>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bottom style="medium">
        <color indexed="57"/>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rgb="FF000000"/>
      </left>
      <right/>
      <top style="medium">
        <color rgb="FF000000"/>
      </top>
      <bottom style="medium">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style="medium">
        <color rgb="FF000000"/>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style="medium">
        <color rgb="FF000000"/>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rgb="FF000000"/>
      </right>
      <top style="medium">
        <color indexed="64"/>
      </top>
      <bottom/>
      <diagonal/>
    </border>
    <border>
      <left style="medium">
        <color indexed="64"/>
      </left>
      <right style="medium">
        <color indexed="64"/>
      </right>
      <top/>
      <bottom/>
      <diagonal/>
    </border>
    <border>
      <left style="medium">
        <color rgb="FF000000"/>
      </left>
      <right style="medium">
        <color indexed="64"/>
      </right>
      <top/>
      <bottom/>
      <diagonal/>
    </border>
    <border>
      <left/>
      <right/>
      <top style="thin">
        <color indexed="64"/>
      </top>
      <bottom style="thin">
        <color indexed="64"/>
      </bottom>
      <diagonal/>
    </border>
  </borders>
  <cellStyleXfs count="7">
    <xf numFmtId="0" fontId="0" fillId="0" borderId="0"/>
    <xf numFmtId="43" fontId="5" fillId="0" borderId="0" applyFont="0" applyFill="0" applyBorder="0" applyAlignment="0" applyProtection="0"/>
    <xf numFmtId="0" fontId="5" fillId="0" borderId="0"/>
    <xf numFmtId="44" fontId="5"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cellStyleXfs>
  <cellXfs count="306">
    <xf numFmtId="0" fontId="0" fillId="0" borderId="0" xfId="0"/>
    <xf numFmtId="0" fontId="0" fillId="0" borderId="1" xfId="0" applyBorder="1"/>
    <xf numFmtId="0" fontId="0" fillId="0" borderId="0" xfId="0" applyAlignment="1">
      <alignment vertical="center"/>
    </xf>
    <xf numFmtId="0" fontId="0" fillId="0" borderId="0" xfId="0" applyBorder="1" applyAlignment="1">
      <alignment vertical="center"/>
    </xf>
    <xf numFmtId="0" fontId="8" fillId="0" borderId="6" xfId="0" applyFont="1" applyFill="1" applyBorder="1" applyAlignment="1">
      <alignment vertical="center"/>
    </xf>
    <xf numFmtId="0" fontId="10" fillId="0" borderId="6" xfId="0" applyFont="1" applyFill="1" applyBorder="1" applyAlignment="1">
      <alignment vertical="center"/>
    </xf>
    <xf numFmtId="0" fontId="10" fillId="0" borderId="0" xfId="0" applyFont="1" applyFill="1" applyBorder="1" applyAlignment="1">
      <alignment vertical="center"/>
    </xf>
    <xf numFmtId="0" fontId="10" fillId="0" borderId="7" xfId="0" applyFont="1" applyFill="1" applyBorder="1" applyAlignment="1">
      <alignment vertical="center"/>
    </xf>
    <xf numFmtId="15" fontId="0" fillId="0" borderId="7" xfId="0" applyNumberFormat="1" applyFont="1" applyFill="1" applyBorder="1" applyAlignment="1" applyProtection="1">
      <alignment horizontal="left" vertical="center"/>
      <protection locked="0"/>
    </xf>
    <xf numFmtId="0" fontId="9" fillId="0" borderId="8" xfId="0" applyFont="1" applyFill="1" applyBorder="1" applyAlignment="1" applyProtection="1">
      <alignment horizontal="left" vertical="center"/>
      <protection locked="0"/>
    </xf>
    <xf numFmtId="0" fontId="9" fillId="0" borderId="9" xfId="0" applyFont="1" applyFill="1" applyBorder="1" applyAlignment="1" applyProtection="1">
      <alignment horizontal="left" vertical="center"/>
      <protection locked="0"/>
    </xf>
    <xf numFmtId="14" fontId="0" fillId="0" borderId="0" xfId="0" applyNumberFormat="1" applyFill="1" applyBorder="1" applyAlignment="1" applyProtection="1">
      <alignment vertical="center"/>
      <protection locked="0"/>
    </xf>
    <xf numFmtId="0" fontId="12" fillId="0" borderId="0" xfId="0" applyFont="1" applyFill="1" applyBorder="1" applyAlignment="1" applyProtection="1">
      <alignment horizontal="left" vertical="center"/>
      <protection locked="0"/>
    </xf>
    <xf numFmtId="164" fontId="0" fillId="0" borderId="0" xfId="0" applyNumberFormat="1" applyAlignment="1">
      <alignment horizontal="center" vertical="center"/>
    </xf>
    <xf numFmtId="166" fontId="0" fillId="0" borderId="0" xfId="0" applyNumberFormat="1" applyFill="1" applyBorder="1" applyAlignment="1">
      <alignment horizontal="center" vertical="center"/>
    </xf>
    <xf numFmtId="165" fontId="0" fillId="0" borderId="0" xfId="0" applyNumberFormat="1" applyBorder="1" applyAlignment="1">
      <alignment vertical="center"/>
    </xf>
    <xf numFmtId="168" fontId="13" fillId="0" borderId="1" xfId="1" applyNumberFormat="1" applyFont="1" applyFill="1" applyBorder="1" applyAlignment="1">
      <alignment horizontal="right" vertical="center" wrapText="1"/>
    </xf>
    <xf numFmtId="0" fontId="0" fillId="0" borderId="0" xfId="0" applyFill="1" applyAlignment="1">
      <alignment vertical="center"/>
    </xf>
    <xf numFmtId="167" fontId="0" fillId="0" borderId="0" xfId="0" applyNumberFormat="1" applyFill="1" applyAlignment="1">
      <alignment vertical="center"/>
    </xf>
    <xf numFmtId="0" fontId="15" fillId="0" borderId="0" xfId="0" applyFont="1" applyFill="1" applyBorder="1" applyAlignment="1">
      <alignment horizontal="left" vertical="center"/>
    </xf>
    <xf numFmtId="0" fontId="16" fillId="0" borderId="0" xfId="0" applyFont="1" applyFill="1" applyBorder="1" applyAlignment="1">
      <alignment horizontal="center" vertical="center" wrapText="1"/>
    </xf>
    <xf numFmtId="0" fontId="9" fillId="3" borderId="8" xfId="0" applyFont="1" applyFill="1" applyBorder="1" applyAlignment="1" applyProtection="1">
      <alignment vertical="center"/>
      <protection locked="0"/>
    </xf>
    <xf numFmtId="0" fontId="9" fillId="3" borderId="9" xfId="0" applyFont="1" applyFill="1" applyBorder="1" applyAlignment="1" applyProtection="1">
      <alignment vertical="center"/>
      <protection locked="0"/>
    </xf>
    <xf numFmtId="166" fontId="0" fillId="3" borderId="1" xfId="0" applyNumberFormat="1" applyFill="1" applyBorder="1" applyAlignment="1">
      <alignment horizontal="right" vertical="center"/>
    </xf>
    <xf numFmtId="0" fontId="0" fillId="3" borderId="1" xfId="0" applyFill="1" applyBorder="1" applyAlignment="1">
      <alignment vertical="center"/>
    </xf>
    <xf numFmtId="0" fontId="0" fillId="0" borderId="0" xfId="0" applyFill="1" applyBorder="1" applyAlignment="1">
      <alignment vertical="center" wrapText="1"/>
    </xf>
    <xf numFmtId="167" fontId="0" fillId="0" borderId="0" xfId="0" applyNumberFormat="1" applyFill="1" applyBorder="1" applyAlignment="1">
      <alignment vertical="center"/>
    </xf>
    <xf numFmtId="0" fontId="1" fillId="0" borderId="0" xfId="0" applyFont="1" applyFill="1" applyBorder="1" applyAlignment="1">
      <alignment vertical="center" wrapText="1"/>
    </xf>
    <xf numFmtId="0" fontId="0" fillId="0" borderId="0" xfId="0" applyFill="1" applyBorder="1" applyAlignment="1">
      <alignment horizontal="center" vertical="center"/>
    </xf>
    <xf numFmtId="167" fontId="0" fillId="0" borderId="0" xfId="0" applyNumberFormat="1" applyBorder="1" applyAlignment="1">
      <alignment vertical="center"/>
    </xf>
    <xf numFmtId="0" fontId="0" fillId="0" borderId="7" xfId="0" applyBorder="1" applyAlignment="1">
      <alignment vertical="center"/>
    </xf>
    <xf numFmtId="0" fontId="0" fillId="0" borderId="7" xfId="0" applyBorder="1" applyAlignment="1">
      <alignment horizontal="center" vertical="center" wrapText="1"/>
    </xf>
    <xf numFmtId="3" fontId="11" fillId="4" borderId="1" xfId="0" applyNumberFormat="1" applyFont="1" applyFill="1" applyBorder="1" applyAlignment="1">
      <alignment horizontal="right" vertical="center" wrapText="1"/>
    </xf>
    <xf numFmtId="0" fontId="14" fillId="0" borderId="1" xfId="0" applyFont="1" applyFill="1" applyBorder="1" applyAlignment="1">
      <alignment horizontal="center" vertical="center" wrapText="1"/>
    </xf>
    <xf numFmtId="49" fontId="14" fillId="0" borderId="1" xfId="0" applyNumberFormat="1" applyFont="1" applyFill="1" applyBorder="1" applyAlignment="1" applyProtection="1">
      <alignment horizontal="left" vertical="center" wrapText="1"/>
      <protection locked="0"/>
    </xf>
    <xf numFmtId="0" fontId="0" fillId="2" borderId="1" xfId="0" applyFill="1" applyBorder="1" applyAlignment="1">
      <alignment vertical="center" wrapText="1"/>
    </xf>
    <xf numFmtId="0" fontId="0" fillId="0" borderId="1" xfId="0" applyFill="1" applyBorder="1" applyAlignment="1">
      <alignment horizontal="center" vertical="center"/>
    </xf>
    <xf numFmtId="0" fontId="0" fillId="0" borderId="1" xfId="0" applyFill="1" applyBorder="1" applyAlignment="1">
      <alignment vertical="center"/>
    </xf>
    <xf numFmtId="0" fontId="1" fillId="0" borderId="1" xfId="0" applyFont="1" applyFill="1" applyBorder="1" applyAlignment="1">
      <alignment vertical="center"/>
    </xf>
    <xf numFmtId="49" fontId="0" fillId="0" borderId="1" xfId="0" applyNumberFormat="1" applyFill="1" applyBorder="1" applyAlignment="1">
      <alignment horizontal="center" vertical="center"/>
    </xf>
    <xf numFmtId="169" fontId="1" fillId="0" borderId="1" xfId="0" applyNumberFormat="1" applyFont="1" applyFill="1" applyBorder="1" applyAlignment="1">
      <alignment horizontal="center" vertical="center"/>
    </xf>
    <xf numFmtId="166" fontId="0" fillId="3" borderId="1" xfId="0" applyNumberFormat="1" applyFill="1" applyBorder="1" applyAlignment="1">
      <alignment horizontal="center" vertical="center"/>
    </xf>
    <xf numFmtId="0" fontId="19" fillId="0" borderId="0" xfId="0" applyFont="1" applyBorder="1" applyAlignment="1">
      <alignment horizontal="center" vertical="center"/>
    </xf>
    <xf numFmtId="0" fontId="20" fillId="2" borderId="1" xfId="0" applyFont="1" applyFill="1" applyBorder="1" applyAlignment="1">
      <alignment horizontal="center" vertical="center" wrapText="1"/>
    </xf>
    <xf numFmtId="0" fontId="0" fillId="0" borderId="1" xfId="0" applyBorder="1" applyAlignment="1">
      <alignment vertical="center" wrapText="1"/>
    </xf>
    <xf numFmtId="0" fontId="0" fillId="0" borderId="2" xfId="0" applyBorder="1" applyAlignment="1">
      <alignment horizontal="center" vertical="center"/>
    </xf>
    <xf numFmtId="0" fontId="0" fillId="0" borderId="3" xfId="0" applyBorder="1" applyAlignment="1">
      <alignment horizontal="center" vertical="center"/>
    </xf>
    <xf numFmtId="49" fontId="0" fillId="2" borderId="1" xfId="0" applyNumberFormat="1" applyFill="1" applyBorder="1" applyAlignment="1">
      <alignment horizontal="center" vertical="center"/>
    </xf>
    <xf numFmtId="0" fontId="0" fillId="0" borderId="1" xfId="0" applyBorder="1" applyAlignment="1">
      <alignment horizontal="center" vertical="center" wrapText="1"/>
    </xf>
    <xf numFmtId="0" fontId="1" fillId="2" borderId="16" xfId="0" applyFont="1" applyFill="1" applyBorder="1" applyAlignment="1">
      <alignment horizontal="center" vertical="center"/>
    </xf>
    <xf numFmtId="0" fontId="1" fillId="2" borderId="16" xfId="0" applyFont="1" applyFill="1" applyBorder="1" applyAlignment="1">
      <alignment horizontal="center" vertical="center" wrapText="1"/>
    </xf>
    <xf numFmtId="0" fontId="24" fillId="0" borderId="0" xfId="0" applyFont="1" applyAlignment="1">
      <alignment horizontal="justify" vertical="center"/>
    </xf>
    <xf numFmtId="0" fontId="25" fillId="5" borderId="18" xfId="0" applyFont="1" applyFill="1" applyBorder="1" applyAlignment="1">
      <alignment horizontal="center" vertical="center" wrapText="1"/>
    </xf>
    <xf numFmtId="0" fontId="25" fillId="0" borderId="18" xfId="0" applyFont="1" applyBorder="1" applyAlignment="1">
      <alignment horizontal="center" vertical="center" wrapText="1"/>
    </xf>
    <xf numFmtId="0" fontId="25" fillId="6" borderId="5" xfId="0" applyFont="1" applyFill="1" applyBorder="1" applyAlignment="1">
      <alignment horizontal="center" vertical="center" wrapText="1"/>
    </xf>
    <xf numFmtId="0" fontId="26" fillId="7" borderId="19" xfId="0" applyFont="1" applyFill="1" applyBorder="1" applyAlignment="1">
      <alignment horizontal="center" vertical="center" wrapText="1"/>
    </xf>
    <xf numFmtId="0" fontId="26" fillId="7" borderId="22" xfId="0" applyFont="1" applyFill="1" applyBorder="1" applyAlignment="1">
      <alignment horizontal="center" vertical="center" wrapText="1"/>
    </xf>
    <xf numFmtId="0" fontId="26" fillId="0" borderId="22" xfId="0" applyFont="1" applyBorder="1" applyAlignment="1">
      <alignment horizontal="center" vertical="center" wrapText="1"/>
    </xf>
    <xf numFmtId="0" fontId="26" fillId="7" borderId="22" xfId="0" applyFont="1" applyFill="1" applyBorder="1" applyAlignment="1">
      <alignment horizontal="justify" vertical="center" wrapText="1"/>
    </xf>
    <xf numFmtId="0" fontId="25" fillId="0" borderId="0" xfId="0" applyFont="1" applyBorder="1" applyAlignment="1">
      <alignment horizontal="center" vertical="center" wrapText="1"/>
    </xf>
    <xf numFmtId="0" fontId="31" fillId="0" borderId="0" xfId="0" applyFont="1" applyAlignment="1">
      <alignment horizontal="justify" vertical="center"/>
    </xf>
    <xf numFmtId="0" fontId="9" fillId="2" borderId="0" xfId="0" applyFont="1" applyFill="1" applyBorder="1" applyAlignment="1">
      <alignment horizontal="center" vertical="center" wrapText="1"/>
    </xf>
    <xf numFmtId="166" fontId="0" fillId="3" borderId="0" xfId="0" applyNumberFormat="1" applyFill="1" applyBorder="1" applyAlignment="1">
      <alignment horizontal="right" vertical="center"/>
    </xf>
    <xf numFmtId="0" fontId="1" fillId="2" borderId="0" xfId="0" applyFont="1" applyFill="1" applyBorder="1" applyAlignment="1">
      <alignment horizontal="center" vertical="center" wrapText="1"/>
    </xf>
    <xf numFmtId="0" fontId="1" fillId="0" borderId="0" xfId="0" applyFont="1" applyBorder="1" applyAlignment="1">
      <alignment horizontal="center" vertical="center"/>
    </xf>
    <xf numFmtId="0" fontId="0" fillId="0" borderId="0" xfId="0" applyBorder="1" applyAlignment="1">
      <alignment horizontal="center" vertical="center" wrapText="1"/>
    </xf>
    <xf numFmtId="3" fontId="11" fillId="0" borderId="0" xfId="0" applyNumberFormat="1" applyFont="1" applyFill="1" applyBorder="1" applyAlignment="1">
      <alignment horizontal="right" vertical="center" wrapText="1"/>
    </xf>
    <xf numFmtId="166" fontId="0" fillId="0" borderId="0" xfId="0" applyNumberFormat="1" applyFill="1" applyBorder="1" applyAlignment="1" applyProtection="1">
      <alignment vertical="center"/>
      <protection locked="0"/>
    </xf>
    <xf numFmtId="2" fontId="13" fillId="0" borderId="1" xfId="0" applyNumberFormat="1" applyFont="1" applyFill="1" applyBorder="1" applyAlignment="1" applyProtection="1">
      <alignment horizontal="center" vertical="center" wrapText="1"/>
      <protection locked="0"/>
    </xf>
    <xf numFmtId="2" fontId="1" fillId="2" borderId="11" xfId="0" applyNumberFormat="1" applyFont="1" applyFill="1" applyBorder="1" applyAlignment="1">
      <alignment horizontal="center" vertical="center" wrapText="1"/>
    </xf>
    <xf numFmtId="0" fontId="0" fillId="0" borderId="0" xfId="0"/>
    <xf numFmtId="0" fontId="2" fillId="0" borderId="1" xfId="0" applyFont="1" applyBorder="1" applyAlignment="1">
      <alignment horizontal="justify" vertical="center" wrapText="1"/>
    </xf>
    <xf numFmtId="0" fontId="2" fillId="0" borderId="1" xfId="0" applyFont="1" applyBorder="1" applyAlignment="1">
      <alignment horizontal="center" vertical="center" wrapText="1"/>
    </xf>
    <xf numFmtId="0" fontId="0" fillId="0" borderId="0" xfId="0" applyAlignment="1">
      <alignment horizontal="center" vertical="center"/>
    </xf>
    <xf numFmtId="0" fontId="1" fillId="0" borderId="0" xfId="0" applyFont="1" applyAlignment="1">
      <alignment horizontal="center" vertical="center"/>
    </xf>
    <xf numFmtId="9" fontId="13" fillId="0" borderId="1" xfId="0" applyNumberFormat="1" applyFont="1" applyFill="1" applyBorder="1" applyAlignment="1" applyProtection="1">
      <alignment horizontal="center" vertical="center" wrapText="1"/>
      <protection locked="0"/>
    </xf>
    <xf numFmtId="0" fontId="13" fillId="0" borderId="1" xfId="0" applyFont="1" applyFill="1" applyBorder="1" applyAlignment="1" applyProtection="1">
      <alignment horizontal="center" vertical="center" wrapText="1"/>
      <protection locked="0"/>
    </xf>
    <xf numFmtId="15" fontId="13" fillId="0" borderId="1" xfId="0" applyNumberFormat="1" applyFont="1" applyFill="1" applyBorder="1" applyAlignment="1" applyProtection="1">
      <alignment horizontal="center" vertical="center" wrapText="1"/>
      <protection locked="0"/>
    </xf>
    <xf numFmtId="0" fontId="11" fillId="0" borderId="0" xfId="0" applyFont="1" applyFill="1" applyBorder="1" applyAlignment="1">
      <alignment horizontal="left" vertical="center" wrapText="1"/>
    </xf>
    <xf numFmtId="0" fontId="14" fillId="0" borderId="0" xfId="0" applyFont="1" applyFill="1" applyAlignment="1">
      <alignment horizontal="left" vertical="center" wrapText="1"/>
    </xf>
    <xf numFmtId="49" fontId="14" fillId="0" borderId="1" xfId="0" applyNumberFormat="1" applyFont="1" applyFill="1" applyBorder="1" applyAlignment="1" applyProtection="1">
      <alignment horizontal="center" vertical="center" wrapText="1"/>
      <protection locked="0"/>
    </xf>
    <xf numFmtId="0" fontId="14" fillId="0" borderId="1" xfId="0" applyFont="1" applyFill="1" applyBorder="1" applyAlignment="1" applyProtection="1">
      <alignment horizontal="center" vertical="center" wrapText="1"/>
      <protection locked="0"/>
    </xf>
    <xf numFmtId="49" fontId="18" fillId="0" borderId="1" xfId="0" applyNumberFormat="1" applyFont="1" applyFill="1" applyBorder="1" applyAlignment="1" applyProtection="1">
      <alignment horizontal="center" vertical="center" wrapText="1"/>
      <protection locked="0"/>
    </xf>
    <xf numFmtId="14" fontId="13" fillId="0" borderId="1" xfId="0" applyNumberFormat="1" applyFont="1" applyFill="1" applyBorder="1" applyAlignment="1" applyProtection="1">
      <alignment horizontal="center" vertical="center" wrapText="1"/>
      <protection locked="0"/>
    </xf>
    <xf numFmtId="0" fontId="1" fillId="2" borderId="11" xfId="0" applyFont="1" applyFill="1" applyBorder="1" applyAlignment="1">
      <alignment horizontal="center" vertical="center" wrapText="1"/>
    </xf>
    <xf numFmtId="0" fontId="1" fillId="2" borderId="13"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0" fillId="0" borderId="1" xfId="0" applyBorder="1" applyAlignment="1">
      <alignment vertical="center"/>
    </xf>
    <xf numFmtId="0" fontId="1" fillId="0" borderId="0" xfId="0" applyFont="1" applyAlignment="1">
      <alignment vertical="center"/>
    </xf>
    <xf numFmtId="0" fontId="1" fillId="2" borderId="1" xfId="0" applyFont="1" applyFill="1" applyBorder="1" applyAlignment="1">
      <alignment horizontal="center" vertical="center"/>
    </xf>
    <xf numFmtId="0" fontId="6" fillId="2" borderId="1" xfId="0" applyFont="1" applyFill="1" applyBorder="1" applyAlignment="1">
      <alignment horizontal="center" vertical="center" wrapText="1"/>
    </xf>
    <xf numFmtId="0" fontId="27" fillId="7" borderId="0" xfId="0" applyFont="1" applyFill="1" applyAlignment="1">
      <alignment vertical="center"/>
    </xf>
    <xf numFmtId="0" fontId="28" fillId="7" borderId="27" xfId="0" applyFont="1" applyFill="1" applyBorder="1" applyAlignment="1">
      <alignment vertical="center"/>
    </xf>
    <xf numFmtId="0" fontId="28" fillId="7" borderId="28" xfId="0" applyFont="1" applyFill="1" applyBorder="1" applyAlignment="1">
      <alignment horizontal="center" vertical="center" wrapText="1"/>
    </xf>
    <xf numFmtId="0" fontId="29" fillId="0" borderId="29" xfId="0" applyFont="1" applyBorder="1" applyAlignment="1">
      <alignment vertical="center" wrapText="1"/>
    </xf>
    <xf numFmtId="0" fontId="29" fillId="0" borderId="28" xfId="0" applyFont="1" applyBorder="1" applyAlignment="1">
      <alignment vertical="center"/>
    </xf>
    <xf numFmtId="0" fontId="28" fillId="7" borderId="29" xfId="0" applyFont="1" applyFill="1" applyBorder="1" applyAlignment="1">
      <alignment vertical="center"/>
    </xf>
    <xf numFmtId="0" fontId="29" fillId="7" borderId="28" xfId="0" applyFont="1" applyFill="1" applyBorder="1" applyAlignment="1">
      <alignment vertical="center"/>
    </xf>
    <xf numFmtId="0" fontId="29" fillId="7" borderId="0" xfId="0" applyFont="1" applyFill="1" applyAlignment="1">
      <alignment vertical="center"/>
    </xf>
    <xf numFmtId="0" fontId="29" fillId="7" borderId="29" xfId="0" applyFont="1" applyFill="1" applyBorder="1" applyAlignment="1">
      <alignment vertical="center"/>
    </xf>
    <xf numFmtId="0" fontId="28" fillId="7" borderId="30" xfId="0" applyFont="1" applyFill="1" applyBorder="1" applyAlignment="1">
      <alignment vertical="center"/>
    </xf>
    <xf numFmtId="0" fontId="28" fillId="7" borderId="0" xfId="0" applyFont="1" applyFill="1" applyAlignment="1">
      <alignment horizontal="center" vertical="center"/>
    </xf>
    <xf numFmtId="0" fontId="28" fillId="7" borderId="29" xfId="0" applyFont="1" applyFill="1" applyBorder="1" applyAlignment="1">
      <alignment horizontal="center" vertical="center"/>
    </xf>
    <xf numFmtId="0" fontId="29" fillId="7" borderId="25" xfId="0" applyFont="1" applyFill="1" applyBorder="1" applyAlignment="1">
      <alignment vertical="center"/>
    </xf>
    <xf numFmtId="0" fontId="29" fillId="7" borderId="33" xfId="0" applyFont="1" applyFill="1" applyBorder="1" applyAlignment="1">
      <alignment vertical="center"/>
    </xf>
    <xf numFmtId="0" fontId="29" fillId="7" borderId="36" xfId="0" applyFont="1" applyFill="1" applyBorder="1" applyAlignment="1">
      <alignment vertical="center"/>
    </xf>
    <xf numFmtId="0" fontId="28" fillId="7" borderId="28" xfId="0" applyFont="1" applyFill="1" applyBorder="1" applyAlignment="1">
      <alignment vertical="center"/>
    </xf>
    <xf numFmtId="0" fontId="28" fillId="7" borderId="36" xfId="0" applyFont="1" applyFill="1" applyBorder="1" applyAlignment="1">
      <alignment horizontal="center" vertical="center"/>
    </xf>
    <xf numFmtId="0" fontId="28" fillId="7" borderId="0" xfId="0" applyFont="1" applyFill="1" applyAlignment="1">
      <alignment horizontal="right" vertical="center"/>
    </xf>
    <xf numFmtId="0" fontId="28" fillId="7" borderId="0" xfId="0" applyFont="1" applyFill="1" applyAlignment="1">
      <alignment vertical="center"/>
    </xf>
    <xf numFmtId="0" fontId="29" fillId="0" borderId="29" xfId="0" applyFont="1" applyBorder="1" applyAlignment="1">
      <alignment vertical="center"/>
    </xf>
    <xf numFmtId="0" fontId="29" fillId="7" borderId="35" xfId="0" applyFont="1" applyFill="1" applyBorder="1" applyAlignment="1">
      <alignment vertical="center" wrapText="1"/>
    </xf>
    <xf numFmtId="0" fontId="30" fillId="0" borderId="0" xfId="0" applyFont="1"/>
    <xf numFmtId="0" fontId="33" fillId="0" borderId="0" xfId="0" applyFont="1"/>
    <xf numFmtId="2" fontId="18" fillId="0" borderId="1" xfId="0" applyNumberFormat="1" applyFont="1" applyFill="1" applyBorder="1" applyAlignment="1" applyProtection="1">
      <alignment horizontal="center" vertical="center" wrapText="1"/>
      <protection locked="0"/>
    </xf>
    <xf numFmtId="9" fontId="13" fillId="0" borderId="1" xfId="4" applyFont="1" applyFill="1" applyBorder="1" applyAlignment="1" applyProtection="1">
      <alignment horizontal="center" vertical="center" wrapText="1"/>
      <protection locked="0"/>
    </xf>
    <xf numFmtId="0" fontId="11" fillId="0" borderId="1"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34" fillId="7" borderId="33" xfId="0" applyFont="1" applyFill="1" applyBorder="1" applyAlignment="1">
      <alignment vertical="center"/>
    </xf>
    <xf numFmtId="0" fontId="34" fillId="7" borderId="33" xfId="0" applyFont="1" applyFill="1" applyBorder="1" applyAlignment="1">
      <alignment horizontal="center" vertical="center"/>
    </xf>
    <xf numFmtId="0" fontId="34" fillId="7" borderId="33" xfId="0" applyFont="1" applyFill="1" applyBorder="1" applyAlignment="1">
      <alignment vertical="center" wrapText="1"/>
    </xf>
    <xf numFmtId="1" fontId="0" fillId="3" borderId="1" xfId="0" applyNumberFormat="1" applyFill="1" applyBorder="1" applyAlignment="1">
      <alignment horizontal="right" vertical="center"/>
    </xf>
    <xf numFmtId="166" fontId="0" fillId="4" borderId="1" xfId="0" applyNumberFormat="1" applyFill="1" applyBorder="1" applyAlignment="1" applyProtection="1">
      <alignment vertical="center"/>
    </xf>
    <xf numFmtId="1" fontId="13" fillId="0" borderId="1" xfId="0" applyNumberFormat="1" applyFont="1" applyFill="1" applyBorder="1" applyAlignment="1" applyProtection="1">
      <alignment horizontal="center" vertical="center" wrapText="1"/>
      <protection locked="0"/>
    </xf>
    <xf numFmtId="170" fontId="13" fillId="0" borderId="1" xfId="1" applyNumberFormat="1" applyFont="1" applyFill="1" applyBorder="1" applyAlignment="1" applyProtection="1">
      <alignment horizontal="center" vertical="center" wrapText="1"/>
      <protection locked="0"/>
    </xf>
    <xf numFmtId="171" fontId="13" fillId="0" borderId="1" xfId="1" applyNumberFormat="1" applyFont="1" applyFill="1" applyBorder="1" applyAlignment="1" applyProtection="1">
      <alignment horizontal="center" vertical="center" wrapText="1"/>
      <protection locked="0"/>
    </xf>
    <xf numFmtId="0" fontId="0" fillId="0" borderId="1" xfId="0" applyFill="1" applyBorder="1" applyAlignment="1">
      <alignment horizontal="left" vertical="center" wrapText="1"/>
    </xf>
    <xf numFmtId="0" fontId="0" fillId="0" borderId="1" xfId="0" applyFill="1" applyBorder="1" applyAlignment="1">
      <alignment vertical="center" wrapText="1"/>
    </xf>
    <xf numFmtId="14" fontId="0" fillId="0" borderId="1" xfId="0" applyNumberFormat="1" applyBorder="1" applyAlignment="1">
      <alignment vertical="center"/>
    </xf>
    <xf numFmtId="0" fontId="14" fillId="0" borderId="1" xfId="0" applyFont="1" applyBorder="1" applyAlignment="1">
      <alignment horizontal="center" vertical="center" wrapText="1"/>
    </xf>
    <xf numFmtId="0" fontId="4" fillId="0" borderId="1" xfId="0" applyFont="1" applyBorder="1" applyAlignment="1">
      <alignment horizontal="center" vertical="center" wrapText="1"/>
    </xf>
    <xf numFmtId="0" fontId="1" fillId="2" borderId="5" xfId="0" applyFont="1" applyFill="1" applyBorder="1" applyAlignment="1">
      <alignment horizontal="center" vertical="center" wrapText="1"/>
    </xf>
    <xf numFmtId="0" fontId="0" fillId="0" borderId="1" xfId="0" applyBorder="1" applyAlignment="1">
      <alignment horizontal="center" vertical="center"/>
    </xf>
    <xf numFmtId="0" fontId="9" fillId="2" borderId="1" xfId="0" applyFont="1" applyFill="1" applyBorder="1" applyAlignment="1">
      <alignment horizontal="center" vertical="center" wrapText="1"/>
    </xf>
    <xf numFmtId="0" fontId="1" fillId="0" borderId="1" xfId="0" applyFont="1" applyFill="1" applyBorder="1" applyAlignment="1">
      <alignment horizontal="center" vertical="center"/>
    </xf>
    <xf numFmtId="14" fontId="0" fillId="0" borderId="1" xfId="0" applyNumberFormat="1" applyFill="1" applyBorder="1" applyAlignment="1">
      <alignment vertical="center" wrapText="1"/>
    </xf>
    <xf numFmtId="17" fontId="14" fillId="0" borderId="1" xfId="0" applyNumberFormat="1" applyFont="1" applyBorder="1" applyAlignment="1">
      <alignment horizontal="center" vertical="center" wrapText="1"/>
    </xf>
    <xf numFmtId="17" fontId="0" fillId="0" borderId="1" xfId="0" applyNumberFormat="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xf>
    <xf numFmtId="172" fontId="13" fillId="0" borderId="1" xfId="1" applyNumberFormat="1" applyFont="1" applyFill="1" applyBorder="1" applyAlignment="1">
      <alignment horizontal="right" vertical="center" wrapText="1"/>
    </xf>
    <xf numFmtId="0" fontId="0" fillId="4" borderId="1" xfId="0" applyFill="1" applyBorder="1" applyAlignment="1">
      <alignment horizontal="center" vertical="center"/>
    </xf>
    <xf numFmtId="0" fontId="13" fillId="0" borderId="1" xfId="0" applyNumberFormat="1" applyFont="1" applyFill="1" applyBorder="1" applyAlignment="1" applyProtection="1">
      <alignment horizontal="center" vertical="center" wrapText="1"/>
      <protection locked="0"/>
    </xf>
    <xf numFmtId="12" fontId="13" fillId="0" borderId="1" xfId="0" applyNumberFormat="1" applyFont="1" applyFill="1" applyBorder="1" applyAlignment="1" applyProtection="1">
      <alignment horizontal="center" vertical="center" wrapText="1"/>
      <protection locked="0"/>
    </xf>
    <xf numFmtId="0" fontId="13" fillId="0" borderId="1" xfId="0" quotePrefix="1" applyNumberFormat="1" applyFont="1" applyFill="1" applyBorder="1" applyAlignment="1" applyProtection="1">
      <alignment horizontal="center" vertical="center" wrapText="1"/>
      <protection locked="0"/>
    </xf>
    <xf numFmtId="0" fontId="13" fillId="0" borderId="1" xfId="0" quotePrefix="1" applyFont="1" applyFill="1" applyBorder="1" applyAlignment="1" applyProtection="1">
      <alignment horizontal="center" vertical="center" wrapText="1"/>
      <protection locked="0"/>
    </xf>
    <xf numFmtId="2" fontId="18" fillId="2" borderId="1" xfId="0" applyNumberFormat="1" applyFont="1" applyFill="1" applyBorder="1" applyAlignment="1" applyProtection="1">
      <alignment horizontal="center" vertical="center" wrapText="1"/>
      <protection locked="0"/>
    </xf>
    <xf numFmtId="1" fontId="13" fillId="0" borderId="1" xfId="0" quotePrefix="1" applyNumberFormat="1" applyFont="1" applyFill="1" applyBorder="1" applyAlignment="1" applyProtection="1">
      <alignment horizontal="center" vertical="center" wrapText="1"/>
      <protection locked="0"/>
    </xf>
    <xf numFmtId="0" fontId="0" fillId="0" borderId="0" xfId="0" applyAlignment="1">
      <alignment vertical="center" wrapText="1"/>
    </xf>
    <xf numFmtId="0" fontId="1" fillId="2" borderId="5" xfId="0" applyFont="1" applyFill="1" applyBorder="1" applyAlignment="1">
      <alignment horizontal="center" vertical="center" wrapText="1"/>
    </xf>
    <xf numFmtId="0" fontId="0" fillId="0" borderId="1" xfId="0" applyBorder="1" applyAlignment="1">
      <alignment horizontal="center" vertical="center"/>
    </xf>
    <xf numFmtId="0" fontId="9" fillId="2" borderId="1" xfId="0" applyFont="1" applyFill="1" applyBorder="1" applyAlignment="1">
      <alignment horizontal="center" vertical="center" wrapText="1"/>
    </xf>
    <xf numFmtId="0" fontId="1" fillId="0" borderId="1" xfId="0" applyFont="1" applyFill="1" applyBorder="1" applyAlignment="1">
      <alignment horizontal="center" vertical="center"/>
    </xf>
    <xf numFmtId="0" fontId="4" fillId="0" borderId="1" xfId="0" applyFont="1" applyBorder="1" applyAlignment="1">
      <alignment horizontal="center" vertical="center" wrapText="1"/>
    </xf>
    <xf numFmtId="17" fontId="0" fillId="0" borderId="1" xfId="0" applyNumberFormat="1" applyBorder="1" applyAlignment="1">
      <alignment vertical="center" wrapText="1"/>
    </xf>
    <xf numFmtId="17" fontId="0" fillId="0" borderId="1" xfId="0" applyNumberFormat="1" applyBorder="1" applyAlignment="1">
      <alignment horizontal="left" vertical="center" wrapText="1"/>
    </xf>
    <xf numFmtId="43" fontId="0" fillId="0" borderId="1" xfId="1" applyFont="1" applyBorder="1" applyAlignment="1">
      <alignment vertical="center"/>
    </xf>
    <xf numFmtId="0" fontId="0" fillId="0" borderId="1" xfId="0" applyBorder="1" applyAlignment="1">
      <alignment horizontal="left" vertical="center" wrapText="1"/>
    </xf>
    <xf numFmtId="14" fontId="0" fillId="0" borderId="1" xfId="0" applyNumberFormat="1" applyBorder="1" applyAlignment="1">
      <alignment horizontal="center" vertical="center" wrapText="1"/>
    </xf>
    <xf numFmtId="43" fontId="0" fillId="0" borderId="1" xfId="1" applyFont="1" applyBorder="1" applyAlignment="1">
      <alignment vertical="center" wrapText="1"/>
    </xf>
    <xf numFmtId="0" fontId="0" fillId="0" borderId="1" xfId="0" applyFill="1" applyBorder="1" applyAlignment="1">
      <alignment horizontal="center" vertical="center" wrapText="1"/>
    </xf>
    <xf numFmtId="0" fontId="11" fillId="4" borderId="1" xfId="0" applyFont="1" applyFill="1" applyBorder="1" applyAlignment="1">
      <alignment horizontal="left" vertical="center" wrapText="1"/>
    </xf>
    <xf numFmtId="0" fontId="36" fillId="4" borderId="0" xfId="0" applyFont="1" applyFill="1" applyBorder="1" applyAlignment="1">
      <alignment horizontal="left" vertical="center"/>
    </xf>
    <xf numFmtId="1" fontId="13" fillId="4" borderId="1" xfId="0" applyNumberFormat="1" applyFont="1" applyFill="1" applyBorder="1" applyAlignment="1" applyProtection="1">
      <alignment horizontal="center" vertical="center" wrapText="1"/>
      <protection locked="0"/>
    </xf>
    <xf numFmtId="49" fontId="13" fillId="0" borderId="1" xfId="0" applyNumberFormat="1" applyFont="1" applyFill="1" applyBorder="1" applyAlignment="1" applyProtection="1">
      <alignment horizontal="center" vertical="center" wrapText="1"/>
      <protection locked="0"/>
    </xf>
    <xf numFmtId="49" fontId="14" fillId="0" borderId="1" xfId="0" applyNumberFormat="1" applyFont="1" applyFill="1" applyBorder="1" applyAlignment="1" applyProtection="1">
      <alignment horizontal="justify" vertical="center" wrapText="1"/>
      <protection locked="0"/>
    </xf>
    <xf numFmtId="0" fontId="37" fillId="0" borderId="0" xfId="0" applyFont="1"/>
    <xf numFmtId="0" fontId="38" fillId="0" borderId="1" xfId="0" applyFont="1" applyFill="1" applyBorder="1" applyAlignment="1" applyProtection="1">
      <alignment horizontal="center" vertical="center" wrapText="1"/>
      <protection locked="0"/>
    </xf>
    <xf numFmtId="49" fontId="38" fillId="0" borderId="1" xfId="0" applyNumberFormat="1" applyFont="1" applyFill="1" applyBorder="1" applyAlignment="1" applyProtection="1">
      <alignment horizontal="center" vertical="center" wrapText="1"/>
      <protection locked="0"/>
    </xf>
    <xf numFmtId="49" fontId="38" fillId="0" borderId="1" xfId="0" applyNumberFormat="1" applyFont="1" applyFill="1" applyBorder="1" applyAlignment="1" applyProtection="1">
      <alignment horizontal="justify" vertical="center" wrapText="1"/>
      <protection locked="0"/>
    </xf>
    <xf numFmtId="49" fontId="38" fillId="0" borderId="0" xfId="0" applyNumberFormat="1" applyFont="1" applyFill="1" applyBorder="1" applyAlignment="1" applyProtection="1">
      <alignment horizontal="center" vertical="center" wrapText="1"/>
      <protection locked="0"/>
    </xf>
    <xf numFmtId="1" fontId="13" fillId="0" borderId="0" xfId="0" applyNumberFormat="1" applyFont="1" applyFill="1" applyBorder="1" applyAlignment="1" applyProtection="1">
      <alignment horizontal="center" vertical="center" wrapText="1"/>
      <protection locked="0"/>
    </xf>
    <xf numFmtId="1" fontId="13" fillId="10" borderId="1" xfId="0" applyNumberFormat="1" applyFont="1" applyFill="1" applyBorder="1" applyAlignment="1" applyProtection="1">
      <alignment horizontal="center" vertical="center" wrapText="1"/>
      <protection locked="0"/>
    </xf>
    <xf numFmtId="1" fontId="13" fillId="11" borderId="1" xfId="0" applyNumberFormat="1" applyFont="1" applyFill="1" applyBorder="1" applyAlignment="1" applyProtection="1">
      <alignment horizontal="center" vertical="center" wrapText="1"/>
      <protection locked="0"/>
    </xf>
    <xf numFmtId="1" fontId="13" fillId="10" borderId="1" xfId="0" quotePrefix="1" applyNumberFormat="1" applyFont="1" applyFill="1" applyBorder="1" applyAlignment="1" applyProtection="1">
      <alignment horizontal="center" vertical="center" wrapText="1"/>
      <protection locked="0"/>
    </xf>
    <xf numFmtId="1" fontId="13" fillId="3" borderId="1" xfId="0" applyNumberFormat="1" applyFont="1" applyFill="1" applyBorder="1" applyAlignment="1" applyProtection="1">
      <alignment horizontal="center" vertical="center" wrapText="1"/>
      <protection locked="0"/>
    </xf>
    <xf numFmtId="0" fontId="0" fillId="0" borderId="1" xfId="0" applyBorder="1" applyAlignment="1">
      <alignment horizontal="center" vertical="center"/>
    </xf>
    <xf numFmtId="43" fontId="13" fillId="0" borderId="1" xfId="1" applyNumberFormat="1" applyFont="1" applyFill="1" applyBorder="1" applyAlignment="1" applyProtection="1">
      <alignment horizontal="center" vertical="center" wrapText="1"/>
      <protection locked="0"/>
    </xf>
    <xf numFmtId="2" fontId="0" fillId="2" borderId="1" xfId="0" applyNumberFormat="1" applyFill="1" applyBorder="1" applyAlignment="1">
      <alignment horizontal="center" vertical="center"/>
    </xf>
    <xf numFmtId="9" fontId="13" fillId="0" borderId="1" xfId="0" quotePrefix="1" applyNumberFormat="1" applyFont="1" applyFill="1" applyBorder="1" applyAlignment="1" applyProtection="1">
      <alignment horizontal="center" vertical="center" wrapText="1"/>
      <protection locked="0"/>
    </xf>
    <xf numFmtId="0" fontId="23" fillId="0" borderId="0" xfId="0" applyFont="1" applyAlignment="1">
      <alignment horizontal="center" vertical="center"/>
    </xf>
    <xf numFmtId="0" fontId="25" fillId="6" borderId="1" xfId="0" applyFont="1" applyFill="1" applyBorder="1" applyAlignment="1">
      <alignment horizontal="center" vertical="center" wrapText="1"/>
    </xf>
    <xf numFmtId="0" fontId="0" fillId="0" borderId="1" xfId="0" applyBorder="1" applyAlignment="1">
      <alignment horizontal="center"/>
    </xf>
    <xf numFmtId="0" fontId="0" fillId="0" borderId="1" xfId="0" applyBorder="1" applyAlignment="1">
      <alignment horizontal="center" vertical="center"/>
    </xf>
    <xf numFmtId="0" fontId="0" fillId="0" borderId="1" xfId="0" applyBorder="1" applyAlignment="1">
      <alignment horizontal="center" vertical="center" wrapText="1"/>
    </xf>
    <xf numFmtId="0" fontId="28" fillId="7" borderId="33" xfId="0" applyFont="1" applyFill="1" applyBorder="1" applyAlignment="1">
      <alignment vertical="center"/>
    </xf>
    <xf numFmtId="49" fontId="38" fillId="0" borderId="13" xfId="0" applyNumberFormat="1" applyFont="1" applyFill="1" applyBorder="1" applyAlignment="1" applyProtection="1">
      <alignment horizontal="center" vertical="center" wrapText="1"/>
      <protection locked="0"/>
    </xf>
    <xf numFmtId="0" fontId="0" fillId="0" borderId="0" xfId="0" applyFill="1" applyBorder="1"/>
    <xf numFmtId="0" fontId="0" fillId="0" borderId="1" xfId="0" applyBorder="1" applyAlignment="1">
      <alignment horizontal="center"/>
    </xf>
    <xf numFmtId="0" fontId="0" fillId="0" borderId="5" xfId="0" applyBorder="1" applyAlignment="1">
      <alignment horizontal="center"/>
    </xf>
    <xf numFmtId="0" fontId="0" fillId="0" borderId="40" xfId="0" applyBorder="1" applyAlignment="1">
      <alignment horizontal="center"/>
    </xf>
    <xf numFmtId="0" fontId="0" fillId="0" borderId="14" xfId="0" applyBorder="1" applyAlignment="1">
      <alignment horizontal="center"/>
    </xf>
    <xf numFmtId="0" fontId="32" fillId="0" borderId="0" xfId="0" applyFont="1" applyAlignment="1">
      <alignment horizontal="center" vertical="center"/>
    </xf>
    <xf numFmtId="0" fontId="25" fillId="6" borderId="1" xfId="0" applyFont="1" applyFill="1" applyBorder="1" applyAlignment="1">
      <alignment horizontal="center" vertical="center" wrapText="1"/>
    </xf>
    <xf numFmtId="0" fontId="25" fillId="0" borderId="1" xfId="0" applyFont="1" applyBorder="1" applyAlignment="1">
      <alignment horizontal="center" vertical="center" wrapText="1"/>
    </xf>
    <xf numFmtId="0" fontId="23" fillId="0" borderId="0" xfId="0" applyFont="1" applyAlignment="1">
      <alignment horizontal="center" vertical="center"/>
    </xf>
    <xf numFmtId="0" fontId="24" fillId="0" borderId="0" xfId="0" applyFont="1" applyAlignment="1">
      <alignment horizontal="justify" vertical="center" wrapText="1"/>
    </xf>
    <xf numFmtId="0" fontId="25" fillId="5" borderId="1" xfId="0" applyFont="1" applyFill="1" applyBorder="1" applyAlignment="1">
      <alignment horizontal="center" vertical="center" wrapText="1"/>
    </xf>
    <xf numFmtId="0" fontId="0" fillId="0" borderId="1" xfId="0" applyBorder="1" applyAlignment="1">
      <alignment wrapText="1"/>
    </xf>
    <xf numFmtId="0" fontId="9" fillId="3" borderId="8" xfId="0" applyFont="1" applyFill="1" applyBorder="1" applyAlignment="1" applyProtection="1">
      <alignment horizontal="left" vertical="center"/>
      <protection locked="0"/>
    </xf>
    <xf numFmtId="0" fontId="9" fillId="3" borderId="9" xfId="0" applyFont="1" applyFill="1" applyBorder="1" applyAlignment="1" applyProtection="1">
      <alignment horizontal="left" vertical="center"/>
      <protection locked="0"/>
    </xf>
    <xf numFmtId="0" fontId="7" fillId="2" borderId="10" xfId="0" applyFont="1" applyFill="1" applyBorder="1" applyAlignment="1">
      <alignment horizontal="center" vertical="center"/>
    </xf>
    <xf numFmtId="0" fontId="7" fillId="2" borderId="0" xfId="0" applyFont="1" applyFill="1" applyBorder="1" applyAlignment="1">
      <alignment horizontal="center" vertical="center"/>
    </xf>
    <xf numFmtId="0" fontId="14" fillId="0" borderId="5" xfId="0" applyFont="1" applyFill="1" applyBorder="1" applyAlignment="1">
      <alignment horizontal="center" vertical="center" wrapText="1"/>
    </xf>
    <xf numFmtId="0" fontId="14" fillId="0" borderId="14" xfId="0" applyFont="1" applyFill="1" applyBorder="1" applyAlignment="1">
      <alignment horizontal="center" vertical="center" wrapText="1"/>
    </xf>
    <xf numFmtId="0" fontId="0" fillId="3" borderId="6" xfId="0" applyFont="1" applyFill="1" applyBorder="1" applyAlignment="1">
      <alignment horizontal="left" vertical="center"/>
    </xf>
    <xf numFmtId="0" fontId="0" fillId="3" borderId="7" xfId="0" applyFont="1" applyFill="1" applyBorder="1" applyAlignment="1">
      <alignment horizontal="left" vertical="center"/>
    </xf>
    <xf numFmtId="0" fontId="9" fillId="2" borderId="1" xfId="0" applyFont="1" applyFill="1" applyBorder="1" applyAlignment="1">
      <alignment horizontal="center" vertical="center" wrapText="1"/>
    </xf>
    <xf numFmtId="0" fontId="9" fillId="2" borderId="5" xfId="0" applyFont="1" applyFill="1" applyBorder="1" applyAlignment="1">
      <alignment horizontal="center" vertical="center" wrapText="1"/>
    </xf>
    <xf numFmtId="0" fontId="9" fillId="2" borderId="14" xfId="0" applyFont="1" applyFill="1" applyBorder="1" applyAlignment="1">
      <alignment horizontal="center" vertical="center" wrapText="1"/>
    </xf>
    <xf numFmtId="0" fontId="0" fillId="0" borderId="13" xfId="0" applyBorder="1" applyAlignment="1">
      <alignment horizontal="center" vertical="center"/>
    </xf>
    <xf numFmtId="0" fontId="0" fillId="0" borderId="4" xfId="0" applyBorder="1" applyAlignment="1">
      <alignment horizontal="center" vertical="center"/>
    </xf>
    <xf numFmtId="0" fontId="19" fillId="0" borderId="15" xfId="0" applyFont="1" applyBorder="1" applyAlignment="1">
      <alignment horizontal="center" vertical="center" wrapText="1"/>
    </xf>
    <xf numFmtId="0" fontId="1" fillId="0" borderId="13" xfId="0" applyFont="1" applyFill="1" applyBorder="1" applyAlignment="1">
      <alignment horizontal="center" vertical="center"/>
    </xf>
    <xf numFmtId="0" fontId="1" fillId="0" borderId="4" xfId="0" applyFont="1" applyFill="1" applyBorder="1" applyAlignment="1">
      <alignment horizontal="center" vertical="center"/>
    </xf>
    <xf numFmtId="0" fontId="1" fillId="0" borderId="1" xfId="0" applyFont="1" applyFill="1" applyBorder="1" applyAlignment="1">
      <alignment horizontal="center" vertical="center"/>
    </xf>
    <xf numFmtId="0" fontId="17" fillId="0" borderId="0" xfId="0" applyFont="1" applyFill="1" applyAlignment="1">
      <alignment horizontal="left" vertical="center" wrapText="1"/>
    </xf>
    <xf numFmtId="0" fontId="7" fillId="2" borderId="6" xfId="0" applyFont="1" applyFill="1" applyBorder="1" applyAlignment="1">
      <alignment horizontal="center" vertical="center"/>
    </xf>
    <xf numFmtId="0" fontId="1" fillId="2" borderId="5" xfId="0" applyFont="1" applyFill="1" applyBorder="1" applyAlignment="1">
      <alignment horizontal="center" vertical="center" wrapText="1"/>
    </xf>
    <xf numFmtId="0" fontId="1" fillId="2" borderId="14" xfId="0" applyFont="1" applyFill="1" applyBorder="1" applyAlignment="1">
      <alignment horizontal="center" vertical="center" wrapText="1"/>
    </xf>
    <xf numFmtId="0" fontId="14" fillId="4" borderId="5" xfId="0" applyFont="1" applyFill="1" applyBorder="1" applyAlignment="1">
      <alignment horizontal="justify" vertical="center" wrapText="1"/>
    </xf>
    <xf numFmtId="0" fontId="14" fillId="4" borderId="14" xfId="0" applyFont="1" applyFill="1" applyBorder="1" applyAlignment="1">
      <alignment horizontal="justify" vertical="center" wrapText="1"/>
    </xf>
    <xf numFmtId="0" fontId="0" fillId="0" borderId="1" xfId="0" applyBorder="1" applyAlignment="1">
      <alignment horizontal="justify" vertical="center"/>
    </xf>
    <xf numFmtId="0" fontId="0" fillId="0" borderId="1" xfId="0" applyBorder="1" applyAlignment="1">
      <alignment horizontal="center" vertical="center"/>
    </xf>
    <xf numFmtId="0" fontId="7" fillId="2" borderId="7" xfId="0" applyFont="1" applyFill="1" applyBorder="1" applyAlignment="1">
      <alignment horizontal="center" vertical="center"/>
    </xf>
    <xf numFmtId="0" fontId="7" fillId="2" borderId="8" xfId="0" applyFont="1" applyFill="1" applyBorder="1" applyAlignment="1">
      <alignment horizontal="center" vertical="center"/>
    </xf>
    <xf numFmtId="0" fontId="7" fillId="2" borderId="9" xfId="0" applyFont="1" applyFill="1" applyBorder="1" applyAlignment="1">
      <alignment horizontal="center" vertical="center"/>
    </xf>
    <xf numFmtId="0" fontId="0" fillId="0" borderId="5" xfId="0" applyBorder="1" applyAlignment="1">
      <alignment horizontal="center" vertical="center"/>
    </xf>
    <xf numFmtId="0" fontId="0" fillId="0" borderId="14" xfId="0" applyBorder="1" applyAlignment="1">
      <alignment horizontal="center" vertical="center"/>
    </xf>
    <xf numFmtId="0" fontId="1" fillId="2" borderId="40" xfId="0" applyFont="1" applyFill="1" applyBorder="1" applyAlignment="1">
      <alignment horizontal="center" vertical="center" wrapText="1"/>
    </xf>
    <xf numFmtId="0" fontId="4" fillId="0" borderId="1" xfId="0" applyFont="1" applyBorder="1" applyAlignment="1">
      <alignment horizontal="center" vertical="center" wrapText="1"/>
    </xf>
    <xf numFmtId="0" fontId="1" fillId="0" borderId="13" xfId="0" applyFont="1" applyBorder="1" applyAlignment="1">
      <alignment horizontal="center" vertical="center"/>
    </xf>
    <xf numFmtId="0" fontId="1" fillId="0" borderId="12" xfId="0" applyFont="1" applyBorder="1" applyAlignment="1">
      <alignment horizontal="center" vertical="center"/>
    </xf>
    <xf numFmtId="0" fontId="1" fillId="0" borderId="4" xfId="0" applyFont="1" applyBorder="1" applyAlignment="1">
      <alignment horizontal="center" vertical="center"/>
    </xf>
    <xf numFmtId="0" fontId="0" fillId="0" borderId="16" xfId="0" applyBorder="1" applyAlignment="1">
      <alignment horizontal="center" vertical="center"/>
    </xf>
    <xf numFmtId="0" fontId="0" fillId="0" borderId="12" xfId="0" applyBorder="1" applyAlignment="1">
      <alignment horizontal="center" vertical="center"/>
    </xf>
    <xf numFmtId="0" fontId="0" fillId="0" borderId="17" xfId="0" applyBorder="1" applyAlignment="1">
      <alignment horizontal="center" vertical="center"/>
    </xf>
    <xf numFmtId="0" fontId="0" fillId="0" borderId="5" xfId="0" applyBorder="1" applyAlignment="1">
      <alignment horizontal="center" vertical="center" wrapText="1"/>
    </xf>
    <xf numFmtId="0" fontId="0" fillId="0" borderId="14" xfId="0" applyBorder="1" applyAlignment="1">
      <alignment horizontal="center" vertical="center" wrapText="1"/>
    </xf>
    <xf numFmtId="0" fontId="14" fillId="0" borderId="5" xfId="0" applyFont="1" applyFill="1" applyBorder="1" applyAlignment="1">
      <alignment horizontal="justify" vertical="center" wrapText="1"/>
    </xf>
    <xf numFmtId="0" fontId="14" fillId="0" borderId="14" xfId="0" applyFont="1" applyFill="1" applyBorder="1" applyAlignment="1">
      <alignment horizontal="justify" vertical="center" wrapText="1"/>
    </xf>
    <xf numFmtId="0" fontId="0" fillId="0" borderId="5" xfId="0" applyBorder="1" applyAlignment="1">
      <alignment horizontal="justify" vertical="center" wrapText="1"/>
    </xf>
    <xf numFmtId="0" fontId="0" fillId="0" borderId="14" xfId="0" applyBorder="1" applyAlignment="1">
      <alignment horizontal="justify" vertical="center" wrapText="1"/>
    </xf>
    <xf numFmtId="0" fontId="0" fillId="0" borderId="1" xfId="0" applyBorder="1" applyAlignment="1">
      <alignment horizontal="justify" vertical="center" wrapText="1"/>
    </xf>
    <xf numFmtId="0" fontId="14" fillId="4" borderId="5" xfId="0" applyFont="1" applyFill="1" applyBorder="1" applyAlignment="1">
      <alignment horizontal="center" vertical="center" wrapText="1"/>
    </xf>
    <xf numFmtId="0" fontId="14" fillId="4" borderId="14" xfId="0" applyFont="1" applyFill="1" applyBorder="1" applyAlignment="1">
      <alignment horizontal="center" vertical="center" wrapText="1"/>
    </xf>
    <xf numFmtId="0" fontId="0" fillId="4" borderId="1" xfId="0" applyFill="1" applyBorder="1" applyAlignment="1">
      <alignment horizontal="justify" vertical="center"/>
    </xf>
    <xf numFmtId="0" fontId="0" fillId="0" borderId="5" xfId="0" applyFill="1" applyBorder="1" applyAlignment="1">
      <alignment horizontal="center" vertical="center" wrapText="1"/>
    </xf>
    <xf numFmtId="0" fontId="0" fillId="0" borderId="14" xfId="0" applyFill="1" applyBorder="1" applyAlignment="1">
      <alignment horizontal="center" vertical="center" wrapText="1"/>
    </xf>
    <xf numFmtId="0" fontId="0" fillId="0" borderId="5" xfId="0" applyFill="1" applyBorder="1" applyAlignment="1">
      <alignment horizontal="center" vertical="center"/>
    </xf>
    <xf numFmtId="0" fontId="0" fillId="0" borderId="14" xfId="0" applyFill="1" applyBorder="1" applyAlignment="1">
      <alignment horizontal="center" vertical="center"/>
    </xf>
    <xf numFmtId="44" fontId="35" fillId="7" borderId="32" xfId="3" applyFont="1" applyFill="1" applyBorder="1" applyAlignment="1">
      <alignment horizontal="center" vertical="center" wrapText="1"/>
    </xf>
    <xf numFmtId="44" fontId="35" fillId="7" borderId="31" xfId="3" applyFont="1" applyFill="1" applyBorder="1" applyAlignment="1">
      <alignment horizontal="center" vertical="center" wrapText="1"/>
    </xf>
    <xf numFmtId="0" fontId="28" fillId="9" borderId="30" xfId="0" applyFont="1" applyFill="1" applyBorder="1" applyAlignment="1">
      <alignment horizontal="center" vertical="center"/>
    </xf>
    <xf numFmtId="0" fontId="28" fillId="9" borderId="32" xfId="0" applyFont="1" applyFill="1" applyBorder="1" applyAlignment="1">
      <alignment horizontal="center" vertical="center"/>
    </xf>
    <xf numFmtId="0" fontId="28" fillId="9" borderId="31" xfId="0" applyFont="1" applyFill="1" applyBorder="1" applyAlignment="1">
      <alignment horizontal="center" vertical="center"/>
    </xf>
    <xf numFmtId="0" fontId="34" fillId="7" borderId="32" xfId="0" applyFont="1" applyFill="1" applyBorder="1" applyAlignment="1">
      <alignment horizontal="center" vertical="center" wrapText="1"/>
    </xf>
    <xf numFmtId="0" fontId="34" fillId="7" borderId="31" xfId="0" applyFont="1" applyFill="1" applyBorder="1" applyAlignment="1">
      <alignment horizontal="center" vertical="center" wrapText="1"/>
    </xf>
    <xf numFmtId="0" fontId="28" fillId="7" borderId="25" xfId="0" applyFont="1" applyFill="1" applyBorder="1" applyAlignment="1">
      <alignment horizontal="center" vertical="center" wrapText="1"/>
    </xf>
    <xf numFmtId="0" fontId="28" fillId="7" borderId="26" xfId="0" applyFont="1" applyFill="1" applyBorder="1" applyAlignment="1">
      <alignment horizontal="center" vertical="center" wrapText="1"/>
    </xf>
    <xf numFmtId="0" fontId="28" fillId="7" borderId="0" xfId="0" applyFont="1" applyFill="1" applyAlignment="1">
      <alignment horizontal="center" vertical="center" wrapText="1"/>
    </xf>
    <xf numFmtId="0" fontId="29" fillId="7" borderId="32" xfId="0" applyFont="1" applyFill="1" applyBorder="1" applyAlignment="1">
      <alignment horizontal="center" vertical="center" wrapText="1"/>
    </xf>
    <xf numFmtId="0" fontId="29" fillId="7" borderId="31" xfId="0" applyFont="1" applyFill="1" applyBorder="1" applyAlignment="1">
      <alignment horizontal="center" vertical="center" wrapText="1"/>
    </xf>
    <xf numFmtId="0" fontId="35" fillId="7" borderId="32" xfId="0" applyFont="1" applyFill="1" applyBorder="1" applyAlignment="1">
      <alignment horizontal="center" vertical="center" wrapText="1"/>
    </xf>
    <xf numFmtId="0" fontId="35" fillId="7" borderId="31" xfId="0" applyFont="1" applyFill="1" applyBorder="1" applyAlignment="1">
      <alignment horizontal="center" vertical="center" wrapText="1"/>
    </xf>
    <xf numFmtId="0" fontId="0" fillId="0" borderId="28" xfId="0" applyBorder="1"/>
    <xf numFmtId="0" fontId="28" fillId="7" borderId="35" xfId="0" applyFont="1" applyFill="1" applyBorder="1" applyAlignment="1">
      <alignment vertical="center" wrapText="1"/>
    </xf>
    <xf numFmtId="0" fontId="28" fillId="7" borderId="34" xfId="0" applyFont="1" applyFill="1" applyBorder="1" applyAlignment="1">
      <alignment vertical="center" wrapText="1"/>
    </xf>
    <xf numFmtId="0" fontId="29" fillId="7" borderId="38" xfId="0" applyFont="1" applyFill="1" applyBorder="1" applyAlignment="1">
      <alignment vertical="center"/>
    </xf>
    <xf numFmtId="0" fontId="28" fillId="7" borderId="25" xfId="0" applyFont="1" applyFill="1" applyBorder="1" applyAlignment="1">
      <alignment vertical="center"/>
    </xf>
    <xf numFmtId="0" fontId="28" fillId="7" borderId="33" xfId="0" applyFont="1" applyFill="1" applyBorder="1" applyAlignment="1">
      <alignment vertical="center"/>
    </xf>
    <xf numFmtId="0" fontId="28" fillId="7" borderId="26" xfId="0" applyFont="1" applyFill="1" applyBorder="1" applyAlignment="1">
      <alignment vertical="center" wrapText="1"/>
    </xf>
    <xf numFmtId="0" fontId="28" fillId="7" borderId="37" xfId="0" applyFont="1" applyFill="1" applyBorder="1" applyAlignment="1">
      <alignment vertical="center" wrapText="1"/>
    </xf>
    <xf numFmtId="0" fontId="29" fillId="7" borderId="39" xfId="0" applyFont="1" applyFill="1" applyBorder="1" applyAlignment="1">
      <alignment vertical="center"/>
    </xf>
    <xf numFmtId="3" fontId="11" fillId="0" borderId="1" xfId="0" applyNumberFormat="1" applyFont="1" applyFill="1" applyBorder="1" applyAlignment="1">
      <alignment horizontal="right" vertical="center" wrapText="1"/>
    </xf>
    <xf numFmtId="166" fontId="0" fillId="0" borderId="1" xfId="0" applyNumberFormat="1" applyFill="1" applyBorder="1" applyAlignment="1" applyProtection="1">
      <alignment vertical="center"/>
    </xf>
    <xf numFmtId="171" fontId="0" fillId="0" borderId="1" xfId="1" applyNumberFormat="1" applyFont="1" applyFill="1" applyBorder="1" applyAlignment="1" applyProtection="1">
      <alignment vertical="center"/>
    </xf>
    <xf numFmtId="0" fontId="0" fillId="0" borderId="0" xfId="0" applyFill="1" applyBorder="1" applyAlignment="1">
      <alignment horizontal="right" vertical="center" wrapText="1"/>
    </xf>
    <xf numFmtId="166" fontId="0" fillId="0" borderId="1" xfId="0" applyNumberFormat="1" applyFill="1" applyBorder="1" applyAlignment="1" applyProtection="1">
      <alignment horizontal="right" vertical="center"/>
    </xf>
    <xf numFmtId="166" fontId="0" fillId="3" borderId="1" xfId="0" applyNumberFormat="1" applyFill="1" applyBorder="1" applyAlignment="1">
      <alignment vertical="center"/>
    </xf>
    <xf numFmtId="1" fontId="0" fillId="3" borderId="1" xfId="0" applyNumberFormat="1" applyFill="1" applyBorder="1" applyAlignment="1">
      <alignment vertical="center"/>
    </xf>
    <xf numFmtId="0" fontId="0" fillId="3" borderId="1" xfId="0" applyFill="1" applyBorder="1" applyAlignment="1">
      <alignment horizontal="right" vertical="center"/>
    </xf>
    <xf numFmtId="43" fontId="29" fillId="8" borderId="26" xfId="1" applyFont="1" applyFill="1" applyBorder="1" applyAlignment="1">
      <alignment vertical="center"/>
    </xf>
    <xf numFmtId="2" fontId="29" fillId="7" borderId="27" xfId="0" applyNumberFormat="1" applyFont="1" applyFill="1" applyBorder="1" applyAlignment="1">
      <alignment vertical="center"/>
    </xf>
    <xf numFmtId="43" fontId="29" fillId="8" borderId="0" xfId="1" applyFont="1" applyFill="1" applyAlignment="1">
      <alignment vertical="center"/>
    </xf>
    <xf numFmtId="9" fontId="0" fillId="0" borderId="0" xfId="4" applyFont="1"/>
    <xf numFmtId="2" fontId="29" fillId="7" borderId="29" xfId="0" applyNumberFormat="1" applyFont="1" applyFill="1" applyBorder="1" applyAlignment="1">
      <alignment vertical="center"/>
    </xf>
    <xf numFmtId="43" fontId="29" fillId="8" borderId="35" xfId="1" applyFont="1" applyFill="1" applyBorder="1" applyAlignment="1">
      <alignment vertical="center"/>
    </xf>
    <xf numFmtId="2" fontId="29" fillId="8" borderId="0" xfId="0" applyNumberFormat="1" applyFont="1" applyFill="1" applyAlignment="1">
      <alignment horizontal="center" vertical="center"/>
    </xf>
    <xf numFmtId="2" fontId="29" fillId="8" borderId="35" xfId="0" applyNumberFormat="1" applyFont="1" applyFill="1" applyBorder="1" applyAlignment="1">
      <alignment horizontal="center" vertical="center"/>
    </xf>
    <xf numFmtId="0" fontId="26" fillId="0" borderId="22" xfId="0" applyFont="1" applyFill="1" applyBorder="1" applyAlignment="1">
      <alignment horizontal="center" vertical="center" wrapText="1"/>
    </xf>
    <xf numFmtId="0" fontId="0" fillId="0" borderId="1" xfId="0" applyFill="1" applyBorder="1" applyAlignment="1">
      <alignment horizontal="center"/>
    </xf>
    <xf numFmtId="0" fontId="0" fillId="0" borderId="1" xfId="0" applyFill="1" applyBorder="1"/>
    <xf numFmtId="0" fontId="0" fillId="0" borderId="5" xfId="0" applyFill="1" applyBorder="1" applyAlignment="1">
      <alignment horizontal="center"/>
    </xf>
    <xf numFmtId="0" fontId="0" fillId="0" borderId="40" xfId="0" applyFill="1" applyBorder="1" applyAlignment="1">
      <alignment horizontal="center"/>
    </xf>
    <xf numFmtId="0" fontId="0" fillId="0" borderId="14" xfId="0" applyFill="1" applyBorder="1" applyAlignment="1">
      <alignment horizontal="center"/>
    </xf>
    <xf numFmtId="0" fontId="0" fillId="0" borderId="1" xfId="0" applyBorder="1" applyAlignment="1">
      <alignment horizontal="center" wrapText="1"/>
    </xf>
    <xf numFmtId="0" fontId="26" fillId="7" borderId="19" xfId="0" applyFont="1" applyFill="1" applyBorder="1" applyAlignment="1">
      <alignment horizontal="justify" vertical="justify" wrapText="1"/>
    </xf>
    <xf numFmtId="0" fontId="26" fillId="7" borderId="20" xfId="0" applyFont="1" applyFill="1" applyBorder="1" applyAlignment="1">
      <alignment horizontal="justify" vertical="justify" wrapText="1"/>
    </xf>
    <xf numFmtId="0" fontId="26" fillId="7" borderId="21" xfId="0" applyFont="1" applyFill="1" applyBorder="1" applyAlignment="1">
      <alignment horizontal="justify" vertical="justify" wrapText="1"/>
    </xf>
    <xf numFmtId="0" fontId="26" fillId="7" borderId="22" xfId="0" applyFont="1" applyFill="1" applyBorder="1" applyAlignment="1">
      <alignment horizontal="justify" vertical="justify" wrapText="1"/>
    </xf>
    <xf numFmtId="0" fontId="26" fillId="7" borderId="23" xfId="0" applyFont="1" applyFill="1" applyBorder="1" applyAlignment="1">
      <alignment horizontal="justify" vertical="justify" wrapText="1"/>
    </xf>
    <xf numFmtId="0" fontId="26" fillId="7" borderId="24" xfId="0" applyFont="1" applyFill="1" applyBorder="1" applyAlignment="1">
      <alignment horizontal="justify" vertical="justify" wrapText="1"/>
    </xf>
    <xf numFmtId="0" fontId="26" fillId="0" borderId="22" xfId="0" applyFont="1" applyBorder="1" applyAlignment="1">
      <alignment horizontal="justify" vertical="justify" wrapText="1"/>
    </xf>
    <xf numFmtId="0" fontId="26" fillId="0" borderId="23" xfId="0" applyFont="1" applyBorder="1" applyAlignment="1">
      <alignment horizontal="justify" vertical="justify" wrapText="1"/>
    </xf>
    <xf numFmtId="0" fontId="26" fillId="0" borderId="24" xfId="0" applyFont="1" applyBorder="1" applyAlignment="1">
      <alignment horizontal="justify" vertical="justify" wrapText="1"/>
    </xf>
  </cellXfs>
  <cellStyles count="7">
    <cellStyle name="Millares" xfId="1" builtinId="3"/>
    <cellStyle name="Millares 2" xfId="5"/>
    <cellStyle name="Moneda" xfId="3" builtinId="4"/>
    <cellStyle name="Moneda 2" xfId="6"/>
    <cellStyle name="Normal" xfId="0" builtinId="0"/>
    <cellStyle name="Normal 5" xfId="2"/>
    <cellStyle name="Porcentaje" xfId="4"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L40"/>
  <sheetViews>
    <sheetView tabSelected="1" topLeftCell="A36" zoomScaleNormal="100" workbookViewId="0">
      <selection activeCell="A39" sqref="A39:D39"/>
    </sheetView>
  </sheetViews>
  <sheetFormatPr baseColWidth="10" defaultRowHeight="15" x14ac:dyDescent="0.25"/>
  <cols>
    <col min="1" max="1" width="11.42578125" style="70"/>
    <col min="2" max="2" width="13.85546875" style="70" customWidth="1"/>
    <col min="3" max="3" width="13.7109375" style="70" customWidth="1"/>
    <col min="4" max="4" width="21.85546875" style="70" customWidth="1"/>
    <col min="5" max="5" width="11.42578125" style="70"/>
    <col min="6" max="6" width="9.85546875" style="70" customWidth="1"/>
    <col min="7" max="7" width="10.85546875" style="70" customWidth="1"/>
    <col min="8" max="11" width="11.42578125" style="70"/>
    <col min="12" max="12" width="20.28515625" style="70" customWidth="1"/>
    <col min="13" max="16384" width="11.42578125" style="70"/>
  </cols>
  <sheetData>
    <row r="3" spans="1:12" ht="16.5" x14ac:dyDescent="0.25">
      <c r="A3" s="195" t="s">
        <v>63</v>
      </c>
      <c r="B3" s="195"/>
      <c r="C3" s="195"/>
      <c r="D3" s="195"/>
      <c r="E3" s="195"/>
      <c r="F3" s="195"/>
      <c r="G3" s="195"/>
      <c r="H3" s="195"/>
      <c r="I3" s="195"/>
      <c r="J3" s="195"/>
      <c r="K3" s="195"/>
      <c r="L3" s="195"/>
    </row>
    <row r="4" spans="1:12" ht="16.5" x14ac:dyDescent="0.25">
      <c r="A4" s="180"/>
    </row>
    <row r="5" spans="1:12" ht="16.5" x14ac:dyDescent="0.25">
      <c r="A5" s="195" t="s">
        <v>367</v>
      </c>
      <c r="B5" s="195"/>
      <c r="C5" s="195"/>
      <c r="D5" s="195"/>
      <c r="E5" s="195"/>
      <c r="F5" s="195"/>
      <c r="G5" s="195"/>
      <c r="H5" s="195"/>
      <c r="I5" s="195"/>
      <c r="J5" s="195"/>
      <c r="K5" s="195"/>
      <c r="L5" s="195"/>
    </row>
    <row r="6" spans="1:12" ht="16.5" x14ac:dyDescent="0.25">
      <c r="A6" s="51"/>
    </row>
    <row r="7" spans="1:12" ht="109.5" customHeight="1" x14ac:dyDescent="0.25">
      <c r="A7" s="196" t="s">
        <v>368</v>
      </c>
      <c r="B7" s="196"/>
      <c r="C7" s="196"/>
      <c r="D7" s="196"/>
      <c r="E7" s="196"/>
      <c r="F7" s="196"/>
      <c r="G7" s="196"/>
      <c r="H7" s="196"/>
      <c r="I7" s="196"/>
      <c r="J7" s="196"/>
      <c r="K7" s="196"/>
      <c r="L7" s="196"/>
    </row>
    <row r="8" spans="1:12" ht="45.75" customHeight="1" x14ac:dyDescent="0.25">
      <c r="A8" s="196"/>
      <c r="B8" s="196"/>
      <c r="C8" s="196"/>
      <c r="D8" s="196"/>
      <c r="E8" s="196"/>
      <c r="F8" s="196"/>
      <c r="G8" s="196"/>
      <c r="H8" s="196"/>
      <c r="I8" s="196"/>
      <c r="J8" s="196"/>
      <c r="K8" s="196"/>
      <c r="L8" s="196"/>
    </row>
    <row r="9" spans="1:12" ht="28.5" customHeight="1" x14ac:dyDescent="0.25">
      <c r="A9" s="196" t="s">
        <v>89</v>
      </c>
      <c r="B9" s="196"/>
      <c r="C9" s="196"/>
      <c r="D9" s="196"/>
      <c r="E9" s="196"/>
      <c r="F9" s="196"/>
      <c r="G9" s="196"/>
      <c r="H9" s="196"/>
      <c r="I9" s="196"/>
      <c r="J9" s="196"/>
      <c r="K9" s="196"/>
      <c r="L9" s="196"/>
    </row>
    <row r="10" spans="1:12" ht="28.5" customHeight="1" x14ac:dyDescent="0.25">
      <c r="A10" s="196"/>
      <c r="B10" s="196"/>
      <c r="C10" s="196"/>
      <c r="D10" s="196"/>
      <c r="E10" s="196"/>
      <c r="F10" s="196"/>
      <c r="G10" s="196"/>
      <c r="H10" s="196"/>
      <c r="I10" s="196"/>
      <c r="J10" s="196"/>
      <c r="K10" s="196"/>
      <c r="L10" s="196"/>
    </row>
    <row r="11" spans="1:12" ht="15.75" thickBot="1" x14ac:dyDescent="0.3"/>
    <row r="12" spans="1:12" ht="15.75" thickBot="1" x14ac:dyDescent="0.3">
      <c r="A12" s="52" t="s">
        <v>64</v>
      </c>
      <c r="B12" s="197" t="s">
        <v>86</v>
      </c>
      <c r="C12" s="198"/>
      <c r="D12" s="198"/>
      <c r="E12" s="198"/>
      <c r="F12" s="198"/>
      <c r="G12" s="198"/>
      <c r="H12" s="198"/>
      <c r="I12" s="198"/>
      <c r="J12" s="198"/>
      <c r="K12" s="198"/>
      <c r="L12" s="198"/>
    </row>
    <row r="13" spans="1:12" ht="15.75" thickBot="1" x14ac:dyDescent="0.3">
      <c r="A13" s="53">
        <v>1</v>
      </c>
      <c r="B13" s="194" t="s">
        <v>369</v>
      </c>
      <c r="C13" s="194"/>
      <c r="D13" s="194"/>
      <c r="E13" s="194"/>
      <c r="F13" s="194"/>
      <c r="G13" s="194"/>
      <c r="H13" s="194"/>
      <c r="I13" s="194"/>
      <c r="J13" s="194"/>
      <c r="K13" s="194"/>
      <c r="L13" s="194"/>
    </row>
    <row r="14" spans="1:12" ht="15.75" thickBot="1" x14ac:dyDescent="0.3">
      <c r="A14" s="53">
        <v>2</v>
      </c>
      <c r="B14" s="194" t="s">
        <v>390</v>
      </c>
      <c r="C14" s="194"/>
      <c r="D14" s="194"/>
      <c r="E14" s="194"/>
      <c r="F14" s="194"/>
      <c r="G14" s="194"/>
      <c r="H14" s="194"/>
      <c r="I14" s="194"/>
      <c r="J14" s="194"/>
      <c r="K14" s="194"/>
      <c r="L14" s="194"/>
    </row>
    <row r="15" spans="1:12" ht="15.75" thickBot="1" x14ac:dyDescent="0.3">
      <c r="A15" s="53">
        <v>3</v>
      </c>
      <c r="B15" s="194" t="s">
        <v>370</v>
      </c>
      <c r="C15" s="194"/>
      <c r="D15" s="194"/>
      <c r="E15" s="194"/>
      <c r="F15" s="194"/>
      <c r="G15" s="194"/>
      <c r="H15" s="194"/>
      <c r="I15" s="194"/>
      <c r="J15" s="194"/>
      <c r="K15" s="194"/>
      <c r="L15" s="194"/>
    </row>
    <row r="16" spans="1:12" ht="15.75" thickBot="1" x14ac:dyDescent="0.3">
      <c r="A16" s="53">
        <v>4</v>
      </c>
      <c r="B16" s="194" t="s">
        <v>371</v>
      </c>
      <c r="C16" s="194"/>
      <c r="D16" s="194"/>
      <c r="E16" s="194"/>
      <c r="F16" s="194"/>
      <c r="G16" s="194"/>
      <c r="H16" s="194"/>
      <c r="I16" s="194"/>
      <c r="J16" s="194"/>
      <c r="K16" s="194"/>
      <c r="L16" s="194"/>
    </row>
    <row r="17" spans="1:12" x14ac:dyDescent="0.25">
      <c r="A17" s="59"/>
      <c r="B17" s="59"/>
      <c r="C17" s="59"/>
      <c r="D17" s="59"/>
      <c r="E17" s="59"/>
      <c r="F17" s="59"/>
      <c r="G17" s="59"/>
      <c r="H17" s="59"/>
      <c r="I17" s="59"/>
      <c r="J17" s="59"/>
      <c r="K17" s="59"/>
      <c r="L17" s="59"/>
    </row>
    <row r="18" spans="1:12" x14ac:dyDescent="0.25">
      <c r="A18" s="60"/>
      <c r="B18" s="59"/>
      <c r="C18" s="59"/>
      <c r="D18" s="59"/>
      <c r="E18" s="59"/>
      <c r="F18" s="59"/>
      <c r="G18" s="59"/>
      <c r="H18" s="59"/>
      <c r="I18" s="59"/>
      <c r="J18" s="59"/>
      <c r="K18" s="59"/>
      <c r="L18" s="59"/>
    </row>
    <row r="19" spans="1:12" x14ac:dyDescent="0.25">
      <c r="A19" s="192" t="s">
        <v>389</v>
      </c>
      <c r="B19" s="192"/>
      <c r="C19" s="192"/>
      <c r="D19" s="192"/>
      <c r="E19" s="192"/>
      <c r="F19" s="192"/>
      <c r="G19" s="192"/>
      <c r="H19" s="192"/>
      <c r="I19" s="192"/>
      <c r="J19" s="192"/>
      <c r="K19" s="192"/>
      <c r="L19" s="192"/>
    </row>
    <row r="21" spans="1:12" ht="15" customHeight="1" x14ac:dyDescent="0.25">
      <c r="A21" s="193" t="s">
        <v>65</v>
      </c>
      <c r="B21" s="193"/>
      <c r="C21" s="193"/>
      <c r="D21" s="193"/>
      <c r="E21" s="54" t="s">
        <v>66</v>
      </c>
      <c r="F21" s="181" t="s">
        <v>67</v>
      </c>
      <c r="G21" s="181" t="s">
        <v>68</v>
      </c>
      <c r="H21" s="193" t="s">
        <v>3</v>
      </c>
      <c r="I21" s="193"/>
      <c r="J21" s="193"/>
      <c r="K21" s="193"/>
      <c r="L21" s="193"/>
    </row>
    <row r="22" spans="1:12" ht="30" customHeight="1" x14ac:dyDescent="0.25">
      <c r="A22" s="297" t="s">
        <v>92</v>
      </c>
      <c r="B22" s="298"/>
      <c r="C22" s="298"/>
      <c r="D22" s="299"/>
      <c r="E22" s="55" t="s">
        <v>372</v>
      </c>
      <c r="F22" s="183" t="s">
        <v>129</v>
      </c>
      <c r="G22" s="1"/>
      <c r="H22" s="188"/>
      <c r="I22" s="188"/>
      <c r="J22" s="188"/>
      <c r="K22" s="188"/>
      <c r="L22" s="188"/>
    </row>
    <row r="23" spans="1:12" ht="15" customHeight="1" x14ac:dyDescent="0.25">
      <c r="A23" s="300" t="s">
        <v>373</v>
      </c>
      <c r="B23" s="301"/>
      <c r="C23" s="301"/>
      <c r="D23" s="302"/>
      <c r="E23" s="56" t="s">
        <v>374</v>
      </c>
      <c r="F23" s="182" t="s">
        <v>129</v>
      </c>
      <c r="G23" s="1"/>
      <c r="H23" s="188"/>
      <c r="I23" s="188"/>
      <c r="J23" s="188"/>
      <c r="K23" s="188"/>
      <c r="L23" s="188"/>
    </row>
    <row r="24" spans="1:12" ht="15" customHeight="1" x14ac:dyDescent="0.25">
      <c r="A24" s="300" t="s">
        <v>126</v>
      </c>
      <c r="B24" s="301"/>
      <c r="C24" s="301"/>
      <c r="D24" s="302"/>
      <c r="E24" s="56">
        <v>25</v>
      </c>
      <c r="F24" s="182" t="s">
        <v>129</v>
      </c>
      <c r="G24" s="1"/>
      <c r="H24" s="188" t="s">
        <v>375</v>
      </c>
      <c r="I24" s="188"/>
      <c r="J24" s="188"/>
      <c r="K24" s="188"/>
      <c r="L24" s="188"/>
    </row>
    <row r="25" spans="1:12" ht="15" customHeight="1" x14ac:dyDescent="0.25">
      <c r="A25" s="300" t="s">
        <v>126</v>
      </c>
      <c r="B25" s="301"/>
      <c r="C25" s="301"/>
      <c r="D25" s="302"/>
      <c r="E25" s="56">
        <v>289</v>
      </c>
      <c r="F25" s="182" t="s">
        <v>129</v>
      </c>
      <c r="G25" s="1"/>
      <c r="H25" s="188" t="s">
        <v>376</v>
      </c>
      <c r="I25" s="188"/>
      <c r="J25" s="188"/>
      <c r="K25" s="188"/>
      <c r="L25" s="188"/>
    </row>
    <row r="26" spans="1:12" ht="15" customHeight="1" x14ac:dyDescent="0.25">
      <c r="A26" s="300" t="s">
        <v>126</v>
      </c>
      <c r="B26" s="301"/>
      <c r="C26" s="301"/>
      <c r="D26" s="302"/>
      <c r="E26" s="56">
        <v>646</v>
      </c>
      <c r="F26" s="182" t="s">
        <v>129</v>
      </c>
      <c r="G26" s="1"/>
      <c r="H26" s="188" t="s">
        <v>377</v>
      </c>
      <c r="I26" s="188"/>
      <c r="J26" s="188"/>
      <c r="K26" s="188"/>
      <c r="L26" s="188"/>
    </row>
    <row r="27" spans="1:12" ht="15" customHeight="1" x14ac:dyDescent="0.25">
      <c r="A27" s="300" t="s">
        <v>126</v>
      </c>
      <c r="B27" s="301"/>
      <c r="C27" s="301"/>
      <c r="D27" s="302"/>
      <c r="E27" s="56">
        <v>523</v>
      </c>
      <c r="F27" s="182" t="s">
        <v>129</v>
      </c>
      <c r="G27" s="1"/>
      <c r="H27" s="188" t="s">
        <v>378</v>
      </c>
      <c r="I27" s="188"/>
      <c r="J27" s="188"/>
      <c r="K27" s="188"/>
      <c r="L27" s="188"/>
    </row>
    <row r="28" spans="1:12" ht="15" customHeight="1" x14ac:dyDescent="0.25">
      <c r="A28" s="300" t="s">
        <v>126</v>
      </c>
      <c r="B28" s="301"/>
      <c r="C28" s="301"/>
      <c r="D28" s="302"/>
      <c r="E28" s="56">
        <v>436</v>
      </c>
      <c r="F28" s="182" t="s">
        <v>129</v>
      </c>
      <c r="G28" s="1"/>
      <c r="H28" s="188" t="s">
        <v>379</v>
      </c>
      <c r="I28" s="188"/>
      <c r="J28" s="188"/>
      <c r="K28" s="188"/>
      <c r="L28" s="188"/>
    </row>
    <row r="29" spans="1:12" ht="15" customHeight="1" x14ac:dyDescent="0.25">
      <c r="A29" s="303" t="s">
        <v>69</v>
      </c>
      <c r="B29" s="304"/>
      <c r="C29" s="304"/>
      <c r="D29" s="305"/>
      <c r="E29" s="57" t="s">
        <v>380</v>
      </c>
      <c r="F29" s="182" t="s">
        <v>129</v>
      </c>
      <c r="G29" s="1"/>
      <c r="H29" s="188"/>
      <c r="I29" s="188"/>
      <c r="J29" s="188"/>
      <c r="K29" s="188"/>
      <c r="L29" s="188"/>
    </row>
    <row r="30" spans="1:12" ht="15" customHeight="1" x14ac:dyDescent="0.25">
      <c r="A30" s="303" t="s">
        <v>88</v>
      </c>
      <c r="B30" s="304"/>
      <c r="C30" s="304"/>
      <c r="D30" s="305"/>
      <c r="E30" s="290" t="s">
        <v>381</v>
      </c>
      <c r="F30" s="291" t="s">
        <v>129</v>
      </c>
      <c r="G30" s="292"/>
      <c r="H30" s="293"/>
      <c r="I30" s="294"/>
      <c r="J30" s="294"/>
      <c r="K30" s="294"/>
      <c r="L30" s="295"/>
    </row>
    <row r="31" spans="1:12" ht="37.5" customHeight="1" x14ac:dyDescent="0.25">
      <c r="A31" s="303" t="s">
        <v>127</v>
      </c>
      <c r="B31" s="304"/>
      <c r="C31" s="304"/>
      <c r="D31" s="305"/>
      <c r="E31" s="57" t="s">
        <v>151</v>
      </c>
      <c r="F31" s="182" t="s">
        <v>151</v>
      </c>
      <c r="G31" s="1"/>
      <c r="H31" s="296" t="s">
        <v>382</v>
      </c>
      <c r="I31" s="296"/>
      <c r="J31" s="296"/>
      <c r="K31" s="296"/>
      <c r="L31" s="296"/>
    </row>
    <row r="32" spans="1:12" ht="26.25" customHeight="1" x14ac:dyDescent="0.25">
      <c r="A32" s="303" t="s">
        <v>91</v>
      </c>
      <c r="B32" s="304"/>
      <c r="C32" s="304"/>
      <c r="D32" s="305"/>
      <c r="E32" s="57" t="s">
        <v>151</v>
      </c>
      <c r="F32" s="182" t="s">
        <v>151</v>
      </c>
      <c r="G32" s="1"/>
      <c r="H32" s="189"/>
      <c r="I32" s="190"/>
      <c r="J32" s="190"/>
      <c r="K32" s="190"/>
      <c r="L32" s="191"/>
    </row>
    <row r="33" spans="1:12" ht="15" customHeight="1" x14ac:dyDescent="0.25">
      <c r="A33" s="300" t="s">
        <v>70</v>
      </c>
      <c r="B33" s="301"/>
      <c r="C33" s="301"/>
      <c r="D33" s="302"/>
      <c r="E33" s="56">
        <v>5</v>
      </c>
      <c r="F33" s="182" t="s">
        <v>129</v>
      </c>
      <c r="G33" s="1"/>
      <c r="H33" s="188"/>
      <c r="I33" s="188"/>
      <c r="J33" s="188"/>
      <c r="K33" s="188"/>
      <c r="L33" s="188"/>
    </row>
    <row r="34" spans="1:12" ht="15" customHeight="1" x14ac:dyDescent="0.25">
      <c r="A34" s="300" t="s">
        <v>71</v>
      </c>
      <c r="B34" s="301"/>
      <c r="C34" s="301"/>
      <c r="D34" s="302"/>
      <c r="E34" s="56">
        <v>15</v>
      </c>
      <c r="F34" s="182" t="s">
        <v>129</v>
      </c>
      <c r="G34" s="1"/>
      <c r="H34" s="188"/>
      <c r="I34" s="188"/>
      <c r="J34" s="188"/>
      <c r="K34" s="188"/>
      <c r="L34" s="188"/>
    </row>
    <row r="35" spans="1:12" ht="35.25" customHeight="1" x14ac:dyDescent="0.25">
      <c r="A35" s="300" t="s">
        <v>72</v>
      </c>
      <c r="B35" s="301"/>
      <c r="C35" s="301"/>
      <c r="D35" s="302"/>
      <c r="E35" s="56">
        <v>10</v>
      </c>
      <c r="F35" s="182" t="s">
        <v>129</v>
      </c>
      <c r="G35" s="1"/>
      <c r="H35" s="188"/>
      <c r="I35" s="188"/>
      <c r="J35" s="188"/>
      <c r="K35" s="188"/>
      <c r="L35" s="188"/>
    </row>
    <row r="36" spans="1:12" ht="57" customHeight="1" x14ac:dyDescent="0.25">
      <c r="A36" s="300" t="s">
        <v>73</v>
      </c>
      <c r="B36" s="301"/>
      <c r="C36" s="301"/>
      <c r="D36" s="302"/>
      <c r="E36" s="56" t="s">
        <v>383</v>
      </c>
      <c r="F36" s="182" t="s">
        <v>129</v>
      </c>
      <c r="G36" s="1"/>
      <c r="H36" s="188"/>
      <c r="I36" s="188"/>
      <c r="J36" s="188"/>
      <c r="K36" s="188"/>
      <c r="L36" s="188"/>
    </row>
    <row r="37" spans="1:12" ht="27.75" customHeight="1" x14ac:dyDescent="0.25">
      <c r="A37" s="300" t="s">
        <v>74</v>
      </c>
      <c r="B37" s="301"/>
      <c r="C37" s="301"/>
      <c r="D37" s="302"/>
      <c r="E37" s="56" t="s">
        <v>384</v>
      </c>
      <c r="F37" s="182" t="s">
        <v>129</v>
      </c>
      <c r="G37" s="1"/>
      <c r="H37" s="188"/>
      <c r="I37" s="188"/>
      <c r="J37" s="188"/>
      <c r="K37" s="188"/>
      <c r="L37" s="188"/>
    </row>
    <row r="38" spans="1:12" ht="30.75" customHeight="1" x14ac:dyDescent="0.25">
      <c r="A38" s="300" t="s">
        <v>90</v>
      </c>
      <c r="B38" s="301"/>
      <c r="C38" s="301"/>
      <c r="D38" s="302"/>
      <c r="E38" s="56" t="s">
        <v>385</v>
      </c>
      <c r="F38" s="182" t="s">
        <v>129</v>
      </c>
      <c r="G38" s="1"/>
      <c r="H38" s="189" t="s">
        <v>386</v>
      </c>
      <c r="I38" s="190"/>
      <c r="J38" s="190"/>
      <c r="K38" s="190"/>
      <c r="L38" s="191"/>
    </row>
    <row r="39" spans="1:12" ht="27.75" customHeight="1" x14ac:dyDescent="0.25">
      <c r="A39" s="300" t="s">
        <v>93</v>
      </c>
      <c r="B39" s="301"/>
      <c r="C39" s="301"/>
      <c r="D39" s="302"/>
      <c r="E39" s="56" t="s">
        <v>387</v>
      </c>
      <c r="F39" s="182" t="s">
        <v>388</v>
      </c>
      <c r="G39" s="1"/>
      <c r="H39" s="189"/>
      <c r="I39" s="190"/>
      <c r="J39" s="190"/>
      <c r="K39" s="190"/>
      <c r="L39" s="191"/>
    </row>
    <row r="40" spans="1:12" ht="26.25" customHeight="1" x14ac:dyDescent="0.25">
      <c r="A40" s="300" t="s">
        <v>94</v>
      </c>
      <c r="B40" s="301"/>
      <c r="C40" s="301"/>
      <c r="D40" s="302"/>
      <c r="E40" s="58" t="s">
        <v>151</v>
      </c>
      <c r="F40" s="182" t="s">
        <v>151</v>
      </c>
      <c r="G40" s="1"/>
      <c r="H40" s="188"/>
      <c r="I40" s="188"/>
      <c r="J40" s="188"/>
      <c r="K40" s="188"/>
      <c r="L40" s="188"/>
    </row>
  </sheetData>
  <mergeCells count="50">
    <mergeCell ref="A40:D40"/>
    <mergeCell ref="H40:L40"/>
    <mergeCell ref="A37:D37"/>
    <mergeCell ref="H37:L37"/>
    <mergeCell ref="A38:D38"/>
    <mergeCell ref="H38:L38"/>
    <mergeCell ref="A39:D39"/>
    <mergeCell ref="H39:L39"/>
    <mergeCell ref="A34:D34"/>
    <mergeCell ref="H34:L34"/>
    <mergeCell ref="A35:D35"/>
    <mergeCell ref="H35:L35"/>
    <mergeCell ref="A36:D36"/>
    <mergeCell ref="H36:L36"/>
    <mergeCell ref="A31:D31"/>
    <mergeCell ref="H31:L31"/>
    <mergeCell ref="A32:D32"/>
    <mergeCell ref="H32:L32"/>
    <mergeCell ref="A33:D33"/>
    <mergeCell ref="H33:L33"/>
    <mergeCell ref="A28:D28"/>
    <mergeCell ref="H28:L28"/>
    <mergeCell ref="A29:D29"/>
    <mergeCell ref="H29:L29"/>
    <mergeCell ref="A30:D30"/>
    <mergeCell ref="H30:L30"/>
    <mergeCell ref="A25:D25"/>
    <mergeCell ref="H25:L25"/>
    <mergeCell ref="A26:D26"/>
    <mergeCell ref="H26:L26"/>
    <mergeCell ref="A27:D27"/>
    <mergeCell ref="H27:L27"/>
    <mergeCell ref="A22:D22"/>
    <mergeCell ref="H22:L22"/>
    <mergeCell ref="A23:D23"/>
    <mergeCell ref="H23:L23"/>
    <mergeCell ref="A24:D24"/>
    <mergeCell ref="H24:L24"/>
    <mergeCell ref="B14:L14"/>
    <mergeCell ref="B15:L15"/>
    <mergeCell ref="B16:L16"/>
    <mergeCell ref="A19:L19"/>
    <mergeCell ref="A21:D21"/>
    <mergeCell ref="H21:L21"/>
    <mergeCell ref="A3:L3"/>
    <mergeCell ref="A5:L5"/>
    <mergeCell ref="A7:L8"/>
    <mergeCell ref="A9:L10"/>
    <mergeCell ref="B12:L12"/>
    <mergeCell ref="B13:L13"/>
  </mergeCells>
  <pageMargins left="0.7" right="0.7" top="0.75" bottom="0.75" header="0.3" footer="0.3"/>
  <pageSetup orientation="portrait"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Z142"/>
  <sheetViews>
    <sheetView zoomScale="87" zoomScaleNormal="87" workbookViewId="0">
      <selection activeCell="C6" sqref="C6:N6"/>
    </sheetView>
  </sheetViews>
  <sheetFormatPr baseColWidth="10" defaultRowHeight="15" x14ac:dyDescent="0.25"/>
  <cols>
    <col min="1" max="1" width="3.140625" style="2" bestFit="1" customWidth="1"/>
    <col min="2" max="2" width="102.7109375" style="2" bestFit="1" customWidth="1"/>
    <col min="3" max="3" width="31.140625" style="2" customWidth="1"/>
    <col min="4" max="4" width="26.7109375" style="2" customWidth="1"/>
    <col min="5" max="5" width="25" style="2" customWidth="1"/>
    <col min="6" max="7" width="29.7109375" style="2" customWidth="1"/>
    <col min="8" max="8" width="24.5703125" style="2" customWidth="1"/>
    <col min="9" max="9" width="24" style="2" customWidth="1"/>
    <col min="10" max="10" width="25.42578125" style="2" customWidth="1"/>
    <col min="11" max="11" width="19" style="2" customWidth="1"/>
    <col min="12" max="13" width="18.7109375" style="2" customWidth="1"/>
    <col min="14" max="14" width="22.140625" style="2" customWidth="1"/>
    <col min="15" max="15" width="26.140625" style="2" customWidth="1"/>
    <col min="16" max="16" width="19.5703125" style="2" bestFit="1" customWidth="1"/>
    <col min="17" max="17" width="43" style="2" customWidth="1"/>
    <col min="18" max="22" width="6.42578125" style="2" customWidth="1"/>
    <col min="23" max="251" width="11.42578125" style="2"/>
    <col min="252" max="252" width="1" style="2" customWidth="1"/>
    <col min="253" max="253" width="4.28515625" style="2" customWidth="1"/>
    <col min="254" max="254" width="34.7109375" style="2" customWidth="1"/>
    <col min="255" max="255" width="0" style="2" hidden="1" customWidth="1"/>
    <col min="256" max="256" width="20" style="2" customWidth="1"/>
    <col min="257" max="257" width="20.85546875" style="2" customWidth="1"/>
    <col min="258" max="258" width="25" style="2" customWidth="1"/>
    <col min="259" max="259" width="18.7109375" style="2" customWidth="1"/>
    <col min="260" max="260" width="29.7109375" style="2" customWidth="1"/>
    <col min="261" max="261" width="13.42578125" style="2" customWidth="1"/>
    <col min="262" max="262" width="13.85546875" style="2" customWidth="1"/>
    <col min="263" max="267" width="16.5703125" style="2" customWidth="1"/>
    <col min="268" max="268" width="20.5703125" style="2" customWidth="1"/>
    <col min="269" max="269" width="21.140625" style="2" customWidth="1"/>
    <col min="270" max="270" width="9.5703125" style="2" customWidth="1"/>
    <col min="271" max="271" width="0.42578125" style="2" customWidth="1"/>
    <col min="272" max="278" width="6.42578125" style="2" customWidth="1"/>
    <col min="279" max="507" width="11.42578125" style="2"/>
    <col min="508" max="508" width="1" style="2" customWidth="1"/>
    <col min="509" max="509" width="4.28515625" style="2" customWidth="1"/>
    <col min="510" max="510" width="34.7109375" style="2" customWidth="1"/>
    <col min="511" max="511" width="0" style="2" hidden="1" customWidth="1"/>
    <col min="512" max="512" width="20" style="2" customWidth="1"/>
    <col min="513" max="513" width="20.85546875" style="2" customWidth="1"/>
    <col min="514" max="514" width="25" style="2" customWidth="1"/>
    <col min="515" max="515" width="18.7109375" style="2" customWidth="1"/>
    <col min="516" max="516" width="29.7109375" style="2" customWidth="1"/>
    <col min="517" max="517" width="13.42578125" style="2" customWidth="1"/>
    <col min="518" max="518" width="13.85546875" style="2" customWidth="1"/>
    <col min="519" max="523" width="16.5703125" style="2" customWidth="1"/>
    <col min="524" max="524" width="20.5703125" style="2" customWidth="1"/>
    <col min="525" max="525" width="21.140625" style="2" customWidth="1"/>
    <col min="526" max="526" width="9.5703125" style="2" customWidth="1"/>
    <col min="527" max="527" width="0.42578125" style="2" customWidth="1"/>
    <col min="528" max="534" width="6.42578125" style="2" customWidth="1"/>
    <col min="535" max="763" width="11.42578125" style="2"/>
    <col min="764" max="764" width="1" style="2" customWidth="1"/>
    <col min="765" max="765" width="4.28515625" style="2" customWidth="1"/>
    <col min="766" max="766" width="34.7109375" style="2" customWidth="1"/>
    <col min="767" max="767" width="0" style="2" hidden="1" customWidth="1"/>
    <col min="768" max="768" width="20" style="2" customWidth="1"/>
    <col min="769" max="769" width="20.85546875" style="2" customWidth="1"/>
    <col min="770" max="770" width="25" style="2" customWidth="1"/>
    <col min="771" max="771" width="18.7109375" style="2" customWidth="1"/>
    <col min="772" max="772" width="29.7109375" style="2" customWidth="1"/>
    <col min="773" max="773" width="13.42578125" style="2" customWidth="1"/>
    <col min="774" max="774" width="13.85546875" style="2" customWidth="1"/>
    <col min="775" max="779" width="16.5703125" style="2" customWidth="1"/>
    <col min="780" max="780" width="20.5703125" style="2" customWidth="1"/>
    <col min="781" max="781" width="21.140625" style="2" customWidth="1"/>
    <col min="782" max="782" width="9.5703125" style="2" customWidth="1"/>
    <col min="783" max="783" width="0.42578125" style="2" customWidth="1"/>
    <col min="784" max="790" width="6.42578125" style="2" customWidth="1"/>
    <col min="791" max="1019" width="11.42578125" style="2"/>
    <col min="1020" max="1020" width="1" style="2" customWidth="1"/>
    <col min="1021" max="1021" width="4.28515625" style="2" customWidth="1"/>
    <col min="1022" max="1022" width="34.7109375" style="2" customWidth="1"/>
    <col min="1023" max="1023" width="0" style="2" hidden="1" customWidth="1"/>
    <col min="1024" max="1024" width="20" style="2" customWidth="1"/>
    <col min="1025" max="1025" width="20.85546875" style="2" customWidth="1"/>
    <col min="1026" max="1026" width="25" style="2" customWidth="1"/>
    <col min="1027" max="1027" width="18.7109375" style="2" customWidth="1"/>
    <col min="1028" max="1028" width="29.7109375" style="2" customWidth="1"/>
    <col min="1029" max="1029" width="13.42578125" style="2" customWidth="1"/>
    <col min="1030" max="1030" width="13.85546875" style="2" customWidth="1"/>
    <col min="1031" max="1035" width="16.5703125" style="2" customWidth="1"/>
    <col min="1036" max="1036" width="20.5703125" style="2" customWidth="1"/>
    <col min="1037" max="1037" width="21.140625" style="2" customWidth="1"/>
    <col min="1038" max="1038" width="9.5703125" style="2" customWidth="1"/>
    <col min="1039" max="1039" width="0.42578125" style="2" customWidth="1"/>
    <col min="1040" max="1046" width="6.42578125" style="2" customWidth="1"/>
    <col min="1047" max="1275" width="11.42578125" style="2"/>
    <col min="1276" max="1276" width="1" style="2" customWidth="1"/>
    <col min="1277" max="1277" width="4.28515625" style="2" customWidth="1"/>
    <col min="1278" max="1278" width="34.7109375" style="2" customWidth="1"/>
    <col min="1279" max="1279" width="0" style="2" hidden="1" customWidth="1"/>
    <col min="1280" max="1280" width="20" style="2" customWidth="1"/>
    <col min="1281" max="1281" width="20.85546875" style="2" customWidth="1"/>
    <col min="1282" max="1282" width="25" style="2" customWidth="1"/>
    <col min="1283" max="1283" width="18.7109375" style="2" customWidth="1"/>
    <col min="1284" max="1284" width="29.7109375" style="2" customWidth="1"/>
    <col min="1285" max="1285" width="13.42578125" style="2" customWidth="1"/>
    <col min="1286" max="1286" width="13.85546875" style="2" customWidth="1"/>
    <col min="1287" max="1291" width="16.5703125" style="2" customWidth="1"/>
    <col min="1292" max="1292" width="20.5703125" style="2" customWidth="1"/>
    <col min="1293" max="1293" width="21.140625" style="2" customWidth="1"/>
    <col min="1294" max="1294" width="9.5703125" style="2" customWidth="1"/>
    <col min="1295" max="1295" width="0.42578125" style="2" customWidth="1"/>
    <col min="1296" max="1302" width="6.42578125" style="2" customWidth="1"/>
    <col min="1303" max="1531" width="11.42578125" style="2"/>
    <col min="1532" max="1532" width="1" style="2" customWidth="1"/>
    <col min="1533" max="1533" width="4.28515625" style="2" customWidth="1"/>
    <col min="1534" max="1534" width="34.7109375" style="2" customWidth="1"/>
    <col min="1535" max="1535" width="0" style="2" hidden="1" customWidth="1"/>
    <col min="1536" max="1536" width="20" style="2" customWidth="1"/>
    <col min="1537" max="1537" width="20.85546875" style="2" customWidth="1"/>
    <col min="1538" max="1538" width="25" style="2" customWidth="1"/>
    <col min="1539" max="1539" width="18.7109375" style="2" customWidth="1"/>
    <col min="1540" max="1540" width="29.7109375" style="2" customWidth="1"/>
    <col min="1541" max="1541" width="13.42578125" style="2" customWidth="1"/>
    <col min="1542" max="1542" width="13.85546875" style="2" customWidth="1"/>
    <col min="1543" max="1547" width="16.5703125" style="2" customWidth="1"/>
    <col min="1548" max="1548" width="20.5703125" style="2" customWidth="1"/>
    <col min="1549" max="1549" width="21.140625" style="2" customWidth="1"/>
    <col min="1550" max="1550" width="9.5703125" style="2" customWidth="1"/>
    <col min="1551" max="1551" width="0.42578125" style="2" customWidth="1"/>
    <col min="1552" max="1558" width="6.42578125" style="2" customWidth="1"/>
    <col min="1559" max="1787" width="11.42578125" style="2"/>
    <col min="1788" max="1788" width="1" style="2" customWidth="1"/>
    <col min="1789" max="1789" width="4.28515625" style="2" customWidth="1"/>
    <col min="1790" max="1790" width="34.7109375" style="2" customWidth="1"/>
    <col min="1791" max="1791" width="0" style="2" hidden="1" customWidth="1"/>
    <col min="1792" max="1792" width="20" style="2" customWidth="1"/>
    <col min="1793" max="1793" width="20.85546875" style="2" customWidth="1"/>
    <col min="1794" max="1794" width="25" style="2" customWidth="1"/>
    <col min="1795" max="1795" width="18.7109375" style="2" customWidth="1"/>
    <col min="1796" max="1796" width="29.7109375" style="2" customWidth="1"/>
    <col min="1797" max="1797" width="13.42578125" style="2" customWidth="1"/>
    <col min="1798" max="1798" width="13.85546875" style="2" customWidth="1"/>
    <col min="1799" max="1803" width="16.5703125" style="2" customWidth="1"/>
    <col min="1804" max="1804" width="20.5703125" style="2" customWidth="1"/>
    <col min="1805" max="1805" width="21.140625" style="2" customWidth="1"/>
    <col min="1806" max="1806" width="9.5703125" style="2" customWidth="1"/>
    <col min="1807" max="1807" width="0.42578125" style="2" customWidth="1"/>
    <col min="1808" max="1814" width="6.42578125" style="2" customWidth="1"/>
    <col min="1815" max="2043" width="11.42578125" style="2"/>
    <col min="2044" max="2044" width="1" style="2" customWidth="1"/>
    <col min="2045" max="2045" width="4.28515625" style="2" customWidth="1"/>
    <col min="2046" max="2046" width="34.7109375" style="2" customWidth="1"/>
    <col min="2047" max="2047" width="0" style="2" hidden="1" customWidth="1"/>
    <col min="2048" max="2048" width="20" style="2" customWidth="1"/>
    <col min="2049" max="2049" width="20.85546875" style="2" customWidth="1"/>
    <col min="2050" max="2050" width="25" style="2" customWidth="1"/>
    <col min="2051" max="2051" width="18.7109375" style="2" customWidth="1"/>
    <col min="2052" max="2052" width="29.7109375" style="2" customWidth="1"/>
    <col min="2053" max="2053" width="13.42578125" style="2" customWidth="1"/>
    <col min="2054" max="2054" width="13.85546875" style="2" customWidth="1"/>
    <col min="2055" max="2059" width="16.5703125" style="2" customWidth="1"/>
    <col min="2060" max="2060" width="20.5703125" style="2" customWidth="1"/>
    <col min="2061" max="2061" width="21.140625" style="2" customWidth="1"/>
    <col min="2062" max="2062" width="9.5703125" style="2" customWidth="1"/>
    <col min="2063" max="2063" width="0.42578125" style="2" customWidth="1"/>
    <col min="2064" max="2070" width="6.42578125" style="2" customWidth="1"/>
    <col min="2071" max="2299" width="11.42578125" style="2"/>
    <col min="2300" max="2300" width="1" style="2" customWidth="1"/>
    <col min="2301" max="2301" width="4.28515625" style="2" customWidth="1"/>
    <col min="2302" max="2302" width="34.7109375" style="2" customWidth="1"/>
    <col min="2303" max="2303" width="0" style="2" hidden="1" customWidth="1"/>
    <col min="2304" max="2304" width="20" style="2" customWidth="1"/>
    <col min="2305" max="2305" width="20.85546875" style="2" customWidth="1"/>
    <col min="2306" max="2306" width="25" style="2" customWidth="1"/>
    <col min="2307" max="2307" width="18.7109375" style="2" customWidth="1"/>
    <col min="2308" max="2308" width="29.7109375" style="2" customWidth="1"/>
    <col min="2309" max="2309" width="13.42578125" style="2" customWidth="1"/>
    <col min="2310" max="2310" width="13.85546875" style="2" customWidth="1"/>
    <col min="2311" max="2315" width="16.5703125" style="2" customWidth="1"/>
    <col min="2316" max="2316" width="20.5703125" style="2" customWidth="1"/>
    <col min="2317" max="2317" width="21.140625" style="2" customWidth="1"/>
    <col min="2318" max="2318" width="9.5703125" style="2" customWidth="1"/>
    <col min="2319" max="2319" width="0.42578125" style="2" customWidth="1"/>
    <col min="2320" max="2326" width="6.42578125" style="2" customWidth="1"/>
    <col min="2327" max="2555" width="11.42578125" style="2"/>
    <col min="2556" max="2556" width="1" style="2" customWidth="1"/>
    <col min="2557" max="2557" width="4.28515625" style="2" customWidth="1"/>
    <col min="2558" max="2558" width="34.7109375" style="2" customWidth="1"/>
    <col min="2559" max="2559" width="0" style="2" hidden="1" customWidth="1"/>
    <col min="2560" max="2560" width="20" style="2" customWidth="1"/>
    <col min="2561" max="2561" width="20.85546875" style="2" customWidth="1"/>
    <col min="2562" max="2562" width="25" style="2" customWidth="1"/>
    <col min="2563" max="2563" width="18.7109375" style="2" customWidth="1"/>
    <col min="2564" max="2564" width="29.7109375" style="2" customWidth="1"/>
    <col min="2565" max="2565" width="13.42578125" style="2" customWidth="1"/>
    <col min="2566" max="2566" width="13.85546875" style="2" customWidth="1"/>
    <col min="2567" max="2571" width="16.5703125" style="2" customWidth="1"/>
    <col min="2572" max="2572" width="20.5703125" style="2" customWidth="1"/>
    <col min="2573" max="2573" width="21.140625" style="2" customWidth="1"/>
    <col min="2574" max="2574" width="9.5703125" style="2" customWidth="1"/>
    <col min="2575" max="2575" width="0.42578125" style="2" customWidth="1"/>
    <col min="2576" max="2582" width="6.42578125" style="2" customWidth="1"/>
    <col min="2583" max="2811" width="11.42578125" style="2"/>
    <col min="2812" max="2812" width="1" style="2" customWidth="1"/>
    <col min="2813" max="2813" width="4.28515625" style="2" customWidth="1"/>
    <col min="2814" max="2814" width="34.7109375" style="2" customWidth="1"/>
    <col min="2815" max="2815" width="0" style="2" hidden="1" customWidth="1"/>
    <col min="2816" max="2816" width="20" style="2" customWidth="1"/>
    <col min="2817" max="2817" width="20.85546875" style="2" customWidth="1"/>
    <col min="2818" max="2818" width="25" style="2" customWidth="1"/>
    <col min="2819" max="2819" width="18.7109375" style="2" customWidth="1"/>
    <col min="2820" max="2820" width="29.7109375" style="2" customWidth="1"/>
    <col min="2821" max="2821" width="13.42578125" style="2" customWidth="1"/>
    <col min="2822" max="2822" width="13.85546875" style="2" customWidth="1"/>
    <col min="2823" max="2827" width="16.5703125" style="2" customWidth="1"/>
    <col min="2828" max="2828" width="20.5703125" style="2" customWidth="1"/>
    <col min="2829" max="2829" width="21.140625" style="2" customWidth="1"/>
    <col min="2830" max="2830" width="9.5703125" style="2" customWidth="1"/>
    <col min="2831" max="2831" width="0.42578125" style="2" customWidth="1"/>
    <col min="2832" max="2838" width="6.42578125" style="2" customWidth="1"/>
    <col min="2839" max="3067" width="11.42578125" style="2"/>
    <col min="3068" max="3068" width="1" style="2" customWidth="1"/>
    <col min="3069" max="3069" width="4.28515625" style="2" customWidth="1"/>
    <col min="3070" max="3070" width="34.7109375" style="2" customWidth="1"/>
    <col min="3071" max="3071" width="0" style="2" hidden="1" customWidth="1"/>
    <col min="3072" max="3072" width="20" style="2" customWidth="1"/>
    <col min="3073" max="3073" width="20.85546875" style="2" customWidth="1"/>
    <col min="3074" max="3074" width="25" style="2" customWidth="1"/>
    <col min="3075" max="3075" width="18.7109375" style="2" customWidth="1"/>
    <col min="3076" max="3076" width="29.7109375" style="2" customWidth="1"/>
    <col min="3077" max="3077" width="13.42578125" style="2" customWidth="1"/>
    <col min="3078" max="3078" width="13.85546875" style="2" customWidth="1"/>
    <col min="3079" max="3083" width="16.5703125" style="2" customWidth="1"/>
    <col min="3084" max="3084" width="20.5703125" style="2" customWidth="1"/>
    <col min="3085" max="3085" width="21.140625" style="2" customWidth="1"/>
    <col min="3086" max="3086" width="9.5703125" style="2" customWidth="1"/>
    <col min="3087" max="3087" width="0.42578125" style="2" customWidth="1"/>
    <col min="3088" max="3094" width="6.42578125" style="2" customWidth="1"/>
    <col min="3095" max="3323" width="11.42578125" style="2"/>
    <col min="3324" max="3324" width="1" style="2" customWidth="1"/>
    <col min="3325" max="3325" width="4.28515625" style="2" customWidth="1"/>
    <col min="3326" max="3326" width="34.7109375" style="2" customWidth="1"/>
    <col min="3327" max="3327" width="0" style="2" hidden="1" customWidth="1"/>
    <col min="3328" max="3328" width="20" style="2" customWidth="1"/>
    <col min="3329" max="3329" width="20.85546875" style="2" customWidth="1"/>
    <col min="3330" max="3330" width="25" style="2" customWidth="1"/>
    <col min="3331" max="3331" width="18.7109375" style="2" customWidth="1"/>
    <col min="3332" max="3332" width="29.7109375" style="2" customWidth="1"/>
    <col min="3333" max="3333" width="13.42578125" style="2" customWidth="1"/>
    <col min="3334" max="3334" width="13.85546875" style="2" customWidth="1"/>
    <col min="3335" max="3339" width="16.5703125" style="2" customWidth="1"/>
    <col min="3340" max="3340" width="20.5703125" style="2" customWidth="1"/>
    <col min="3341" max="3341" width="21.140625" style="2" customWidth="1"/>
    <col min="3342" max="3342" width="9.5703125" style="2" customWidth="1"/>
    <col min="3343" max="3343" width="0.42578125" style="2" customWidth="1"/>
    <col min="3344" max="3350" width="6.42578125" style="2" customWidth="1"/>
    <col min="3351" max="3579" width="11.42578125" style="2"/>
    <col min="3580" max="3580" width="1" style="2" customWidth="1"/>
    <col min="3581" max="3581" width="4.28515625" style="2" customWidth="1"/>
    <col min="3582" max="3582" width="34.7109375" style="2" customWidth="1"/>
    <col min="3583" max="3583" width="0" style="2" hidden="1" customWidth="1"/>
    <col min="3584" max="3584" width="20" style="2" customWidth="1"/>
    <col min="3585" max="3585" width="20.85546875" style="2" customWidth="1"/>
    <col min="3586" max="3586" width="25" style="2" customWidth="1"/>
    <col min="3587" max="3587" width="18.7109375" style="2" customWidth="1"/>
    <col min="3588" max="3588" width="29.7109375" style="2" customWidth="1"/>
    <col min="3589" max="3589" width="13.42578125" style="2" customWidth="1"/>
    <col min="3590" max="3590" width="13.85546875" style="2" customWidth="1"/>
    <col min="3591" max="3595" width="16.5703125" style="2" customWidth="1"/>
    <col min="3596" max="3596" width="20.5703125" style="2" customWidth="1"/>
    <col min="3597" max="3597" width="21.140625" style="2" customWidth="1"/>
    <col min="3598" max="3598" width="9.5703125" style="2" customWidth="1"/>
    <col min="3599" max="3599" width="0.42578125" style="2" customWidth="1"/>
    <col min="3600" max="3606" width="6.42578125" style="2" customWidth="1"/>
    <col min="3607" max="3835" width="11.42578125" style="2"/>
    <col min="3836" max="3836" width="1" style="2" customWidth="1"/>
    <col min="3837" max="3837" width="4.28515625" style="2" customWidth="1"/>
    <col min="3838" max="3838" width="34.7109375" style="2" customWidth="1"/>
    <col min="3839" max="3839" width="0" style="2" hidden="1" customWidth="1"/>
    <col min="3840" max="3840" width="20" style="2" customWidth="1"/>
    <col min="3841" max="3841" width="20.85546875" style="2" customWidth="1"/>
    <col min="3842" max="3842" width="25" style="2" customWidth="1"/>
    <col min="3843" max="3843" width="18.7109375" style="2" customWidth="1"/>
    <col min="3844" max="3844" width="29.7109375" style="2" customWidth="1"/>
    <col min="3845" max="3845" width="13.42578125" style="2" customWidth="1"/>
    <col min="3846" max="3846" width="13.85546875" style="2" customWidth="1"/>
    <col min="3847" max="3851" width="16.5703125" style="2" customWidth="1"/>
    <col min="3852" max="3852" width="20.5703125" style="2" customWidth="1"/>
    <col min="3853" max="3853" width="21.140625" style="2" customWidth="1"/>
    <col min="3854" max="3854" width="9.5703125" style="2" customWidth="1"/>
    <col min="3855" max="3855" width="0.42578125" style="2" customWidth="1"/>
    <col min="3856" max="3862" width="6.42578125" style="2" customWidth="1"/>
    <col min="3863" max="4091" width="11.42578125" style="2"/>
    <col min="4092" max="4092" width="1" style="2" customWidth="1"/>
    <col min="4093" max="4093" width="4.28515625" style="2" customWidth="1"/>
    <col min="4094" max="4094" width="34.7109375" style="2" customWidth="1"/>
    <col min="4095" max="4095" width="0" style="2" hidden="1" customWidth="1"/>
    <col min="4096" max="4096" width="20" style="2" customWidth="1"/>
    <col min="4097" max="4097" width="20.85546875" style="2" customWidth="1"/>
    <col min="4098" max="4098" width="25" style="2" customWidth="1"/>
    <col min="4099" max="4099" width="18.7109375" style="2" customWidth="1"/>
    <col min="4100" max="4100" width="29.7109375" style="2" customWidth="1"/>
    <col min="4101" max="4101" width="13.42578125" style="2" customWidth="1"/>
    <col min="4102" max="4102" width="13.85546875" style="2" customWidth="1"/>
    <col min="4103" max="4107" width="16.5703125" style="2" customWidth="1"/>
    <col min="4108" max="4108" width="20.5703125" style="2" customWidth="1"/>
    <col min="4109" max="4109" width="21.140625" style="2" customWidth="1"/>
    <col min="4110" max="4110" width="9.5703125" style="2" customWidth="1"/>
    <col min="4111" max="4111" width="0.42578125" style="2" customWidth="1"/>
    <col min="4112" max="4118" width="6.42578125" style="2" customWidth="1"/>
    <col min="4119" max="4347" width="11.42578125" style="2"/>
    <col min="4348" max="4348" width="1" style="2" customWidth="1"/>
    <col min="4349" max="4349" width="4.28515625" style="2" customWidth="1"/>
    <col min="4350" max="4350" width="34.7109375" style="2" customWidth="1"/>
    <col min="4351" max="4351" width="0" style="2" hidden="1" customWidth="1"/>
    <col min="4352" max="4352" width="20" style="2" customWidth="1"/>
    <col min="4353" max="4353" width="20.85546875" style="2" customWidth="1"/>
    <col min="4354" max="4354" width="25" style="2" customWidth="1"/>
    <col min="4355" max="4355" width="18.7109375" style="2" customWidth="1"/>
    <col min="4356" max="4356" width="29.7109375" style="2" customWidth="1"/>
    <col min="4357" max="4357" width="13.42578125" style="2" customWidth="1"/>
    <col min="4358" max="4358" width="13.85546875" style="2" customWidth="1"/>
    <col min="4359" max="4363" width="16.5703125" style="2" customWidth="1"/>
    <col min="4364" max="4364" width="20.5703125" style="2" customWidth="1"/>
    <col min="4365" max="4365" width="21.140625" style="2" customWidth="1"/>
    <col min="4366" max="4366" width="9.5703125" style="2" customWidth="1"/>
    <col min="4367" max="4367" width="0.42578125" style="2" customWidth="1"/>
    <col min="4368" max="4374" width="6.42578125" style="2" customWidth="1"/>
    <col min="4375" max="4603" width="11.42578125" style="2"/>
    <col min="4604" max="4604" width="1" style="2" customWidth="1"/>
    <col min="4605" max="4605" width="4.28515625" style="2" customWidth="1"/>
    <col min="4606" max="4606" width="34.7109375" style="2" customWidth="1"/>
    <col min="4607" max="4607" width="0" style="2" hidden="1" customWidth="1"/>
    <col min="4608" max="4608" width="20" style="2" customWidth="1"/>
    <col min="4609" max="4609" width="20.85546875" style="2" customWidth="1"/>
    <col min="4610" max="4610" width="25" style="2" customWidth="1"/>
    <col min="4611" max="4611" width="18.7109375" style="2" customWidth="1"/>
    <col min="4612" max="4612" width="29.7109375" style="2" customWidth="1"/>
    <col min="4613" max="4613" width="13.42578125" style="2" customWidth="1"/>
    <col min="4614" max="4614" width="13.85546875" style="2" customWidth="1"/>
    <col min="4615" max="4619" width="16.5703125" style="2" customWidth="1"/>
    <col min="4620" max="4620" width="20.5703125" style="2" customWidth="1"/>
    <col min="4621" max="4621" width="21.140625" style="2" customWidth="1"/>
    <col min="4622" max="4622" width="9.5703125" style="2" customWidth="1"/>
    <col min="4623" max="4623" width="0.42578125" style="2" customWidth="1"/>
    <col min="4624" max="4630" width="6.42578125" style="2" customWidth="1"/>
    <col min="4631" max="4859" width="11.42578125" style="2"/>
    <col min="4860" max="4860" width="1" style="2" customWidth="1"/>
    <col min="4861" max="4861" width="4.28515625" style="2" customWidth="1"/>
    <col min="4862" max="4862" width="34.7109375" style="2" customWidth="1"/>
    <col min="4863" max="4863" width="0" style="2" hidden="1" customWidth="1"/>
    <col min="4864" max="4864" width="20" style="2" customWidth="1"/>
    <col min="4865" max="4865" width="20.85546875" style="2" customWidth="1"/>
    <col min="4866" max="4866" width="25" style="2" customWidth="1"/>
    <col min="4867" max="4867" width="18.7109375" style="2" customWidth="1"/>
    <col min="4868" max="4868" width="29.7109375" style="2" customWidth="1"/>
    <col min="4869" max="4869" width="13.42578125" style="2" customWidth="1"/>
    <col min="4870" max="4870" width="13.85546875" style="2" customWidth="1"/>
    <col min="4871" max="4875" width="16.5703125" style="2" customWidth="1"/>
    <col min="4876" max="4876" width="20.5703125" style="2" customWidth="1"/>
    <col min="4877" max="4877" width="21.140625" style="2" customWidth="1"/>
    <col min="4878" max="4878" width="9.5703125" style="2" customWidth="1"/>
    <col min="4879" max="4879" width="0.42578125" style="2" customWidth="1"/>
    <col min="4880" max="4886" width="6.42578125" style="2" customWidth="1"/>
    <col min="4887" max="5115" width="11.42578125" style="2"/>
    <col min="5116" max="5116" width="1" style="2" customWidth="1"/>
    <col min="5117" max="5117" width="4.28515625" style="2" customWidth="1"/>
    <col min="5118" max="5118" width="34.7109375" style="2" customWidth="1"/>
    <col min="5119" max="5119" width="0" style="2" hidden="1" customWidth="1"/>
    <col min="5120" max="5120" width="20" style="2" customWidth="1"/>
    <col min="5121" max="5121" width="20.85546875" style="2" customWidth="1"/>
    <col min="5122" max="5122" width="25" style="2" customWidth="1"/>
    <col min="5123" max="5123" width="18.7109375" style="2" customWidth="1"/>
    <col min="5124" max="5124" width="29.7109375" style="2" customWidth="1"/>
    <col min="5125" max="5125" width="13.42578125" style="2" customWidth="1"/>
    <col min="5126" max="5126" width="13.85546875" style="2" customWidth="1"/>
    <col min="5127" max="5131" width="16.5703125" style="2" customWidth="1"/>
    <col min="5132" max="5132" width="20.5703125" style="2" customWidth="1"/>
    <col min="5133" max="5133" width="21.140625" style="2" customWidth="1"/>
    <col min="5134" max="5134" width="9.5703125" style="2" customWidth="1"/>
    <col min="5135" max="5135" width="0.42578125" style="2" customWidth="1"/>
    <col min="5136" max="5142" width="6.42578125" style="2" customWidth="1"/>
    <col min="5143" max="5371" width="11.42578125" style="2"/>
    <col min="5372" max="5372" width="1" style="2" customWidth="1"/>
    <col min="5373" max="5373" width="4.28515625" style="2" customWidth="1"/>
    <col min="5374" max="5374" width="34.7109375" style="2" customWidth="1"/>
    <col min="5375" max="5375" width="0" style="2" hidden="1" customWidth="1"/>
    <col min="5376" max="5376" width="20" style="2" customWidth="1"/>
    <col min="5377" max="5377" width="20.85546875" style="2" customWidth="1"/>
    <col min="5378" max="5378" width="25" style="2" customWidth="1"/>
    <col min="5379" max="5379" width="18.7109375" style="2" customWidth="1"/>
    <col min="5380" max="5380" width="29.7109375" style="2" customWidth="1"/>
    <col min="5381" max="5381" width="13.42578125" style="2" customWidth="1"/>
    <col min="5382" max="5382" width="13.85546875" style="2" customWidth="1"/>
    <col min="5383" max="5387" width="16.5703125" style="2" customWidth="1"/>
    <col min="5388" max="5388" width="20.5703125" style="2" customWidth="1"/>
    <col min="5389" max="5389" width="21.140625" style="2" customWidth="1"/>
    <col min="5390" max="5390" width="9.5703125" style="2" customWidth="1"/>
    <col min="5391" max="5391" width="0.42578125" style="2" customWidth="1"/>
    <col min="5392" max="5398" width="6.42578125" style="2" customWidth="1"/>
    <col min="5399" max="5627" width="11.42578125" style="2"/>
    <col min="5628" max="5628" width="1" style="2" customWidth="1"/>
    <col min="5629" max="5629" width="4.28515625" style="2" customWidth="1"/>
    <col min="5630" max="5630" width="34.7109375" style="2" customWidth="1"/>
    <col min="5631" max="5631" width="0" style="2" hidden="1" customWidth="1"/>
    <col min="5632" max="5632" width="20" style="2" customWidth="1"/>
    <col min="5633" max="5633" width="20.85546875" style="2" customWidth="1"/>
    <col min="5634" max="5634" width="25" style="2" customWidth="1"/>
    <col min="5635" max="5635" width="18.7109375" style="2" customWidth="1"/>
    <col min="5636" max="5636" width="29.7109375" style="2" customWidth="1"/>
    <col min="5637" max="5637" width="13.42578125" style="2" customWidth="1"/>
    <col min="5638" max="5638" width="13.85546875" style="2" customWidth="1"/>
    <col min="5639" max="5643" width="16.5703125" style="2" customWidth="1"/>
    <col min="5644" max="5644" width="20.5703125" style="2" customWidth="1"/>
    <col min="5645" max="5645" width="21.140625" style="2" customWidth="1"/>
    <col min="5646" max="5646" width="9.5703125" style="2" customWidth="1"/>
    <col min="5647" max="5647" width="0.42578125" style="2" customWidth="1"/>
    <col min="5648" max="5654" width="6.42578125" style="2" customWidth="1"/>
    <col min="5655" max="5883" width="11.42578125" style="2"/>
    <col min="5884" max="5884" width="1" style="2" customWidth="1"/>
    <col min="5885" max="5885" width="4.28515625" style="2" customWidth="1"/>
    <col min="5886" max="5886" width="34.7109375" style="2" customWidth="1"/>
    <col min="5887" max="5887" width="0" style="2" hidden="1" customWidth="1"/>
    <col min="5888" max="5888" width="20" style="2" customWidth="1"/>
    <col min="5889" max="5889" width="20.85546875" style="2" customWidth="1"/>
    <col min="5890" max="5890" width="25" style="2" customWidth="1"/>
    <col min="5891" max="5891" width="18.7109375" style="2" customWidth="1"/>
    <col min="5892" max="5892" width="29.7109375" style="2" customWidth="1"/>
    <col min="5893" max="5893" width="13.42578125" style="2" customWidth="1"/>
    <col min="5894" max="5894" width="13.85546875" style="2" customWidth="1"/>
    <col min="5895" max="5899" width="16.5703125" style="2" customWidth="1"/>
    <col min="5900" max="5900" width="20.5703125" style="2" customWidth="1"/>
    <col min="5901" max="5901" width="21.140625" style="2" customWidth="1"/>
    <col min="5902" max="5902" width="9.5703125" style="2" customWidth="1"/>
    <col min="5903" max="5903" width="0.42578125" style="2" customWidth="1"/>
    <col min="5904" max="5910" width="6.42578125" style="2" customWidth="1"/>
    <col min="5911" max="6139" width="11.42578125" style="2"/>
    <col min="6140" max="6140" width="1" style="2" customWidth="1"/>
    <col min="6141" max="6141" width="4.28515625" style="2" customWidth="1"/>
    <col min="6142" max="6142" width="34.7109375" style="2" customWidth="1"/>
    <col min="6143" max="6143" width="0" style="2" hidden="1" customWidth="1"/>
    <col min="6144" max="6144" width="20" style="2" customWidth="1"/>
    <col min="6145" max="6145" width="20.85546875" style="2" customWidth="1"/>
    <col min="6146" max="6146" width="25" style="2" customWidth="1"/>
    <col min="6147" max="6147" width="18.7109375" style="2" customWidth="1"/>
    <col min="6148" max="6148" width="29.7109375" style="2" customWidth="1"/>
    <col min="6149" max="6149" width="13.42578125" style="2" customWidth="1"/>
    <col min="6150" max="6150" width="13.85546875" style="2" customWidth="1"/>
    <col min="6151" max="6155" width="16.5703125" style="2" customWidth="1"/>
    <col min="6156" max="6156" width="20.5703125" style="2" customWidth="1"/>
    <col min="6157" max="6157" width="21.140625" style="2" customWidth="1"/>
    <col min="6158" max="6158" width="9.5703125" style="2" customWidth="1"/>
    <col min="6159" max="6159" width="0.42578125" style="2" customWidth="1"/>
    <col min="6160" max="6166" width="6.42578125" style="2" customWidth="1"/>
    <col min="6167" max="6395" width="11.42578125" style="2"/>
    <col min="6396" max="6396" width="1" style="2" customWidth="1"/>
    <col min="6397" max="6397" width="4.28515625" style="2" customWidth="1"/>
    <col min="6398" max="6398" width="34.7109375" style="2" customWidth="1"/>
    <col min="6399" max="6399" width="0" style="2" hidden="1" customWidth="1"/>
    <col min="6400" max="6400" width="20" style="2" customWidth="1"/>
    <col min="6401" max="6401" width="20.85546875" style="2" customWidth="1"/>
    <col min="6402" max="6402" width="25" style="2" customWidth="1"/>
    <col min="6403" max="6403" width="18.7109375" style="2" customWidth="1"/>
    <col min="6404" max="6404" width="29.7109375" style="2" customWidth="1"/>
    <col min="6405" max="6405" width="13.42578125" style="2" customWidth="1"/>
    <col min="6406" max="6406" width="13.85546875" style="2" customWidth="1"/>
    <col min="6407" max="6411" width="16.5703125" style="2" customWidth="1"/>
    <col min="6412" max="6412" width="20.5703125" style="2" customWidth="1"/>
    <col min="6413" max="6413" width="21.140625" style="2" customWidth="1"/>
    <col min="6414" max="6414" width="9.5703125" style="2" customWidth="1"/>
    <col min="6415" max="6415" width="0.42578125" style="2" customWidth="1"/>
    <col min="6416" max="6422" width="6.42578125" style="2" customWidth="1"/>
    <col min="6423" max="6651" width="11.42578125" style="2"/>
    <col min="6652" max="6652" width="1" style="2" customWidth="1"/>
    <col min="6653" max="6653" width="4.28515625" style="2" customWidth="1"/>
    <col min="6654" max="6654" width="34.7109375" style="2" customWidth="1"/>
    <col min="6655" max="6655" width="0" style="2" hidden="1" customWidth="1"/>
    <col min="6656" max="6656" width="20" style="2" customWidth="1"/>
    <col min="6657" max="6657" width="20.85546875" style="2" customWidth="1"/>
    <col min="6658" max="6658" width="25" style="2" customWidth="1"/>
    <col min="6659" max="6659" width="18.7109375" style="2" customWidth="1"/>
    <col min="6660" max="6660" width="29.7109375" style="2" customWidth="1"/>
    <col min="6661" max="6661" width="13.42578125" style="2" customWidth="1"/>
    <col min="6662" max="6662" width="13.85546875" style="2" customWidth="1"/>
    <col min="6663" max="6667" width="16.5703125" style="2" customWidth="1"/>
    <col min="6668" max="6668" width="20.5703125" style="2" customWidth="1"/>
    <col min="6669" max="6669" width="21.140625" style="2" customWidth="1"/>
    <col min="6670" max="6670" width="9.5703125" style="2" customWidth="1"/>
    <col min="6671" max="6671" width="0.42578125" style="2" customWidth="1"/>
    <col min="6672" max="6678" width="6.42578125" style="2" customWidth="1"/>
    <col min="6679" max="6907" width="11.42578125" style="2"/>
    <col min="6908" max="6908" width="1" style="2" customWidth="1"/>
    <col min="6909" max="6909" width="4.28515625" style="2" customWidth="1"/>
    <col min="6910" max="6910" width="34.7109375" style="2" customWidth="1"/>
    <col min="6911" max="6911" width="0" style="2" hidden="1" customWidth="1"/>
    <col min="6912" max="6912" width="20" style="2" customWidth="1"/>
    <col min="6913" max="6913" width="20.85546875" style="2" customWidth="1"/>
    <col min="6914" max="6914" width="25" style="2" customWidth="1"/>
    <col min="6915" max="6915" width="18.7109375" style="2" customWidth="1"/>
    <col min="6916" max="6916" width="29.7109375" style="2" customWidth="1"/>
    <col min="6917" max="6917" width="13.42578125" style="2" customWidth="1"/>
    <col min="6918" max="6918" width="13.85546875" style="2" customWidth="1"/>
    <col min="6919" max="6923" width="16.5703125" style="2" customWidth="1"/>
    <col min="6924" max="6924" width="20.5703125" style="2" customWidth="1"/>
    <col min="6925" max="6925" width="21.140625" style="2" customWidth="1"/>
    <col min="6926" max="6926" width="9.5703125" style="2" customWidth="1"/>
    <col min="6927" max="6927" width="0.42578125" style="2" customWidth="1"/>
    <col min="6928" max="6934" width="6.42578125" style="2" customWidth="1"/>
    <col min="6935" max="7163" width="11.42578125" style="2"/>
    <col min="7164" max="7164" width="1" style="2" customWidth="1"/>
    <col min="7165" max="7165" width="4.28515625" style="2" customWidth="1"/>
    <col min="7166" max="7166" width="34.7109375" style="2" customWidth="1"/>
    <col min="7167" max="7167" width="0" style="2" hidden="1" customWidth="1"/>
    <col min="7168" max="7168" width="20" style="2" customWidth="1"/>
    <col min="7169" max="7169" width="20.85546875" style="2" customWidth="1"/>
    <col min="7170" max="7170" width="25" style="2" customWidth="1"/>
    <col min="7171" max="7171" width="18.7109375" style="2" customWidth="1"/>
    <col min="7172" max="7172" width="29.7109375" style="2" customWidth="1"/>
    <col min="7173" max="7173" width="13.42578125" style="2" customWidth="1"/>
    <col min="7174" max="7174" width="13.85546875" style="2" customWidth="1"/>
    <col min="7175" max="7179" width="16.5703125" style="2" customWidth="1"/>
    <col min="7180" max="7180" width="20.5703125" style="2" customWidth="1"/>
    <col min="7181" max="7181" width="21.140625" style="2" customWidth="1"/>
    <col min="7182" max="7182" width="9.5703125" style="2" customWidth="1"/>
    <col min="7183" max="7183" width="0.42578125" style="2" customWidth="1"/>
    <col min="7184" max="7190" width="6.42578125" style="2" customWidth="1"/>
    <col min="7191" max="7419" width="11.42578125" style="2"/>
    <col min="7420" max="7420" width="1" style="2" customWidth="1"/>
    <col min="7421" max="7421" width="4.28515625" style="2" customWidth="1"/>
    <col min="7422" max="7422" width="34.7109375" style="2" customWidth="1"/>
    <col min="7423" max="7423" width="0" style="2" hidden="1" customWidth="1"/>
    <col min="7424" max="7424" width="20" style="2" customWidth="1"/>
    <col min="7425" max="7425" width="20.85546875" style="2" customWidth="1"/>
    <col min="7426" max="7426" width="25" style="2" customWidth="1"/>
    <col min="7427" max="7427" width="18.7109375" style="2" customWidth="1"/>
    <col min="7428" max="7428" width="29.7109375" style="2" customWidth="1"/>
    <col min="7429" max="7429" width="13.42578125" style="2" customWidth="1"/>
    <col min="7430" max="7430" width="13.85546875" style="2" customWidth="1"/>
    <col min="7431" max="7435" width="16.5703125" style="2" customWidth="1"/>
    <col min="7436" max="7436" width="20.5703125" style="2" customWidth="1"/>
    <col min="7437" max="7437" width="21.140625" style="2" customWidth="1"/>
    <col min="7438" max="7438" width="9.5703125" style="2" customWidth="1"/>
    <col min="7439" max="7439" width="0.42578125" style="2" customWidth="1"/>
    <col min="7440" max="7446" width="6.42578125" style="2" customWidth="1"/>
    <col min="7447" max="7675" width="11.42578125" style="2"/>
    <col min="7676" max="7676" width="1" style="2" customWidth="1"/>
    <col min="7677" max="7677" width="4.28515625" style="2" customWidth="1"/>
    <col min="7678" max="7678" width="34.7109375" style="2" customWidth="1"/>
    <col min="7679" max="7679" width="0" style="2" hidden="1" customWidth="1"/>
    <col min="7680" max="7680" width="20" style="2" customWidth="1"/>
    <col min="7681" max="7681" width="20.85546875" style="2" customWidth="1"/>
    <col min="7682" max="7682" width="25" style="2" customWidth="1"/>
    <col min="7683" max="7683" width="18.7109375" style="2" customWidth="1"/>
    <col min="7684" max="7684" width="29.7109375" style="2" customWidth="1"/>
    <col min="7685" max="7685" width="13.42578125" style="2" customWidth="1"/>
    <col min="7686" max="7686" width="13.85546875" style="2" customWidth="1"/>
    <col min="7687" max="7691" width="16.5703125" style="2" customWidth="1"/>
    <col min="7692" max="7692" width="20.5703125" style="2" customWidth="1"/>
    <col min="7693" max="7693" width="21.140625" style="2" customWidth="1"/>
    <col min="7694" max="7694" width="9.5703125" style="2" customWidth="1"/>
    <col min="7695" max="7695" width="0.42578125" style="2" customWidth="1"/>
    <col min="7696" max="7702" width="6.42578125" style="2" customWidth="1"/>
    <col min="7703" max="7931" width="11.42578125" style="2"/>
    <col min="7932" max="7932" width="1" style="2" customWidth="1"/>
    <col min="7933" max="7933" width="4.28515625" style="2" customWidth="1"/>
    <col min="7934" max="7934" width="34.7109375" style="2" customWidth="1"/>
    <col min="7935" max="7935" width="0" style="2" hidden="1" customWidth="1"/>
    <col min="7936" max="7936" width="20" style="2" customWidth="1"/>
    <col min="7937" max="7937" width="20.85546875" style="2" customWidth="1"/>
    <col min="7938" max="7938" width="25" style="2" customWidth="1"/>
    <col min="7939" max="7939" width="18.7109375" style="2" customWidth="1"/>
    <col min="7940" max="7940" width="29.7109375" style="2" customWidth="1"/>
    <col min="7941" max="7941" width="13.42578125" style="2" customWidth="1"/>
    <col min="7942" max="7942" width="13.85546875" style="2" customWidth="1"/>
    <col min="7943" max="7947" width="16.5703125" style="2" customWidth="1"/>
    <col min="7948" max="7948" width="20.5703125" style="2" customWidth="1"/>
    <col min="7949" max="7949" width="21.140625" style="2" customWidth="1"/>
    <col min="7950" max="7950" width="9.5703125" style="2" customWidth="1"/>
    <col min="7951" max="7951" width="0.42578125" style="2" customWidth="1"/>
    <col min="7952" max="7958" width="6.42578125" style="2" customWidth="1"/>
    <col min="7959" max="8187" width="11.42578125" style="2"/>
    <col min="8188" max="8188" width="1" style="2" customWidth="1"/>
    <col min="8189" max="8189" width="4.28515625" style="2" customWidth="1"/>
    <col min="8190" max="8190" width="34.7109375" style="2" customWidth="1"/>
    <col min="8191" max="8191" width="0" style="2" hidden="1" customWidth="1"/>
    <col min="8192" max="8192" width="20" style="2" customWidth="1"/>
    <col min="8193" max="8193" width="20.85546875" style="2" customWidth="1"/>
    <col min="8194" max="8194" width="25" style="2" customWidth="1"/>
    <col min="8195" max="8195" width="18.7109375" style="2" customWidth="1"/>
    <col min="8196" max="8196" width="29.7109375" style="2" customWidth="1"/>
    <col min="8197" max="8197" width="13.42578125" style="2" customWidth="1"/>
    <col min="8198" max="8198" width="13.85546875" style="2" customWidth="1"/>
    <col min="8199" max="8203" width="16.5703125" style="2" customWidth="1"/>
    <col min="8204" max="8204" width="20.5703125" style="2" customWidth="1"/>
    <col min="8205" max="8205" width="21.140625" style="2" customWidth="1"/>
    <col min="8206" max="8206" width="9.5703125" style="2" customWidth="1"/>
    <col min="8207" max="8207" width="0.42578125" style="2" customWidth="1"/>
    <col min="8208" max="8214" width="6.42578125" style="2" customWidth="1"/>
    <col min="8215" max="8443" width="11.42578125" style="2"/>
    <col min="8444" max="8444" width="1" style="2" customWidth="1"/>
    <col min="8445" max="8445" width="4.28515625" style="2" customWidth="1"/>
    <col min="8446" max="8446" width="34.7109375" style="2" customWidth="1"/>
    <col min="8447" max="8447" width="0" style="2" hidden="1" customWidth="1"/>
    <col min="8448" max="8448" width="20" style="2" customWidth="1"/>
    <col min="8449" max="8449" width="20.85546875" style="2" customWidth="1"/>
    <col min="8450" max="8450" width="25" style="2" customWidth="1"/>
    <col min="8451" max="8451" width="18.7109375" style="2" customWidth="1"/>
    <col min="8452" max="8452" width="29.7109375" style="2" customWidth="1"/>
    <col min="8453" max="8453" width="13.42578125" style="2" customWidth="1"/>
    <col min="8454" max="8454" width="13.85546875" style="2" customWidth="1"/>
    <col min="8455" max="8459" width="16.5703125" style="2" customWidth="1"/>
    <col min="8460" max="8460" width="20.5703125" style="2" customWidth="1"/>
    <col min="8461" max="8461" width="21.140625" style="2" customWidth="1"/>
    <col min="8462" max="8462" width="9.5703125" style="2" customWidth="1"/>
    <col min="8463" max="8463" width="0.42578125" style="2" customWidth="1"/>
    <col min="8464" max="8470" width="6.42578125" style="2" customWidth="1"/>
    <col min="8471" max="8699" width="11.42578125" style="2"/>
    <col min="8700" max="8700" width="1" style="2" customWidth="1"/>
    <col min="8701" max="8701" width="4.28515625" style="2" customWidth="1"/>
    <col min="8702" max="8702" width="34.7109375" style="2" customWidth="1"/>
    <col min="8703" max="8703" width="0" style="2" hidden="1" customWidth="1"/>
    <col min="8704" max="8704" width="20" style="2" customWidth="1"/>
    <col min="8705" max="8705" width="20.85546875" style="2" customWidth="1"/>
    <col min="8706" max="8706" width="25" style="2" customWidth="1"/>
    <col min="8707" max="8707" width="18.7109375" style="2" customWidth="1"/>
    <col min="8708" max="8708" width="29.7109375" style="2" customWidth="1"/>
    <col min="8709" max="8709" width="13.42578125" style="2" customWidth="1"/>
    <col min="8710" max="8710" width="13.85546875" style="2" customWidth="1"/>
    <col min="8711" max="8715" width="16.5703125" style="2" customWidth="1"/>
    <col min="8716" max="8716" width="20.5703125" style="2" customWidth="1"/>
    <col min="8717" max="8717" width="21.140625" style="2" customWidth="1"/>
    <col min="8718" max="8718" width="9.5703125" style="2" customWidth="1"/>
    <col min="8719" max="8719" width="0.42578125" style="2" customWidth="1"/>
    <col min="8720" max="8726" width="6.42578125" style="2" customWidth="1"/>
    <col min="8727" max="8955" width="11.42578125" style="2"/>
    <col min="8956" max="8956" width="1" style="2" customWidth="1"/>
    <col min="8957" max="8957" width="4.28515625" style="2" customWidth="1"/>
    <col min="8958" max="8958" width="34.7109375" style="2" customWidth="1"/>
    <col min="8959" max="8959" width="0" style="2" hidden="1" customWidth="1"/>
    <col min="8960" max="8960" width="20" style="2" customWidth="1"/>
    <col min="8961" max="8961" width="20.85546875" style="2" customWidth="1"/>
    <col min="8962" max="8962" width="25" style="2" customWidth="1"/>
    <col min="8963" max="8963" width="18.7109375" style="2" customWidth="1"/>
    <col min="8964" max="8964" width="29.7109375" style="2" customWidth="1"/>
    <col min="8965" max="8965" width="13.42578125" style="2" customWidth="1"/>
    <col min="8966" max="8966" width="13.85546875" style="2" customWidth="1"/>
    <col min="8967" max="8971" width="16.5703125" style="2" customWidth="1"/>
    <col min="8972" max="8972" width="20.5703125" style="2" customWidth="1"/>
    <col min="8973" max="8973" width="21.140625" style="2" customWidth="1"/>
    <col min="8974" max="8974" width="9.5703125" style="2" customWidth="1"/>
    <col min="8975" max="8975" width="0.42578125" style="2" customWidth="1"/>
    <col min="8976" max="8982" width="6.42578125" style="2" customWidth="1"/>
    <col min="8983" max="9211" width="11.42578125" style="2"/>
    <col min="9212" max="9212" width="1" style="2" customWidth="1"/>
    <col min="9213" max="9213" width="4.28515625" style="2" customWidth="1"/>
    <col min="9214" max="9214" width="34.7109375" style="2" customWidth="1"/>
    <col min="9215" max="9215" width="0" style="2" hidden="1" customWidth="1"/>
    <col min="9216" max="9216" width="20" style="2" customWidth="1"/>
    <col min="9217" max="9217" width="20.85546875" style="2" customWidth="1"/>
    <col min="9218" max="9218" width="25" style="2" customWidth="1"/>
    <col min="9219" max="9219" width="18.7109375" style="2" customWidth="1"/>
    <col min="9220" max="9220" width="29.7109375" style="2" customWidth="1"/>
    <col min="9221" max="9221" width="13.42578125" style="2" customWidth="1"/>
    <col min="9222" max="9222" width="13.85546875" style="2" customWidth="1"/>
    <col min="9223" max="9227" width="16.5703125" style="2" customWidth="1"/>
    <col min="9228" max="9228" width="20.5703125" style="2" customWidth="1"/>
    <col min="9229" max="9229" width="21.140625" style="2" customWidth="1"/>
    <col min="9230" max="9230" width="9.5703125" style="2" customWidth="1"/>
    <col min="9231" max="9231" width="0.42578125" style="2" customWidth="1"/>
    <col min="9232" max="9238" width="6.42578125" style="2" customWidth="1"/>
    <col min="9239" max="9467" width="11.42578125" style="2"/>
    <col min="9468" max="9468" width="1" style="2" customWidth="1"/>
    <col min="9469" max="9469" width="4.28515625" style="2" customWidth="1"/>
    <col min="9470" max="9470" width="34.7109375" style="2" customWidth="1"/>
    <col min="9471" max="9471" width="0" style="2" hidden="1" customWidth="1"/>
    <col min="9472" max="9472" width="20" style="2" customWidth="1"/>
    <col min="9473" max="9473" width="20.85546875" style="2" customWidth="1"/>
    <col min="9474" max="9474" width="25" style="2" customWidth="1"/>
    <col min="9475" max="9475" width="18.7109375" style="2" customWidth="1"/>
    <col min="9476" max="9476" width="29.7109375" style="2" customWidth="1"/>
    <col min="9477" max="9477" width="13.42578125" style="2" customWidth="1"/>
    <col min="9478" max="9478" width="13.85546875" style="2" customWidth="1"/>
    <col min="9479" max="9483" width="16.5703125" style="2" customWidth="1"/>
    <col min="9484" max="9484" width="20.5703125" style="2" customWidth="1"/>
    <col min="9485" max="9485" width="21.140625" style="2" customWidth="1"/>
    <col min="9486" max="9486" width="9.5703125" style="2" customWidth="1"/>
    <col min="9487" max="9487" width="0.42578125" style="2" customWidth="1"/>
    <col min="9488" max="9494" width="6.42578125" style="2" customWidth="1"/>
    <col min="9495" max="9723" width="11.42578125" style="2"/>
    <col min="9724" max="9724" width="1" style="2" customWidth="1"/>
    <col min="9725" max="9725" width="4.28515625" style="2" customWidth="1"/>
    <col min="9726" max="9726" width="34.7109375" style="2" customWidth="1"/>
    <col min="9727" max="9727" width="0" style="2" hidden="1" customWidth="1"/>
    <col min="9728" max="9728" width="20" style="2" customWidth="1"/>
    <col min="9729" max="9729" width="20.85546875" style="2" customWidth="1"/>
    <col min="9730" max="9730" width="25" style="2" customWidth="1"/>
    <col min="9731" max="9731" width="18.7109375" style="2" customWidth="1"/>
    <col min="9732" max="9732" width="29.7109375" style="2" customWidth="1"/>
    <col min="9733" max="9733" width="13.42578125" style="2" customWidth="1"/>
    <col min="9734" max="9734" width="13.85546875" style="2" customWidth="1"/>
    <col min="9735" max="9739" width="16.5703125" style="2" customWidth="1"/>
    <col min="9740" max="9740" width="20.5703125" style="2" customWidth="1"/>
    <col min="9741" max="9741" width="21.140625" style="2" customWidth="1"/>
    <col min="9742" max="9742" width="9.5703125" style="2" customWidth="1"/>
    <col min="9743" max="9743" width="0.42578125" style="2" customWidth="1"/>
    <col min="9744" max="9750" width="6.42578125" style="2" customWidth="1"/>
    <col min="9751" max="9979" width="11.42578125" style="2"/>
    <col min="9980" max="9980" width="1" style="2" customWidth="1"/>
    <col min="9981" max="9981" width="4.28515625" style="2" customWidth="1"/>
    <col min="9982" max="9982" width="34.7109375" style="2" customWidth="1"/>
    <col min="9983" max="9983" width="0" style="2" hidden="1" customWidth="1"/>
    <col min="9984" max="9984" width="20" style="2" customWidth="1"/>
    <col min="9985" max="9985" width="20.85546875" style="2" customWidth="1"/>
    <col min="9986" max="9986" width="25" style="2" customWidth="1"/>
    <col min="9987" max="9987" width="18.7109375" style="2" customWidth="1"/>
    <col min="9988" max="9988" width="29.7109375" style="2" customWidth="1"/>
    <col min="9989" max="9989" width="13.42578125" style="2" customWidth="1"/>
    <col min="9990" max="9990" width="13.85546875" style="2" customWidth="1"/>
    <col min="9991" max="9995" width="16.5703125" style="2" customWidth="1"/>
    <col min="9996" max="9996" width="20.5703125" style="2" customWidth="1"/>
    <col min="9997" max="9997" width="21.140625" style="2" customWidth="1"/>
    <col min="9998" max="9998" width="9.5703125" style="2" customWidth="1"/>
    <col min="9999" max="9999" width="0.42578125" style="2" customWidth="1"/>
    <col min="10000" max="10006" width="6.42578125" style="2" customWidth="1"/>
    <col min="10007" max="10235" width="11.42578125" style="2"/>
    <col min="10236" max="10236" width="1" style="2" customWidth="1"/>
    <col min="10237" max="10237" width="4.28515625" style="2" customWidth="1"/>
    <col min="10238" max="10238" width="34.7109375" style="2" customWidth="1"/>
    <col min="10239" max="10239" width="0" style="2" hidden="1" customWidth="1"/>
    <col min="10240" max="10240" width="20" style="2" customWidth="1"/>
    <col min="10241" max="10241" width="20.85546875" style="2" customWidth="1"/>
    <col min="10242" max="10242" width="25" style="2" customWidth="1"/>
    <col min="10243" max="10243" width="18.7109375" style="2" customWidth="1"/>
    <col min="10244" max="10244" width="29.7109375" style="2" customWidth="1"/>
    <col min="10245" max="10245" width="13.42578125" style="2" customWidth="1"/>
    <col min="10246" max="10246" width="13.85546875" style="2" customWidth="1"/>
    <col min="10247" max="10251" width="16.5703125" style="2" customWidth="1"/>
    <col min="10252" max="10252" width="20.5703125" style="2" customWidth="1"/>
    <col min="10253" max="10253" width="21.140625" style="2" customWidth="1"/>
    <col min="10254" max="10254" width="9.5703125" style="2" customWidth="1"/>
    <col min="10255" max="10255" width="0.42578125" style="2" customWidth="1"/>
    <col min="10256" max="10262" width="6.42578125" style="2" customWidth="1"/>
    <col min="10263" max="10491" width="11.42578125" style="2"/>
    <col min="10492" max="10492" width="1" style="2" customWidth="1"/>
    <col min="10493" max="10493" width="4.28515625" style="2" customWidth="1"/>
    <col min="10494" max="10494" width="34.7109375" style="2" customWidth="1"/>
    <col min="10495" max="10495" width="0" style="2" hidden="1" customWidth="1"/>
    <col min="10496" max="10496" width="20" style="2" customWidth="1"/>
    <col min="10497" max="10497" width="20.85546875" style="2" customWidth="1"/>
    <col min="10498" max="10498" width="25" style="2" customWidth="1"/>
    <col min="10499" max="10499" width="18.7109375" style="2" customWidth="1"/>
    <col min="10500" max="10500" width="29.7109375" style="2" customWidth="1"/>
    <col min="10501" max="10501" width="13.42578125" style="2" customWidth="1"/>
    <col min="10502" max="10502" width="13.85546875" style="2" customWidth="1"/>
    <col min="10503" max="10507" width="16.5703125" style="2" customWidth="1"/>
    <col min="10508" max="10508" width="20.5703125" style="2" customWidth="1"/>
    <col min="10509" max="10509" width="21.140625" style="2" customWidth="1"/>
    <col min="10510" max="10510" width="9.5703125" style="2" customWidth="1"/>
    <col min="10511" max="10511" width="0.42578125" style="2" customWidth="1"/>
    <col min="10512" max="10518" width="6.42578125" style="2" customWidth="1"/>
    <col min="10519" max="10747" width="11.42578125" style="2"/>
    <col min="10748" max="10748" width="1" style="2" customWidth="1"/>
    <col min="10749" max="10749" width="4.28515625" style="2" customWidth="1"/>
    <col min="10750" max="10750" width="34.7109375" style="2" customWidth="1"/>
    <col min="10751" max="10751" width="0" style="2" hidden="1" customWidth="1"/>
    <col min="10752" max="10752" width="20" style="2" customWidth="1"/>
    <col min="10753" max="10753" width="20.85546875" style="2" customWidth="1"/>
    <col min="10754" max="10754" width="25" style="2" customWidth="1"/>
    <col min="10755" max="10755" width="18.7109375" style="2" customWidth="1"/>
    <col min="10756" max="10756" width="29.7109375" style="2" customWidth="1"/>
    <col min="10757" max="10757" width="13.42578125" style="2" customWidth="1"/>
    <col min="10758" max="10758" width="13.85546875" style="2" customWidth="1"/>
    <col min="10759" max="10763" width="16.5703125" style="2" customWidth="1"/>
    <col min="10764" max="10764" width="20.5703125" style="2" customWidth="1"/>
    <col min="10765" max="10765" width="21.140625" style="2" customWidth="1"/>
    <col min="10766" max="10766" width="9.5703125" style="2" customWidth="1"/>
    <col min="10767" max="10767" width="0.42578125" style="2" customWidth="1"/>
    <col min="10768" max="10774" width="6.42578125" style="2" customWidth="1"/>
    <col min="10775" max="11003" width="11.42578125" style="2"/>
    <col min="11004" max="11004" width="1" style="2" customWidth="1"/>
    <col min="11005" max="11005" width="4.28515625" style="2" customWidth="1"/>
    <col min="11006" max="11006" width="34.7109375" style="2" customWidth="1"/>
    <col min="11007" max="11007" width="0" style="2" hidden="1" customWidth="1"/>
    <col min="11008" max="11008" width="20" style="2" customWidth="1"/>
    <col min="11009" max="11009" width="20.85546875" style="2" customWidth="1"/>
    <col min="11010" max="11010" width="25" style="2" customWidth="1"/>
    <col min="11011" max="11011" width="18.7109375" style="2" customWidth="1"/>
    <col min="11012" max="11012" width="29.7109375" style="2" customWidth="1"/>
    <col min="11013" max="11013" width="13.42578125" style="2" customWidth="1"/>
    <col min="11014" max="11014" width="13.85546875" style="2" customWidth="1"/>
    <col min="11015" max="11019" width="16.5703125" style="2" customWidth="1"/>
    <col min="11020" max="11020" width="20.5703125" style="2" customWidth="1"/>
    <col min="11021" max="11021" width="21.140625" style="2" customWidth="1"/>
    <col min="11022" max="11022" width="9.5703125" style="2" customWidth="1"/>
    <col min="11023" max="11023" width="0.42578125" style="2" customWidth="1"/>
    <col min="11024" max="11030" width="6.42578125" style="2" customWidth="1"/>
    <col min="11031" max="11259" width="11.42578125" style="2"/>
    <col min="11260" max="11260" width="1" style="2" customWidth="1"/>
    <col min="11261" max="11261" width="4.28515625" style="2" customWidth="1"/>
    <col min="11262" max="11262" width="34.7109375" style="2" customWidth="1"/>
    <col min="11263" max="11263" width="0" style="2" hidden="1" customWidth="1"/>
    <col min="11264" max="11264" width="20" style="2" customWidth="1"/>
    <col min="11265" max="11265" width="20.85546875" style="2" customWidth="1"/>
    <col min="11266" max="11266" width="25" style="2" customWidth="1"/>
    <col min="11267" max="11267" width="18.7109375" style="2" customWidth="1"/>
    <col min="11268" max="11268" width="29.7109375" style="2" customWidth="1"/>
    <col min="11269" max="11269" width="13.42578125" style="2" customWidth="1"/>
    <col min="11270" max="11270" width="13.85546875" style="2" customWidth="1"/>
    <col min="11271" max="11275" width="16.5703125" style="2" customWidth="1"/>
    <col min="11276" max="11276" width="20.5703125" style="2" customWidth="1"/>
    <col min="11277" max="11277" width="21.140625" style="2" customWidth="1"/>
    <col min="11278" max="11278" width="9.5703125" style="2" customWidth="1"/>
    <col min="11279" max="11279" width="0.42578125" style="2" customWidth="1"/>
    <col min="11280" max="11286" width="6.42578125" style="2" customWidth="1"/>
    <col min="11287" max="11515" width="11.42578125" style="2"/>
    <col min="11516" max="11516" width="1" style="2" customWidth="1"/>
    <col min="11517" max="11517" width="4.28515625" style="2" customWidth="1"/>
    <col min="11518" max="11518" width="34.7109375" style="2" customWidth="1"/>
    <col min="11519" max="11519" width="0" style="2" hidden="1" customWidth="1"/>
    <col min="11520" max="11520" width="20" style="2" customWidth="1"/>
    <col min="11521" max="11521" width="20.85546875" style="2" customWidth="1"/>
    <col min="11522" max="11522" width="25" style="2" customWidth="1"/>
    <col min="11523" max="11523" width="18.7109375" style="2" customWidth="1"/>
    <col min="11524" max="11524" width="29.7109375" style="2" customWidth="1"/>
    <col min="11525" max="11525" width="13.42578125" style="2" customWidth="1"/>
    <col min="11526" max="11526" width="13.85546875" style="2" customWidth="1"/>
    <col min="11527" max="11531" width="16.5703125" style="2" customWidth="1"/>
    <col min="11532" max="11532" width="20.5703125" style="2" customWidth="1"/>
    <col min="11533" max="11533" width="21.140625" style="2" customWidth="1"/>
    <col min="11534" max="11534" width="9.5703125" style="2" customWidth="1"/>
    <col min="11535" max="11535" width="0.42578125" style="2" customWidth="1"/>
    <col min="11536" max="11542" width="6.42578125" style="2" customWidth="1"/>
    <col min="11543" max="11771" width="11.42578125" style="2"/>
    <col min="11772" max="11772" width="1" style="2" customWidth="1"/>
    <col min="11773" max="11773" width="4.28515625" style="2" customWidth="1"/>
    <col min="11774" max="11774" width="34.7109375" style="2" customWidth="1"/>
    <col min="11775" max="11775" width="0" style="2" hidden="1" customWidth="1"/>
    <col min="11776" max="11776" width="20" style="2" customWidth="1"/>
    <col min="11777" max="11777" width="20.85546875" style="2" customWidth="1"/>
    <col min="11778" max="11778" width="25" style="2" customWidth="1"/>
    <col min="11779" max="11779" width="18.7109375" style="2" customWidth="1"/>
    <col min="11780" max="11780" width="29.7109375" style="2" customWidth="1"/>
    <col min="11781" max="11781" width="13.42578125" style="2" customWidth="1"/>
    <col min="11782" max="11782" width="13.85546875" style="2" customWidth="1"/>
    <col min="11783" max="11787" width="16.5703125" style="2" customWidth="1"/>
    <col min="11788" max="11788" width="20.5703125" style="2" customWidth="1"/>
    <col min="11789" max="11789" width="21.140625" style="2" customWidth="1"/>
    <col min="11790" max="11790" width="9.5703125" style="2" customWidth="1"/>
    <col min="11791" max="11791" width="0.42578125" style="2" customWidth="1"/>
    <col min="11792" max="11798" width="6.42578125" style="2" customWidth="1"/>
    <col min="11799" max="12027" width="11.42578125" style="2"/>
    <col min="12028" max="12028" width="1" style="2" customWidth="1"/>
    <col min="12029" max="12029" width="4.28515625" style="2" customWidth="1"/>
    <col min="12030" max="12030" width="34.7109375" style="2" customWidth="1"/>
    <col min="12031" max="12031" width="0" style="2" hidden="1" customWidth="1"/>
    <col min="12032" max="12032" width="20" style="2" customWidth="1"/>
    <col min="12033" max="12033" width="20.85546875" style="2" customWidth="1"/>
    <col min="12034" max="12034" width="25" style="2" customWidth="1"/>
    <col min="12035" max="12035" width="18.7109375" style="2" customWidth="1"/>
    <col min="12036" max="12036" width="29.7109375" style="2" customWidth="1"/>
    <col min="12037" max="12037" width="13.42578125" style="2" customWidth="1"/>
    <col min="12038" max="12038" width="13.85546875" style="2" customWidth="1"/>
    <col min="12039" max="12043" width="16.5703125" style="2" customWidth="1"/>
    <col min="12044" max="12044" width="20.5703125" style="2" customWidth="1"/>
    <col min="12045" max="12045" width="21.140625" style="2" customWidth="1"/>
    <col min="12046" max="12046" width="9.5703125" style="2" customWidth="1"/>
    <col min="12047" max="12047" width="0.42578125" style="2" customWidth="1"/>
    <col min="12048" max="12054" width="6.42578125" style="2" customWidth="1"/>
    <col min="12055" max="12283" width="11.42578125" style="2"/>
    <col min="12284" max="12284" width="1" style="2" customWidth="1"/>
    <col min="12285" max="12285" width="4.28515625" style="2" customWidth="1"/>
    <col min="12286" max="12286" width="34.7109375" style="2" customWidth="1"/>
    <col min="12287" max="12287" width="0" style="2" hidden="1" customWidth="1"/>
    <col min="12288" max="12288" width="20" style="2" customWidth="1"/>
    <col min="12289" max="12289" width="20.85546875" style="2" customWidth="1"/>
    <col min="12290" max="12290" width="25" style="2" customWidth="1"/>
    <col min="12291" max="12291" width="18.7109375" style="2" customWidth="1"/>
    <col min="12292" max="12292" width="29.7109375" style="2" customWidth="1"/>
    <col min="12293" max="12293" width="13.42578125" style="2" customWidth="1"/>
    <col min="12294" max="12294" width="13.85546875" style="2" customWidth="1"/>
    <col min="12295" max="12299" width="16.5703125" style="2" customWidth="1"/>
    <col min="12300" max="12300" width="20.5703125" style="2" customWidth="1"/>
    <col min="12301" max="12301" width="21.140625" style="2" customWidth="1"/>
    <col min="12302" max="12302" width="9.5703125" style="2" customWidth="1"/>
    <col min="12303" max="12303" width="0.42578125" style="2" customWidth="1"/>
    <col min="12304" max="12310" width="6.42578125" style="2" customWidth="1"/>
    <col min="12311" max="12539" width="11.42578125" style="2"/>
    <col min="12540" max="12540" width="1" style="2" customWidth="1"/>
    <col min="12541" max="12541" width="4.28515625" style="2" customWidth="1"/>
    <col min="12542" max="12542" width="34.7109375" style="2" customWidth="1"/>
    <col min="12543" max="12543" width="0" style="2" hidden="1" customWidth="1"/>
    <col min="12544" max="12544" width="20" style="2" customWidth="1"/>
    <col min="12545" max="12545" width="20.85546875" style="2" customWidth="1"/>
    <col min="12546" max="12546" width="25" style="2" customWidth="1"/>
    <col min="12547" max="12547" width="18.7109375" style="2" customWidth="1"/>
    <col min="12548" max="12548" width="29.7109375" style="2" customWidth="1"/>
    <col min="12549" max="12549" width="13.42578125" style="2" customWidth="1"/>
    <col min="12550" max="12550" width="13.85546875" style="2" customWidth="1"/>
    <col min="12551" max="12555" width="16.5703125" style="2" customWidth="1"/>
    <col min="12556" max="12556" width="20.5703125" style="2" customWidth="1"/>
    <col min="12557" max="12557" width="21.140625" style="2" customWidth="1"/>
    <col min="12558" max="12558" width="9.5703125" style="2" customWidth="1"/>
    <col min="12559" max="12559" width="0.42578125" style="2" customWidth="1"/>
    <col min="12560" max="12566" width="6.42578125" style="2" customWidth="1"/>
    <col min="12567" max="12795" width="11.42578125" style="2"/>
    <col min="12796" max="12796" width="1" style="2" customWidth="1"/>
    <col min="12797" max="12797" width="4.28515625" style="2" customWidth="1"/>
    <col min="12798" max="12798" width="34.7109375" style="2" customWidth="1"/>
    <col min="12799" max="12799" width="0" style="2" hidden="1" customWidth="1"/>
    <col min="12800" max="12800" width="20" style="2" customWidth="1"/>
    <col min="12801" max="12801" width="20.85546875" style="2" customWidth="1"/>
    <col min="12802" max="12802" width="25" style="2" customWidth="1"/>
    <col min="12803" max="12803" width="18.7109375" style="2" customWidth="1"/>
    <col min="12804" max="12804" width="29.7109375" style="2" customWidth="1"/>
    <col min="12805" max="12805" width="13.42578125" style="2" customWidth="1"/>
    <col min="12806" max="12806" width="13.85546875" style="2" customWidth="1"/>
    <col min="12807" max="12811" width="16.5703125" style="2" customWidth="1"/>
    <col min="12812" max="12812" width="20.5703125" style="2" customWidth="1"/>
    <col min="12813" max="12813" width="21.140625" style="2" customWidth="1"/>
    <col min="12814" max="12814" width="9.5703125" style="2" customWidth="1"/>
    <col min="12815" max="12815" width="0.42578125" style="2" customWidth="1"/>
    <col min="12816" max="12822" width="6.42578125" style="2" customWidth="1"/>
    <col min="12823" max="13051" width="11.42578125" style="2"/>
    <col min="13052" max="13052" width="1" style="2" customWidth="1"/>
    <col min="13053" max="13053" width="4.28515625" style="2" customWidth="1"/>
    <col min="13054" max="13054" width="34.7109375" style="2" customWidth="1"/>
    <col min="13055" max="13055" width="0" style="2" hidden="1" customWidth="1"/>
    <col min="13056" max="13056" width="20" style="2" customWidth="1"/>
    <col min="13057" max="13057" width="20.85546875" style="2" customWidth="1"/>
    <col min="13058" max="13058" width="25" style="2" customWidth="1"/>
    <col min="13059" max="13059" width="18.7109375" style="2" customWidth="1"/>
    <col min="13060" max="13060" width="29.7109375" style="2" customWidth="1"/>
    <col min="13061" max="13061" width="13.42578125" style="2" customWidth="1"/>
    <col min="13062" max="13062" width="13.85546875" style="2" customWidth="1"/>
    <col min="13063" max="13067" width="16.5703125" style="2" customWidth="1"/>
    <col min="13068" max="13068" width="20.5703125" style="2" customWidth="1"/>
    <col min="13069" max="13069" width="21.140625" style="2" customWidth="1"/>
    <col min="13070" max="13070" width="9.5703125" style="2" customWidth="1"/>
    <col min="13071" max="13071" width="0.42578125" style="2" customWidth="1"/>
    <col min="13072" max="13078" width="6.42578125" style="2" customWidth="1"/>
    <col min="13079" max="13307" width="11.42578125" style="2"/>
    <col min="13308" max="13308" width="1" style="2" customWidth="1"/>
    <col min="13309" max="13309" width="4.28515625" style="2" customWidth="1"/>
    <col min="13310" max="13310" width="34.7109375" style="2" customWidth="1"/>
    <col min="13311" max="13311" width="0" style="2" hidden="1" customWidth="1"/>
    <col min="13312" max="13312" width="20" style="2" customWidth="1"/>
    <col min="13313" max="13313" width="20.85546875" style="2" customWidth="1"/>
    <col min="13314" max="13314" width="25" style="2" customWidth="1"/>
    <col min="13315" max="13315" width="18.7109375" style="2" customWidth="1"/>
    <col min="13316" max="13316" width="29.7109375" style="2" customWidth="1"/>
    <col min="13317" max="13317" width="13.42578125" style="2" customWidth="1"/>
    <col min="13318" max="13318" width="13.85546875" style="2" customWidth="1"/>
    <col min="13319" max="13323" width="16.5703125" style="2" customWidth="1"/>
    <col min="13324" max="13324" width="20.5703125" style="2" customWidth="1"/>
    <col min="13325" max="13325" width="21.140625" style="2" customWidth="1"/>
    <col min="13326" max="13326" width="9.5703125" style="2" customWidth="1"/>
    <col min="13327" max="13327" width="0.42578125" style="2" customWidth="1"/>
    <col min="13328" max="13334" width="6.42578125" style="2" customWidth="1"/>
    <col min="13335" max="13563" width="11.42578125" style="2"/>
    <col min="13564" max="13564" width="1" style="2" customWidth="1"/>
    <col min="13565" max="13565" width="4.28515625" style="2" customWidth="1"/>
    <col min="13566" max="13566" width="34.7109375" style="2" customWidth="1"/>
    <col min="13567" max="13567" width="0" style="2" hidden="1" customWidth="1"/>
    <col min="13568" max="13568" width="20" style="2" customWidth="1"/>
    <col min="13569" max="13569" width="20.85546875" style="2" customWidth="1"/>
    <col min="13570" max="13570" width="25" style="2" customWidth="1"/>
    <col min="13571" max="13571" width="18.7109375" style="2" customWidth="1"/>
    <col min="13572" max="13572" width="29.7109375" style="2" customWidth="1"/>
    <col min="13573" max="13573" width="13.42578125" style="2" customWidth="1"/>
    <col min="13574" max="13574" width="13.85546875" style="2" customWidth="1"/>
    <col min="13575" max="13579" width="16.5703125" style="2" customWidth="1"/>
    <col min="13580" max="13580" width="20.5703125" style="2" customWidth="1"/>
    <col min="13581" max="13581" width="21.140625" style="2" customWidth="1"/>
    <col min="13582" max="13582" width="9.5703125" style="2" customWidth="1"/>
    <col min="13583" max="13583" width="0.42578125" style="2" customWidth="1"/>
    <col min="13584" max="13590" width="6.42578125" style="2" customWidth="1"/>
    <col min="13591" max="13819" width="11.42578125" style="2"/>
    <col min="13820" max="13820" width="1" style="2" customWidth="1"/>
    <col min="13821" max="13821" width="4.28515625" style="2" customWidth="1"/>
    <col min="13822" max="13822" width="34.7109375" style="2" customWidth="1"/>
    <col min="13823" max="13823" width="0" style="2" hidden="1" customWidth="1"/>
    <col min="13824" max="13824" width="20" style="2" customWidth="1"/>
    <col min="13825" max="13825" width="20.85546875" style="2" customWidth="1"/>
    <col min="13826" max="13826" width="25" style="2" customWidth="1"/>
    <col min="13827" max="13827" width="18.7109375" style="2" customWidth="1"/>
    <col min="13828" max="13828" width="29.7109375" style="2" customWidth="1"/>
    <col min="13829" max="13829" width="13.42578125" style="2" customWidth="1"/>
    <col min="13830" max="13830" width="13.85546875" style="2" customWidth="1"/>
    <col min="13831" max="13835" width="16.5703125" style="2" customWidth="1"/>
    <col min="13836" max="13836" width="20.5703125" style="2" customWidth="1"/>
    <col min="13837" max="13837" width="21.140625" style="2" customWidth="1"/>
    <col min="13838" max="13838" width="9.5703125" style="2" customWidth="1"/>
    <col min="13839" max="13839" width="0.42578125" style="2" customWidth="1"/>
    <col min="13840" max="13846" width="6.42578125" style="2" customWidth="1"/>
    <col min="13847" max="14075" width="11.42578125" style="2"/>
    <col min="14076" max="14076" width="1" style="2" customWidth="1"/>
    <col min="14077" max="14077" width="4.28515625" style="2" customWidth="1"/>
    <col min="14078" max="14078" width="34.7109375" style="2" customWidth="1"/>
    <col min="14079" max="14079" width="0" style="2" hidden="1" customWidth="1"/>
    <col min="14080" max="14080" width="20" style="2" customWidth="1"/>
    <col min="14081" max="14081" width="20.85546875" style="2" customWidth="1"/>
    <col min="14082" max="14082" width="25" style="2" customWidth="1"/>
    <col min="14083" max="14083" width="18.7109375" style="2" customWidth="1"/>
    <col min="14084" max="14084" width="29.7109375" style="2" customWidth="1"/>
    <col min="14085" max="14085" width="13.42578125" style="2" customWidth="1"/>
    <col min="14086" max="14086" width="13.85546875" style="2" customWidth="1"/>
    <col min="14087" max="14091" width="16.5703125" style="2" customWidth="1"/>
    <col min="14092" max="14092" width="20.5703125" style="2" customWidth="1"/>
    <col min="14093" max="14093" width="21.140625" style="2" customWidth="1"/>
    <col min="14094" max="14094" width="9.5703125" style="2" customWidth="1"/>
    <col min="14095" max="14095" width="0.42578125" style="2" customWidth="1"/>
    <col min="14096" max="14102" width="6.42578125" style="2" customWidth="1"/>
    <col min="14103" max="14331" width="11.42578125" style="2"/>
    <col min="14332" max="14332" width="1" style="2" customWidth="1"/>
    <col min="14333" max="14333" width="4.28515625" style="2" customWidth="1"/>
    <col min="14334" max="14334" width="34.7109375" style="2" customWidth="1"/>
    <col min="14335" max="14335" width="0" style="2" hidden="1" customWidth="1"/>
    <col min="14336" max="14336" width="20" style="2" customWidth="1"/>
    <col min="14337" max="14337" width="20.85546875" style="2" customWidth="1"/>
    <col min="14338" max="14338" width="25" style="2" customWidth="1"/>
    <col min="14339" max="14339" width="18.7109375" style="2" customWidth="1"/>
    <col min="14340" max="14340" width="29.7109375" style="2" customWidth="1"/>
    <col min="14341" max="14341" width="13.42578125" style="2" customWidth="1"/>
    <col min="14342" max="14342" width="13.85546875" style="2" customWidth="1"/>
    <col min="14343" max="14347" width="16.5703125" style="2" customWidth="1"/>
    <col min="14348" max="14348" width="20.5703125" style="2" customWidth="1"/>
    <col min="14349" max="14349" width="21.140625" style="2" customWidth="1"/>
    <col min="14350" max="14350" width="9.5703125" style="2" customWidth="1"/>
    <col min="14351" max="14351" width="0.42578125" style="2" customWidth="1"/>
    <col min="14352" max="14358" width="6.42578125" style="2" customWidth="1"/>
    <col min="14359" max="14587" width="11.42578125" style="2"/>
    <col min="14588" max="14588" width="1" style="2" customWidth="1"/>
    <col min="14589" max="14589" width="4.28515625" style="2" customWidth="1"/>
    <col min="14590" max="14590" width="34.7109375" style="2" customWidth="1"/>
    <col min="14591" max="14591" width="0" style="2" hidden="1" customWidth="1"/>
    <col min="14592" max="14592" width="20" style="2" customWidth="1"/>
    <col min="14593" max="14593" width="20.85546875" style="2" customWidth="1"/>
    <col min="14594" max="14594" width="25" style="2" customWidth="1"/>
    <col min="14595" max="14595" width="18.7109375" style="2" customWidth="1"/>
    <col min="14596" max="14596" width="29.7109375" style="2" customWidth="1"/>
    <col min="14597" max="14597" width="13.42578125" style="2" customWidth="1"/>
    <col min="14598" max="14598" width="13.85546875" style="2" customWidth="1"/>
    <col min="14599" max="14603" width="16.5703125" style="2" customWidth="1"/>
    <col min="14604" max="14604" width="20.5703125" style="2" customWidth="1"/>
    <col min="14605" max="14605" width="21.140625" style="2" customWidth="1"/>
    <col min="14606" max="14606" width="9.5703125" style="2" customWidth="1"/>
    <col min="14607" max="14607" width="0.42578125" style="2" customWidth="1"/>
    <col min="14608" max="14614" width="6.42578125" style="2" customWidth="1"/>
    <col min="14615" max="14843" width="11.42578125" style="2"/>
    <col min="14844" max="14844" width="1" style="2" customWidth="1"/>
    <col min="14845" max="14845" width="4.28515625" style="2" customWidth="1"/>
    <col min="14846" max="14846" width="34.7109375" style="2" customWidth="1"/>
    <col min="14847" max="14847" width="0" style="2" hidden="1" customWidth="1"/>
    <col min="14848" max="14848" width="20" style="2" customWidth="1"/>
    <col min="14849" max="14849" width="20.85546875" style="2" customWidth="1"/>
    <col min="14850" max="14850" width="25" style="2" customWidth="1"/>
    <col min="14851" max="14851" width="18.7109375" style="2" customWidth="1"/>
    <col min="14852" max="14852" width="29.7109375" style="2" customWidth="1"/>
    <col min="14853" max="14853" width="13.42578125" style="2" customWidth="1"/>
    <col min="14854" max="14854" width="13.85546875" style="2" customWidth="1"/>
    <col min="14855" max="14859" width="16.5703125" style="2" customWidth="1"/>
    <col min="14860" max="14860" width="20.5703125" style="2" customWidth="1"/>
    <col min="14861" max="14861" width="21.140625" style="2" customWidth="1"/>
    <col min="14862" max="14862" width="9.5703125" style="2" customWidth="1"/>
    <col min="14863" max="14863" width="0.42578125" style="2" customWidth="1"/>
    <col min="14864" max="14870" width="6.42578125" style="2" customWidth="1"/>
    <col min="14871" max="15099" width="11.42578125" style="2"/>
    <col min="15100" max="15100" width="1" style="2" customWidth="1"/>
    <col min="15101" max="15101" width="4.28515625" style="2" customWidth="1"/>
    <col min="15102" max="15102" width="34.7109375" style="2" customWidth="1"/>
    <col min="15103" max="15103" width="0" style="2" hidden="1" customWidth="1"/>
    <col min="15104" max="15104" width="20" style="2" customWidth="1"/>
    <col min="15105" max="15105" width="20.85546875" style="2" customWidth="1"/>
    <col min="15106" max="15106" width="25" style="2" customWidth="1"/>
    <col min="15107" max="15107" width="18.7109375" style="2" customWidth="1"/>
    <col min="15108" max="15108" width="29.7109375" style="2" customWidth="1"/>
    <col min="15109" max="15109" width="13.42578125" style="2" customWidth="1"/>
    <col min="15110" max="15110" width="13.85546875" style="2" customWidth="1"/>
    <col min="15111" max="15115" width="16.5703125" style="2" customWidth="1"/>
    <col min="15116" max="15116" width="20.5703125" style="2" customWidth="1"/>
    <col min="15117" max="15117" width="21.140625" style="2" customWidth="1"/>
    <col min="15118" max="15118" width="9.5703125" style="2" customWidth="1"/>
    <col min="15119" max="15119" width="0.42578125" style="2" customWidth="1"/>
    <col min="15120" max="15126" width="6.42578125" style="2" customWidth="1"/>
    <col min="15127" max="15355" width="11.42578125" style="2"/>
    <col min="15356" max="15356" width="1" style="2" customWidth="1"/>
    <col min="15357" max="15357" width="4.28515625" style="2" customWidth="1"/>
    <col min="15358" max="15358" width="34.7109375" style="2" customWidth="1"/>
    <col min="15359" max="15359" width="0" style="2" hidden="1" customWidth="1"/>
    <col min="15360" max="15360" width="20" style="2" customWidth="1"/>
    <col min="15361" max="15361" width="20.85546875" style="2" customWidth="1"/>
    <col min="15362" max="15362" width="25" style="2" customWidth="1"/>
    <col min="15363" max="15363" width="18.7109375" style="2" customWidth="1"/>
    <col min="15364" max="15364" width="29.7109375" style="2" customWidth="1"/>
    <col min="15365" max="15365" width="13.42578125" style="2" customWidth="1"/>
    <col min="15366" max="15366" width="13.85546875" style="2" customWidth="1"/>
    <col min="15367" max="15371" width="16.5703125" style="2" customWidth="1"/>
    <col min="15372" max="15372" width="20.5703125" style="2" customWidth="1"/>
    <col min="15373" max="15373" width="21.140625" style="2" customWidth="1"/>
    <col min="15374" max="15374" width="9.5703125" style="2" customWidth="1"/>
    <col min="15375" max="15375" width="0.42578125" style="2" customWidth="1"/>
    <col min="15376" max="15382" width="6.42578125" style="2" customWidth="1"/>
    <col min="15383" max="15611" width="11.42578125" style="2"/>
    <col min="15612" max="15612" width="1" style="2" customWidth="1"/>
    <col min="15613" max="15613" width="4.28515625" style="2" customWidth="1"/>
    <col min="15614" max="15614" width="34.7109375" style="2" customWidth="1"/>
    <col min="15615" max="15615" width="0" style="2" hidden="1" customWidth="1"/>
    <col min="15616" max="15616" width="20" style="2" customWidth="1"/>
    <col min="15617" max="15617" width="20.85546875" style="2" customWidth="1"/>
    <col min="15618" max="15618" width="25" style="2" customWidth="1"/>
    <col min="15619" max="15619" width="18.7109375" style="2" customWidth="1"/>
    <col min="15620" max="15620" width="29.7109375" style="2" customWidth="1"/>
    <col min="15621" max="15621" width="13.42578125" style="2" customWidth="1"/>
    <col min="15622" max="15622" width="13.85546875" style="2" customWidth="1"/>
    <col min="15623" max="15627" width="16.5703125" style="2" customWidth="1"/>
    <col min="15628" max="15628" width="20.5703125" style="2" customWidth="1"/>
    <col min="15629" max="15629" width="21.140625" style="2" customWidth="1"/>
    <col min="15630" max="15630" width="9.5703125" style="2" customWidth="1"/>
    <col min="15631" max="15631" width="0.42578125" style="2" customWidth="1"/>
    <col min="15632" max="15638" width="6.42578125" style="2" customWidth="1"/>
    <col min="15639" max="15867" width="11.42578125" style="2"/>
    <col min="15868" max="15868" width="1" style="2" customWidth="1"/>
    <col min="15869" max="15869" width="4.28515625" style="2" customWidth="1"/>
    <col min="15870" max="15870" width="34.7109375" style="2" customWidth="1"/>
    <col min="15871" max="15871" width="0" style="2" hidden="1" customWidth="1"/>
    <col min="15872" max="15872" width="20" style="2" customWidth="1"/>
    <col min="15873" max="15873" width="20.85546875" style="2" customWidth="1"/>
    <col min="15874" max="15874" width="25" style="2" customWidth="1"/>
    <col min="15875" max="15875" width="18.7109375" style="2" customWidth="1"/>
    <col min="15876" max="15876" width="29.7109375" style="2" customWidth="1"/>
    <col min="15877" max="15877" width="13.42578125" style="2" customWidth="1"/>
    <col min="15878" max="15878" width="13.85546875" style="2" customWidth="1"/>
    <col min="15879" max="15883" width="16.5703125" style="2" customWidth="1"/>
    <col min="15884" max="15884" width="20.5703125" style="2" customWidth="1"/>
    <col min="15885" max="15885" width="21.140625" style="2" customWidth="1"/>
    <col min="15886" max="15886" width="9.5703125" style="2" customWidth="1"/>
    <col min="15887" max="15887" width="0.42578125" style="2" customWidth="1"/>
    <col min="15888" max="15894" width="6.42578125" style="2" customWidth="1"/>
    <col min="15895" max="16123" width="11.42578125" style="2"/>
    <col min="16124" max="16124" width="1" style="2" customWidth="1"/>
    <col min="16125" max="16125" width="4.28515625" style="2" customWidth="1"/>
    <col min="16126" max="16126" width="34.7109375" style="2" customWidth="1"/>
    <col min="16127" max="16127" width="0" style="2" hidden="1" customWidth="1"/>
    <col min="16128" max="16128" width="20" style="2" customWidth="1"/>
    <col min="16129" max="16129" width="20.85546875" style="2" customWidth="1"/>
    <col min="16130" max="16130" width="25" style="2" customWidth="1"/>
    <col min="16131" max="16131" width="18.7109375" style="2" customWidth="1"/>
    <col min="16132" max="16132" width="29.7109375" style="2" customWidth="1"/>
    <col min="16133" max="16133" width="13.42578125" style="2" customWidth="1"/>
    <col min="16134" max="16134" width="13.85546875" style="2" customWidth="1"/>
    <col min="16135" max="16139" width="16.5703125" style="2" customWidth="1"/>
    <col min="16140" max="16140" width="20.5703125" style="2" customWidth="1"/>
    <col min="16141" max="16141" width="21.140625" style="2" customWidth="1"/>
    <col min="16142" max="16142" width="9.5703125" style="2" customWidth="1"/>
    <col min="16143" max="16143" width="0.42578125" style="2" customWidth="1"/>
    <col min="16144" max="16150" width="6.42578125" style="2" customWidth="1"/>
    <col min="16151" max="16371" width="11.42578125" style="2"/>
    <col min="16372" max="16384" width="11.42578125" style="2" customWidth="1"/>
  </cols>
  <sheetData>
    <row r="2" spans="2:16" ht="26.25" x14ac:dyDescent="0.25">
      <c r="B2" s="201" t="s">
        <v>61</v>
      </c>
      <c r="C2" s="202"/>
      <c r="D2" s="202"/>
      <c r="E2" s="202"/>
      <c r="F2" s="202"/>
      <c r="G2" s="202"/>
      <c r="H2" s="202"/>
      <c r="I2" s="202"/>
      <c r="J2" s="202"/>
      <c r="K2" s="202"/>
      <c r="L2" s="202"/>
      <c r="M2" s="202"/>
      <c r="N2" s="202"/>
      <c r="O2" s="202"/>
      <c r="P2" s="202"/>
    </row>
    <row r="4" spans="2:16" ht="26.25" x14ac:dyDescent="0.25">
      <c r="B4" s="201" t="s">
        <v>46</v>
      </c>
      <c r="C4" s="202"/>
      <c r="D4" s="202"/>
      <c r="E4" s="202"/>
      <c r="F4" s="202"/>
      <c r="G4" s="202"/>
      <c r="H4" s="202"/>
      <c r="I4" s="202"/>
      <c r="J4" s="202"/>
      <c r="K4" s="202"/>
      <c r="L4" s="202"/>
      <c r="M4" s="202"/>
      <c r="N4" s="202"/>
      <c r="O4" s="202"/>
      <c r="P4" s="202"/>
    </row>
    <row r="5" spans="2:16" ht="15.75" thickBot="1" x14ac:dyDescent="0.3"/>
    <row r="6" spans="2:16" ht="21.75" thickBot="1" x14ac:dyDescent="0.3">
      <c r="B6" s="4" t="s">
        <v>4</v>
      </c>
      <c r="C6" s="199" t="s">
        <v>309</v>
      </c>
      <c r="D6" s="199"/>
      <c r="E6" s="199"/>
      <c r="F6" s="199"/>
      <c r="G6" s="199"/>
      <c r="H6" s="199"/>
      <c r="I6" s="199"/>
      <c r="J6" s="199"/>
      <c r="K6" s="199"/>
      <c r="L6" s="199"/>
      <c r="M6" s="199"/>
      <c r="N6" s="200"/>
    </row>
    <row r="7" spans="2:16" ht="16.5" thickBot="1" x14ac:dyDescent="0.3">
      <c r="B7" s="5" t="s">
        <v>5</v>
      </c>
      <c r="C7" s="199" t="s">
        <v>151</v>
      </c>
      <c r="D7" s="199"/>
      <c r="E7" s="199"/>
      <c r="F7" s="199"/>
      <c r="G7" s="199"/>
      <c r="H7" s="199"/>
      <c r="I7" s="199"/>
      <c r="J7" s="199"/>
      <c r="K7" s="199"/>
      <c r="L7" s="199"/>
      <c r="M7" s="199"/>
      <c r="N7" s="200"/>
    </row>
    <row r="8" spans="2:16" ht="16.5" thickBot="1" x14ac:dyDescent="0.3">
      <c r="B8" s="5" t="s">
        <v>6</v>
      </c>
      <c r="C8" s="199" t="s">
        <v>151</v>
      </c>
      <c r="D8" s="199"/>
      <c r="E8" s="199"/>
      <c r="F8" s="199"/>
      <c r="G8" s="199"/>
      <c r="H8" s="199"/>
      <c r="I8" s="199"/>
      <c r="J8" s="199"/>
      <c r="K8" s="199"/>
      <c r="L8" s="199"/>
      <c r="M8" s="199"/>
      <c r="N8" s="200"/>
    </row>
    <row r="9" spans="2:16" ht="16.5" thickBot="1" x14ac:dyDescent="0.3">
      <c r="B9" s="5" t="s">
        <v>7</v>
      </c>
      <c r="C9" s="199" t="s">
        <v>151</v>
      </c>
      <c r="D9" s="199"/>
      <c r="E9" s="199"/>
      <c r="F9" s="199"/>
      <c r="G9" s="199"/>
      <c r="H9" s="199"/>
      <c r="I9" s="199"/>
      <c r="J9" s="199"/>
      <c r="K9" s="199"/>
      <c r="L9" s="199"/>
      <c r="M9" s="199"/>
      <c r="N9" s="200"/>
    </row>
    <row r="10" spans="2:16" ht="16.5" thickBot="1" x14ac:dyDescent="0.3">
      <c r="B10" s="5" t="s">
        <v>8</v>
      </c>
      <c r="C10" s="205">
        <v>1</v>
      </c>
      <c r="D10" s="205"/>
      <c r="E10" s="206"/>
      <c r="F10" s="21"/>
      <c r="G10" s="21"/>
      <c r="H10" s="21"/>
      <c r="I10" s="21"/>
      <c r="J10" s="21"/>
      <c r="K10" s="21"/>
      <c r="L10" s="21"/>
      <c r="M10" s="21"/>
      <c r="N10" s="22"/>
    </row>
    <row r="11" spans="2:16" ht="16.5" thickBot="1" x14ac:dyDescent="0.3">
      <c r="B11" s="7" t="s">
        <v>9</v>
      </c>
      <c r="C11" s="8">
        <v>41974</v>
      </c>
      <c r="D11" s="9"/>
      <c r="E11" s="9"/>
      <c r="F11" s="9"/>
      <c r="G11" s="9"/>
      <c r="H11" s="9"/>
      <c r="I11" s="9"/>
      <c r="J11" s="9"/>
      <c r="K11" s="9"/>
      <c r="L11" s="9"/>
      <c r="M11" s="9"/>
      <c r="N11" s="10"/>
    </row>
    <row r="12" spans="2:16" ht="15.75" x14ac:dyDescent="0.25">
      <c r="B12" s="6"/>
      <c r="C12" s="11"/>
      <c r="D12" s="12"/>
      <c r="E12" s="12"/>
      <c r="F12" s="12"/>
      <c r="G12" s="12"/>
      <c r="H12" s="12"/>
      <c r="I12" s="73"/>
      <c r="J12" s="73"/>
      <c r="K12" s="73"/>
      <c r="L12" s="73"/>
      <c r="M12" s="73"/>
      <c r="N12" s="12"/>
    </row>
    <row r="13" spans="2:16" x14ac:dyDescent="0.25">
      <c r="I13" s="73"/>
      <c r="J13" s="73"/>
      <c r="K13" s="73"/>
      <c r="L13" s="73"/>
      <c r="M13" s="73"/>
      <c r="N13" s="74"/>
    </row>
    <row r="14" spans="2:16" ht="45.75" customHeight="1" x14ac:dyDescent="0.25">
      <c r="B14" s="207" t="s">
        <v>95</v>
      </c>
      <c r="C14" s="207"/>
      <c r="D14" s="133" t="s">
        <v>12</v>
      </c>
      <c r="E14" s="133" t="s">
        <v>13</v>
      </c>
      <c r="F14" s="133" t="s">
        <v>29</v>
      </c>
      <c r="G14" s="25"/>
      <c r="I14" s="25"/>
      <c r="J14" s="25"/>
      <c r="K14" s="25"/>
      <c r="L14" s="25"/>
      <c r="M14" s="25"/>
      <c r="N14" s="74"/>
    </row>
    <row r="15" spans="2:16" x14ac:dyDescent="0.25">
      <c r="B15" s="207"/>
      <c r="C15" s="207"/>
      <c r="D15" s="133">
        <v>1</v>
      </c>
      <c r="E15" s="23">
        <v>367789350</v>
      </c>
      <c r="F15" s="121">
        <v>150</v>
      </c>
      <c r="G15" s="25"/>
      <c r="I15" s="26"/>
      <c r="J15" s="26"/>
      <c r="K15" s="26"/>
      <c r="L15" s="26"/>
      <c r="M15" s="26"/>
      <c r="N15" s="74"/>
    </row>
    <row r="16" spans="2:16" x14ac:dyDescent="0.25">
      <c r="B16" s="207"/>
      <c r="C16" s="207"/>
      <c r="D16" s="133"/>
      <c r="E16" s="23"/>
      <c r="F16" s="121"/>
      <c r="G16" s="25"/>
      <c r="I16" s="26"/>
      <c r="J16" s="26"/>
      <c r="K16" s="26"/>
      <c r="L16" s="26"/>
      <c r="M16" s="26"/>
      <c r="N16" s="74"/>
    </row>
    <row r="17" spans="1:14" x14ac:dyDescent="0.25">
      <c r="B17" s="207"/>
      <c r="C17" s="207"/>
      <c r="D17" s="133"/>
      <c r="E17" s="23"/>
      <c r="F17" s="121"/>
      <c r="G17" s="25"/>
      <c r="I17" s="26"/>
      <c r="J17" s="26"/>
      <c r="K17" s="26"/>
      <c r="L17" s="26"/>
      <c r="M17" s="26"/>
      <c r="N17" s="74"/>
    </row>
    <row r="18" spans="1:14" x14ac:dyDescent="0.25">
      <c r="B18" s="207"/>
      <c r="C18" s="207"/>
      <c r="D18" s="133"/>
      <c r="E18" s="24"/>
      <c r="F18" s="121"/>
      <c r="G18" s="25"/>
      <c r="H18" s="14"/>
      <c r="I18" s="26"/>
      <c r="J18" s="26"/>
      <c r="K18" s="26"/>
      <c r="L18" s="26"/>
      <c r="M18" s="26"/>
      <c r="N18" s="13"/>
    </row>
    <row r="19" spans="1:14" x14ac:dyDescent="0.25">
      <c r="B19" s="207"/>
      <c r="C19" s="207"/>
      <c r="D19" s="133"/>
      <c r="E19" s="24"/>
      <c r="F19" s="121"/>
      <c r="G19" s="25"/>
      <c r="H19" s="14"/>
      <c r="I19" s="28"/>
      <c r="J19" s="28"/>
      <c r="K19" s="28"/>
      <c r="L19" s="28"/>
      <c r="M19" s="28"/>
      <c r="N19" s="13"/>
    </row>
    <row r="20" spans="1:14" x14ac:dyDescent="0.25">
      <c r="B20" s="207"/>
      <c r="C20" s="207"/>
      <c r="D20" s="133"/>
      <c r="E20" s="24"/>
      <c r="F20" s="121"/>
      <c r="G20" s="25"/>
      <c r="H20" s="14"/>
      <c r="I20" s="73"/>
      <c r="J20" s="73"/>
      <c r="K20" s="73"/>
      <c r="L20" s="73"/>
      <c r="M20" s="73"/>
      <c r="N20" s="13"/>
    </row>
    <row r="21" spans="1:14" x14ac:dyDescent="0.25">
      <c r="B21" s="207"/>
      <c r="C21" s="207"/>
      <c r="D21" s="133"/>
      <c r="E21" s="24"/>
      <c r="F21" s="121"/>
      <c r="G21" s="25"/>
      <c r="H21" s="14"/>
      <c r="I21" s="73"/>
      <c r="J21" s="73"/>
      <c r="K21" s="73"/>
      <c r="L21" s="73"/>
      <c r="M21" s="73"/>
      <c r="N21" s="13"/>
    </row>
    <row r="22" spans="1:14" ht="15.75" thickBot="1" x14ac:dyDescent="0.3">
      <c r="B22" s="208" t="s">
        <v>14</v>
      </c>
      <c r="C22" s="209"/>
      <c r="D22" s="133"/>
      <c r="E22" s="23">
        <f>SUM(E15:E21)</f>
        <v>367789350</v>
      </c>
      <c r="F22" s="121">
        <f>SUM(F15:F21)</f>
        <v>150</v>
      </c>
      <c r="G22" s="25"/>
      <c r="H22" s="14"/>
      <c r="I22" s="73"/>
      <c r="J22" s="73"/>
      <c r="K22" s="73"/>
      <c r="L22" s="73"/>
      <c r="M22" s="73"/>
      <c r="N22" s="13"/>
    </row>
    <row r="23" spans="1:14" ht="45.75" thickBot="1" x14ac:dyDescent="0.3">
      <c r="A23" s="30"/>
      <c r="B23" s="35" t="s">
        <v>15</v>
      </c>
      <c r="C23" s="35" t="s">
        <v>96</v>
      </c>
      <c r="E23" s="277"/>
      <c r="F23" s="25"/>
      <c r="G23" s="25"/>
      <c r="H23" s="25"/>
      <c r="I23" s="3"/>
      <c r="J23" s="3"/>
      <c r="K23" s="3"/>
      <c r="L23" s="3"/>
      <c r="M23" s="3"/>
    </row>
    <row r="24" spans="1:14" ht="15.75" thickBot="1" x14ac:dyDescent="0.3">
      <c r="A24" s="31">
        <v>1</v>
      </c>
      <c r="C24" s="274">
        <f>+F22*80%</f>
        <v>120</v>
      </c>
      <c r="D24" s="26"/>
      <c r="E24" s="278">
        <f>E22</f>
        <v>367789350</v>
      </c>
      <c r="F24" s="276">
        <f>F22</f>
        <v>150</v>
      </c>
      <c r="G24" s="27"/>
      <c r="H24" s="27"/>
      <c r="I24" s="15"/>
      <c r="J24" s="15"/>
      <c r="K24" s="15"/>
      <c r="L24" s="15"/>
      <c r="M24" s="15"/>
    </row>
    <row r="25" spans="1:14" x14ac:dyDescent="0.25">
      <c r="A25" s="65"/>
      <c r="C25" s="66"/>
      <c r="D25" s="26"/>
      <c r="E25" s="67"/>
      <c r="F25" s="27"/>
      <c r="G25" s="27"/>
      <c r="H25" s="27"/>
      <c r="I25" s="15"/>
      <c r="J25" s="15"/>
      <c r="K25" s="15"/>
      <c r="L25" s="15"/>
      <c r="M25" s="15"/>
    </row>
    <row r="26" spans="1:14" x14ac:dyDescent="0.25">
      <c r="A26" s="65"/>
      <c r="C26" s="66"/>
      <c r="D26" s="26"/>
      <c r="E26" s="67"/>
      <c r="F26" s="27"/>
      <c r="G26" s="27"/>
      <c r="H26" s="27"/>
      <c r="I26" s="15"/>
      <c r="J26" s="15"/>
      <c r="K26" s="15"/>
      <c r="L26" s="15"/>
      <c r="M26" s="15"/>
    </row>
    <row r="27" spans="1:14" x14ac:dyDescent="0.25">
      <c r="A27" s="65"/>
      <c r="B27" s="88" t="s">
        <v>128</v>
      </c>
      <c r="I27" s="73"/>
      <c r="J27" s="73"/>
      <c r="K27" s="73"/>
      <c r="L27" s="73"/>
      <c r="M27" s="73"/>
      <c r="N27" s="74"/>
    </row>
    <row r="28" spans="1:14" x14ac:dyDescent="0.25">
      <c r="A28" s="65"/>
      <c r="I28" s="73"/>
      <c r="J28" s="73"/>
      <c r="K28" s="73"/>
      <c r="L28" s="73"/>
      <c r="M28" s="73"/>
      <c r="N28" s="74"/>
    </row>
    <row r="29" spans="1:14" x14ac:dyDescent="0.25">
      <c r="A29" s="65"/>
      <c r="B29" s="90" t="s">
        <v>33</v>
      </c>
      <c r="C29" s="90" t="s">
        <v>129</v>
      </c>
      <c r="D29" s="90" t="s">
        <v>130</v>
      </c>
      <c r="I29" s="73"/>
      <c r="J29" s="73"/>
      <c r="K29" s="73"/>
      <c r="L29" s="73"/>
      <c r="M29" s="73"/>
      <c r="N29" s="74"/>
    </row>
    <row r="30" spans="1:14" x14ac:dyDescent="0.25">
      <c r="A30" s="65"/>
      <c r="B30" s="87" t="s">
        <v>131</v>
      </c>
      <c r="C30" s="183" t="s">
        <v>152</v>
      </c>
      <c r="D30" s="183"/>
      <c r="I30" s="73"/>
      <c r="J30" s="73"/>
      <c r="K30" s="73"/>
      <c r="L30" s="73"/>
      <c r="M30" s="73"/>
      <c r="N30" s="74"/>
    </row>
    <row r="31" spans="1:14" x14ac:dyDescent="0.25">
      <c r="A31" s="65"/>
      <c r="B31" s="87" t="s">
        <v>132</v>
      </c>
      <c r="C31" s="183" t="s">
        <v>152</v>
      </c>
      <c r="D31" s="183"/>
      <c r="I31" s="73"/>
      <c r="J31" s="73"/>
      <c r="K31" s="73"/>
      <c r="L31" s="73"/>
      <c r="M31" s="73"/>
      <c r="N31" s="74"/>
    </row>
    <row r="32" spans="1:14" x14ac:dyDescent="0.25">
      <c r="A32" s="65"/>
      <c r="B32" s="87" t="s">
        <v>133</v>
      </c>
      <c r="C32" s="183"/>
      <c r="D32" s="183" t="s">
        <v>152</v>
      </c>
      <c r="E32" s="2" t="s">
        <v>310</v>
      </c>
      <c r="I32" s="73"/>
      <c r="J32" s="73"/>
      <c r="K32" s="73"/>
      <c r="L32" s="73"/>
      <c r="M32" s="73"/>
      <c r="N32" s="74"/>
    </row>
    <row r="33" spans="1:17" x14ac:dyDescent="0.25">
      <c r="A33" s="65"/>
      <c r="B33" s="87" t="s">
        <v>134</v>
      </c>
      <c r="C33" s="183" t="s">
        <v>152</v>
      </c>
      <c r="D33" s="183"/>
      <c r="I33" s="73"/>
      <c r="J33" s="73"/>
      <c r="K33" s="73"/>
      <c r="L33" s="73"/>
      <c r="M33" s="73"/>
      <c r="N33" s="74"/>
    </row>
    <row r="34" spans="1:17" x14ac:dyDescent="0.25">
      <c r="A34" s="65"/>
      <c r="I34" s="73"/>
      <c r="J34" s="73"/>
      <c r="K34" s="73"/>
      <c r="L34" s="73"/>
      <c r="M34" s="73"/>
      <c r="N34" s="74"/>
    </row>
    <row r="35" spans="1:17" x14ac:dyDescent="0.25">
      <c r="A35" s="65"/>
      <c r="I35" s="73"/>
      <c r="J35" s="73"/>
      <c r="K35" s="73"/>
      <c r="L35" s="73"/>
      <c r="M35" s="73"/>
      <c r="N35" s="74"/>
    </row>
    <row r="36" spans="1:17" x14ac:dyDescent="0.25">
      <c r="A36" s="65"/>
      <c r="B36" s="88" t="s">
        <v>135</v>
      </c>
      <c r="I36" s="73"/>
      <c r="J36" s="73"/>
      <c r="K36" s="73"/>
      <c r="L36" s="73"/>
      <c r="M36" s="73"/>
      <c r="N36" s="74"/>
    </row>
    <row r="37" spans="1:17" x14ac:dyDescent="0.25">
      <c r="A37" s="65"/>
      <c r="I37" s="73"/>
      <c r="J37" s="73"/>
      <c r="K37" s="73"/>
      <c r="L37" s="73"/>
      <c r="M37" s="73"/>
      <c r="N37" s="74"/>
    </row>
    <row r="38" spans="1:17" x14ac:dyDescent="0.25">
      <c r="A38" s="65"/>
      <c r="I38" s="73"/>
      <c r="J38" s="73"/>
      <c r="K38" s="73"/>
      <c r="L38" s="73"/>
      <c r="M38" s="73"/>
      <c r="N38" s="74"/>
    </row>
    <row r="39" spans="1:17" x14ac:dyDescent="0.25">
      <c r="A39" s="65"/>
      <c r="B39" s="90" t="s">
        <v>33</v>
      </c>
      <c r="C39" s="90" t="s">
        <v>56</v>
      </c>
      <c r="D39" s="89" t="s">
        <v>49</v>
      </c>
      <c r="E39" s="89" t="s">
        <v>16</v>
      </c>
      <c r="I39" s="73"/>
      <c r="J39" s="73"/>
      <c r="K39" s="73"/>
      <c r="L39" s="73"/>
      <c r="M39" s="73"/>
      <c r="N39" s="74"/>
    </row>
    <row r="40" spans="1:17" ht="28.5" x14ac:dyDescent="0.25">
      <c r="A40" s="65"/>
      <c r="B40" s="71" t="s">
        <v>136</v>
      </c>
      <c r="C40" s="72">
        <v>40</v>
      </c>
      <c r="D40" s="132">
        <f>D141</f>
        <v>20</v>
      </c>
      <c r="E40" s="210">
        <f>+D40+D41</f>
        <v>80</v>
      </c>
      <c r="I40" s="73"/>
      <c r="J40" s="73"/>
      <c r="K40" s="73"/>
      <c r="L40" s="73"/>
      <c r="M40" s="73"/>
      <c r="N40" s="74"/>
    </row>
    <row r="41" spans="1:17" ht="42.75" x14ac:dyDescent="0.25">
      <c r="A41" s="65"/>
      <c r="B41" s="71" t="s">
        <v>137</v>
      </c>
      <c r="C41" s="72">
        <v>60</v>
      </c>
      <c r="D41" s="150">
        <f>D142</f>
        <v>60</v>
      </c>
      <c r="E41" s="211"/>
      <c r="I41" s="73"/>
      <c r="J41" s="73"/>
      <c r="K41" s="73"/>
      <c r="L41" s="73"/>
      <c r="M41" s="73"/>
      <c r="N41" s="74"/>
    </row>
    <row r="42" spans="1:17" x14ac:dyDescent="0.25">
      <c r="A42" s="65"/>
      <c r="C42" s="66"/>
      <c r="D42" s="26"/>
      <c r="E42" s="67"/>
      <c r="F42" s="27"/>
      <c r="G42" s="27"/>
      <c r="H42" s="27"/>
      <c r="I42" s="15"/>
      <c r="J42" s="15"/>
      <c r="K42" s="15"/>
      <c r="L42" s="15"/>
      <c r="M42" s="15"/>
    </row>
    <row r="43" spans="1:17" x14ac:dyDescent="0.25">
      <c r="A43" s="65"/>
      <c r="C43" s="66"/>
      <c r="D43" s="26"/>
      <c r="E43" s="67"/>
      <c r="F43" s="27"/>
      <c r="G43" s="27"/>
      <c r="H43" s="27"/>
      <c r="I43" s="15"/>
      <c r="J43" s="15"/>
      <c r="K43" s="15"/>
      <c r="L43" s="15"/>
      <c r="M43" s="15"/>
    </row>
    <row r="44" spans="1:17" x14ac:dyDescent="0.25">
      <c r="A44" s="65"/>
      <c r="C44" s="66"/>
      <c r="D44" s="26"/>
      <c r="E44" s="67"/>
      <c r="F44" s="27"/>
      <c r="G44" s="27"/>
      <c r="H44" s="27"/>
      <c r="I44" s="15"/>
      <c r="J44" s="15"/>
      <c r="K44" s="15"/>
      <c r="L44" s="15"/>
      <c r="M44" s="15"/>
    </row>
    <row r="45" spans="1:17" ht="15.75" thickBot="1" x14ac:dyDescent="0.3">
      <c r="I45" s="2">
        <f>I50-H51</f>
        <v>19</v>
      </c>
      <c r="M45" s="212" t="s">
        <v>35</v>
      </c>
      <c r="N45" s="212"/>
    </row>
    <row r="46" spans="1:17" x14ac:dyDescent="0.25">
      <c r="B46" s="88" t="s">
        <v>30</v>
      </c>
      <c r="M46" s="42"/>
      <c r="N46" s="42"/>
    </row>
    <row r="47" spans="1:17" ht="15.75" thickBot="1" x14ac:dyDescent="0.3">
      <c r="M47" s="42"/>
      <c r="N47" s="42"/>
    </row>
    <row r="48" spans="1:17" s="73" customFormat="1" ht="109.5" customHeight="1" x14ac:dyDescent="0.25">
      <c r="B48" s="84" t="s">
        <v>138</v>
      </c>
      <c r="C48" s="84" t="s">
        <v>139</v>
      </c>
      <c r="D48" s="84" t="s">
        <v>140</v>
      </c>
      <c r="E48" s="84" t="s">
        <v>43</v>
      </c>
      <c r="F48" s="84" t="s">
        <v>22</v>
      </c>
      <c r="G48" s="84" t="s">
        <v>97</v>
      </c>
      <c r="H48" s="84" t="s">
        <v>17</v>
      </c>
      <c r="I48" s="84" t="s">
        <v>10</v>
      </c>
      <c r="J48" s="84" t="s">
        <v>31</v>
      </c>
      <c r="K48" s="84" t="s">
        <v>59</v>
      </c>
      <c r="L48" s="84" t="s">
        <v>20</v>
      </c>
      <c r="M48" s="69" t="s">
        <v>26</v>
      </c>
      <c r="N48" s="84" t="s">
        <v>141</v>
      </c>
      <c r="O48" s="84" t="s">
        <v>36</v>
      </c>
      <c r="P48" s="85" t="s">
        <v>11</v>
      </c>
      <c r="Q48" s="85" t="s">
        <v>19</v>
      </c>
    </row>
    <row r="49" spans="1:26" s="79" customFormat="1" ht="45" x14ac:dyDescent="0.25">
      <c r="A49" s="33"/>
      <c r="B49" s="34" t="s">
        <v>224</v>
      </c>
      <c r="C49" s="34" t="s">
        <v>224</v>
      </c>
      <c r="D49" s="165" t="s">
        <v>271</v>
      </c>
      <c r="E49" s="123">
        <v>159</v>
      </c>
      <c r="F49" s="76" t="s">
        <v>129</v>
      </c>
      <c r="G49" s="115" t="s">
        <v>151</v>
      </c>
      <c r="H49" s="83">
        <v>41214</v>
      </c>
      <c r="I49" s="83">
        <v>41274</v>
      </c>
      <c r="J49" s="77" t="s">
        <v>130</v>
      </c>
      <c r="K49" s="124">
        <f>(I49-H49)/30</f>
        <v>2</v>
      </c>
      <c r="L49" s="125">
        <v>0</v>
      </c>
      <c r="M49" s="123">
        <v>400</v>
      </c>
      <c r="N49" s="123" t="s">
        <v>272</v>
      </c>
      <c r="O49" s="16"/>
      <c r="P49" s="16">
        <v>524</v>
      </c>
      <c r="Q49" s="116"/>
      <c r="R49" s="78"/>
      <c r="S49" s="78"/>
      <c r="T49" s="78"/>
      <c r="U49" s="78"/>
      <c r="V49" s="78"/>
      <c r="W49" s="78"/>
      <c r="X49" s="78"/>
      <c r="Y49" s="78"/>
      <c r="Z49" s="78"/>
    </row>
    <row r="50" spans="1:26" s="79" customFormat="1" ht="45" x14ac:dyDescent="0.25">
      <c r="A50" s="33"/>
      <c r="B50" s="34" t="s">
        <v>224</v>
      </c>
      <c r="C50" s="34" t="s">
        <v>224</v>
      </c>
      <c r="D50" s="165" t="s">
        <v>269</v>
      </c>
      <c r="E50" s="123">
        <v>137</v>
      </c>
      <c r="F50" s="76" t="s">
        <v>129</v>
      </c>
      <c r="G50" s="115" t="s">
        <v>151</v>
      </c>
      <c r="H50" s="83">
        <v>41193</v>
      </c>
      <c r="I50" s="83">
        <v>41274</v>
      </c>
      <c r="J50" s="77" t="s">
        <v>130</v>
      </c>
      <c r="K50" s="124">
        <f>(I50-H50)/30-L50</f>
        <v>0.70000000000000018</v>
      </c>
      <c r="L50" s="125">
        <f>K49</f>
        <v>2</v>
      </c>
      <c r="M50" s="123"/>
      <c r="N50" s="123" t="s">
        <v>151</v>
      </c>
      <c r="O50" s="140">
        <v>11000000</v>
      </c>
      <c r="P50" s="16" t="s">
        <v>270</v>
      </c>
      <c r="Q50" s="116" t="s">
        <v>341</v>
      </c>
      <c r="R50" s="78"/>
      <c r="S50" s="78"/>
      <c r="T50" s="78"/>
      <c r="U50" s="78"/>
      <c r="V50" s="78"/>
      <c r="W50" s="78"/>
      <c r="X50" s="78"/>
      <c r="Y50" s="78"/>
      <c r="Z50" s="78"/>
    </row>
    <row r="51" spans="1:26" s="79" customFormat="1" ht="45" x14ac:dyDescent="0.25">
      <c r="A51" s="33"/>
      <c r="B51" s="34" t="s">
        <v>224</v>
      </c>
      <c r="C51" s="34" t="s">
        <v>224</v>
      </c>
      <c r="D51" s="165" t="s">
        <v>271</v>
      </c>
      <c r="E51" s="123">
        <v>192</v>
      </c>
      <c r="F51" s="76" t="s">
        <v>129</v>
      </c>
      <c r="G51" s="115" t="s">
        <v>151</v>
      </c>
      <c r="H51" s="83">
        <v>41255</v>
      </c>
      <c r="I51" s="83">
        <v>41943</v>
      </c>
      <c r="J51" s="77" t="s">
        <v>130</v>
      </c>
      <c r="K51" s="124">
        <f>(I51-H51)/30-L51</f>
        <v>22.3</v>
      </c>
      <c r="L51" s="125">
        <f>(I50-H51)/30</f>
        <v>0.6333333333333333</v>
      </c>
      <c r="M51" s="123">
        <v>1720</v>
      </c>
      <c r="N51" s="123" t="s">
        <v>151</v>
      </c>
      <c r="O51" s="16"/>
      <c r="P51" s="16">
        <v>525</v>
      </c>
      <c r="Q51" s="116"/>
      <c r="R51" s="78"/>
      <c r="S51" s="78"/>
      <c r="T51" s="78"/>
      <c r="U51" s="78"/>
      <c r="V51" s="78"/>
      <c r="W51" s="78"/>
      <c r="X51" s="78"/>
      <c r="Y51" s="78"/>
      <c r="Z51" s="78"/>
    </row>
    <row r="52" spans="1:26" s="79" customFormat="1" x14ac:dyDescent="0.25">
      <c r="A52" s="33"/>
      <c r="B52" s="34"/>
      <c r="C52" s="34"/>
      <c r="D52" s="165"/>
      <c r="E52" s="123"/>
      <c r="F52" s="76"/>
      <c r="G52" s="115"/>
      <c r="H52" s="83"/>
      <c r="I52" s="83"/>
      <c r="J52" s="77"/>
      <c r="K52" s="124"/>
      <c r="L52" s="125"/>
      <c r="M52" s="123"/>
      <c r="N52" s="123"/>
      <c r="O52" s="16"/>
      <c r="P52" s="16"/>
      <c r="Q52" s="116"/>
      <c r="R52" s="78"/>
      <c r="S52" s="78"/>
      <c r="T52" s="78"/>
      <c r="U52" s="78"/>
      <c r="V52" s="78"/>
      <c r="W52" s="78"/>
      <c r="X52" s="78"/>
      <c r="Y52" s="78"/>
      <c r="Z52" s="78"/>
    </row>
    <row r="53" spans="1:26" s="79" customFormat="1" x14ac:dyDescent="0.25">
      <c r="A53" s="33">
        <f t="shared" ref="A53:A56" si="0">+A52+1</f>
        <v>1</v>
      </c>
      <c r="B53" s="80"/>
      <c r="C53" s="81"/>
      <c r="D53" s="80"/>
      <c r="E53" s="75"/>
      <c r="F53" s="76"/>
      <c r="G53" s="76"/>
      <c r="H53" s="76"/>
      <c r="I53" s="77"/>
      <c r="J53" s="77"/>
      <c r="K53" s="77"/>
      <c r="L53" s="77"/>
      <c r="M53" s="68"/>
      <c r="N53" s="68"/>
      <c r="O53" s="16"/>
      <c r="P53" s="16"/>
      <c r="Q53" s="116"/>
      <c r="R53" s="78"/>
      <c r="S53" s="78"/>
      <c r="T53" s="78"/>
      <c r="U53" s="78"/>
      <c r="V53" s="78"/>
      <c r="W53" s="78"/>
      <c r="X53" s="78"/>
      <c r="Y53" s="78"/>
      <c r="Z53" s="78"/>
    </row>
    <row r="54" spans="1:26" s="79" customFormat="1" x14ac:dyDescent="0.25">
      <c r="A54" s="33">
        <f t="shared" si="0"/>
        <v>2</v>
      </c>
      <c r="B54" s="80"/>
      <c r="C54" s="81"/>
      <c r="D54" s="80"/>
      <c r="E54" s="75"/>
      <c r="F54" s="76"/>
      <c r="G54" s="76"/>
      <c r="H54" s="76"/>
      <c r="I54" s="77"/>
      <c r="J54" s="77"/>
      <c r="K54" s="77"/>
      <c r="L54" s="77"/>
      <c r="M54" s="68"/>
      <c r="N54" s="68"/>
      <c r="O54" s="16"/>
      <c r="P54" s="16"/>
      <c r="Q54" s="116"/>
      <c r="R54" s="78"/>
      <c r="S54" s="78"/>
      <c r="T54" s="78"/>
      <c r="U54" s="78"/>
      <c r="V54" s="78"/>
      <c r="W54" s="78"/>
      <c r="X54" s="78"/>
      <c r="Y54" s="78"/>
      <c r="Z54" s="78"/>
    </row>
    <row r="55" spans="1:26" s="79" customFormat="1" x14ac:dyDescent="0.25">
      <c r="A55" s="33">
        <f t="shared" si="0"/>
        <v>3</v>
      </c>
      <c r="B55" s="80"/>
      <c r="C55" s="81"/>
      <c r="D55" s="80"/>
      <c r="E55" s="75"/>
      <c r="F55" s="76"/>
      <c r="G55" s="76"/>
      <c r="H55" s="76"/>
      <c r="I55" s="77"/>
      <c r="J55" s="77"/>
      <c r="K55" s="77"/>
      <c r="L55" s="77"/>
      <c r="M55" s="68"/>
      <c r="N55" s="68"/>
      <c r="O55" s="16"/>
      <c r="P55" s="16"/>
      <c r="Q55" s="116"/>
      <c r="R55" s="78"/>
      <c r="S55" s="78"/>
      <c r="T55" s="78"/>
      <c r="U55" s="78"/>
      <c r="V55" s="78"/>
      <c r="W55" s="78"/>
      <c r="X55" s="78"/>
      <c r="Y55" s="78"/>
      <c r="Z55" s="78"/>
    </row>
    <row r="56" spans="1:26" s="79" customFormat="1" x14ac:dyDescent="0.25">
      <c r="A56" s="33">
        <f t="shared" si="0"/>
        <v>4</v>
      </c>
      <c r="B56" s="80"/>
      <c r="C56" s="81"/>
      <c r="D56" s="80"/>
      <c r="E56" s="75"/>
      <c r="F56" s="76"/>
      <c r="G56" s="76"/>
      <c r="H56" s="76"/>
      <c r="I56" s="77"/>
      <c r="J56" s="77"/>
      <c r="K56" s="77"/>
      <c r="L56" s="77"/>
      <c r="M56" s="68"/>
      <c r="N56" s="68"/>
      <c r="O56" s="16"/>
      <c r="P56" s="16"/>
      <c r="Q56" s="116"/>
      <c r="R56" s="78"/>
      <c r="S56" s="78"/>
      <c r="T56" s="78"/>
      <c r="U56" s="78"/>
      <c r="V56" s="78"/>
      <c r="W56" s="78"/>
      <c r="X56" s="78"/>
      <c r="Y56" s="78"/>
      <c r="Z56" s="78"/>
    </row>
    <row r="57" spans="1:26" s="79" customFormat="1" x14ac:dyDescent="0.25">
      <c r="A57" s="33"/>
      <c r="B57" s="34" t="s">
        <v>16</v>
      </c>
      <c r="C57" s="81"/>
      <c r="D57" s="80"/>
      <c r="E57" s="75"/>
      <c r="F57" s="76"/>
      <c r="G57" s="76"/>
      <c r="H57" s="76"/>
      <c r="I57" s="77"/>
      <c r="J57" s="77"/>
      <c r="K57" s="82">
        <f>SUM(K49:K56)</f>
        <v>25</v>
      </c>
      <c r="L57" s="82">
        <f>SUM(L49:L56)</f>
        <v>2.6333333333333333</v>
      </c>
      <c r="M57" s="114">
        <f>SUM(M49:M56)</f>
        <v>2120</v>
      </c>
      <c r="N57" s="82">
        <f>SUM(N49:N56)</f>
        <v>0</v>
      </c>
      <c r="O57" s="16"/>
      <c r="P57" s="16"/>
      <c r="Q57" s="117"/>
    </row>
    <row r="58" spans="1:26" s="17" customFormat="1" x14ac:dyDescent="0.25">
      <c r="E58" s="18"/>
    </row>
    <row r="59" spans="1:26" s="17" customFormat="1" x14ac:dyDescent="0.25">
      <c r="B59" s="213" t="s">
        <v>28</v>
      </c>
      <c r="C59" s="213" t="s">
        <v>27</v>
      </c>
      <c r="D59" s="215" t="s">
        <v>34</v>
      </c>
      <c r="E59" s="215"/>
    </row>
    <row r="60" spans="1:26" s="17" customFormat="1" x14ac:dyDescent="0.25">
      <c r="B60" s="214"/>
      <c r="C60" s="214"/>
      <c r="D60" s="134" t="s">
        <v>23</v>
      </c>
      <c r="E60" s="40" t="s">
        <v>24</v>
      </c>
    </row>
    <row r="61" spans="1:26" s="17" customFormat="1" ht="30.6" customHeight="1" x14ac:dyDescent="0.25">
      <c r="B61" s="38" t="s">
        <v>21</v>
      </c>
      <c r="C61" s="39">
        <f>+K57</f>
        <v>25</v>
      </c>
      <c r="D61" s="36" t="s">
        <v>152</v>
      </c>
      <c r="E61" s="37"/>
      <c r="F61" s="19"/>
      <c r="G61" s="19"/>
      <c r="H61" s="19"/>
      <c r="I61" s="19"/>
      <c r="J61" s="19"/>
      <c r="K61" s="19"/>
      <c r="L61" s="19"/>
      <c r="M61" s="19"/>
    </row>
    <row r="62" spans="1:26" s="17" customFormat="1" ht="30" customHeight="1" x14ac:dyDescent="0.25">
      <c r="B62" s="38" t="s">
        <v>25</v>
      </c>
      <c r="C62" s="39">
        <f>+M57</f>
        <v>2120</v>
      </c>
      <c r="D62" s="36" t="s">
        <v>152</v>
      </c>
      <c r="E62" s="37"/>
    </row>
    <row r="63" spans="1:26" s="17" customFormat="1" x14ac:dyDescent="0.25">
      <c r="B63" s="20"/>
      <c r="C63" s="216"/>
      <c r="D63" s="216"/>
      <c r="E63" s="216"/>
      <c r="F63" s="216"/>
      <c r="G63" s="216"/>
      <c r="H63" s="216"/>
      <c r="I63" s="216"/>
      <c r="J63" s="216"/>
      <c r="K63" s="216"/>
      <c r="L63" s="216"/>
      <c r="M63" s="216"/>
      <c r="N63" s="216"/>
    </row>
    <row r="64" spans="1:26" ht="28.15" customHeight="1" thickBot="1" x14ac:dyDescent="0.3"/>
    <row r="65" spans="2:17" ht="27" thickBot="1" x14ac:dyDescent="0.3">
      <c r="B65" s="217" t="s">
        <v>98</v>
      </c>
      <c r="C65" s="217"/>
      <c r="D65" s="217"/>
      <c r="E65" s="217"/>
      <c r="F65" s="217"/>
      <c r="G65" s="217"/>
      <c r="H65" s="217"/>
      <c r="I65" s="217"/>
      <c r="J65" s="217"/>
      <c r="K65" s="217"/>
      <c r="L65" s="217"/>
      <c r="M65" s="217"/>
      <c r="N65" s="217"/>
    </row>
    <row r="68" spans="2:17" ht="109.5" customHeight="1" x14ac:dyDescent="0.25">
      <c r="B68" s="86" t="s">
        <v>142</v>
      </c>
      <c r="C68" s="86" t="s">
        <v>2</v>
      </c>
      <c r="D68" s="86" t="s">
        <v>100</v>
      </c>
      <c r="E68" s="86" t="s">
        <v>99</v>
      </c>
      <c r="F68" s="86" t="s">
        <v>101</v>
      </c>
      <c r="G68" s="86" t="s">
        <v>102</v>
      </c>
      <c r="H68" s="86" t="s">
        <v>156</v>
      </c>
      <c r="I68" s="86" t="s">
        <v>103</v>
      </c>
      <c r="J68" s="86" t="s">
        <v>104</v>
      </c>
      <c r="K68" s="86" t="s">
        <v>105</v>
      </c>
      <c r="L68" s="86" t="s">
        <v>106</v>
      </c>
      <c r="M68" s="131" t="s">
        <v>107</v>
      </c>
      <c r="N68" s="131" t="s">
        <v>108</v>
      </c>
      <c r="O68" s="218" t="s">
        <v>3</v>
      </c>
      <c r="P68" s="219"/>
      <c r="Q68" s="86" t="s">
        <v>18</v>
      </c>
    </row>
    <row r="69" spans="2:17" ht="75" customHeight="1" x14ac:dyDescent="0.25">
      <c r="B69" s="87" t="s">
        <v>153</v>
      </c>
      <c r="C69" s="87" t="s">
        <v>153</v>
      </c>
      <c r="D69" s="126" t="s">
        <v>273</v>
      </c>
      <c r="E69" s="36">
        <v>20</v>
      </c>
      <c r="F69" s="36" t="s">
        <v>151</v>
      </c>
      <c r="G69" s="141" t="s">
        <v>274</v>
      </c>
      <c r="H69" s="36" t="s">
        <v>151</v>
      </c>
      <c r="I69" s="36" t="s">
        <v>151</v>
      </c>
      <c r="J69" s="36" t="s">
        <v>129</v>
      </c>
      <c r="K69" s="132" t="s">
        <v>129</v>
      </c>
      <c r="L69" s="132" t="s">
        <v>129</v>
      </c>
      <c r="M69" s="132" t="s">
        <v>129</v>
      </c>
      <c r="N69" s="132" t="s">
        <v>129</v>
      </c>
      <c r="O69" s="220" t="s">
        <v>276</v>
      </c>
      <c r="P69" s="221"/>
      <c r="Q69" s="132" t="s">
        <v>130</v>
      </c>
    </row>
    <row r="70" spans="2:17" ht="92.25" customHeight="1" x14ac:dyDescent="0.25">
      <c r="B70" s="87" t="s">
        <v>154</v>
      </c>
      <c r="C70" s="87" t="s">
        <v>155</v>
      </c>
      <c r="D70" s="126" t="s">
        <v>275</v>
      </c>
      <c r="E70" s="36">
        <v>60</v>
      </c>
      <c r="F70" s="36" t="s">
        <v>151</v>
      </c>
      <c r="G70" s="36" t="s">
        <v>151</v>
      </c>
      <c r="H70" s="36" t="s">
        <v>129</v>
      </c>
      <c r="I70" s="36" t="s">
        <v>151</v>
      </c>
      <c r="J70" s="36" t="s">
        <v>129</v>
      </c>
      <c r="K70" s="132" t="s">
        <v>129</v>
      </c>
      <c r="L70" s="132" t="s">
        <v>129</v>
      </c>
      <c r="M70" s="132" t="s">
        <v>129</v>
      </c>
      <c r="N70" s="132" t="s">
        <v>129</v>
      </c>
      <c r="O70" s="220" t="s">
        <v>345</v>
      </c>
      <c r="P70" s="221"/>
      <c r="Q70" s="132" t="s">
        <v>130</v>
      </c>
    </row>
    <row r="71" spans="2:17" ht="99" customHeight="1" x14ac:dyDescent="0.25">
      <c r="B71" s="87" t="s">
        <v>157</v>
      </c>
      <c r="C71" s="87" t="s">
        <v>157</v>
      </c>
      <c r="D71" s="126" t="s">
        <v>275</v>
      </c>
      <c r="E71" s="36">
        <v>70</v>
      </c>
      <c r="F71" s="36" t="s">
        <v>151</v>
      </c>
      <c r="G71" s="36" t="s">
        <v>151</v>
      </c>
      <c r="H71" s="36" t="s">
        <v>151</v>
      </c>
      <c r="I71" s="36" t="s">
        <v>129</v>
      </c>
      <c r="J71" s="36" t="s">
        <v>151</v>
      </c>
      <c r="K71" s="36" t="s">
        <v>151</v>
      </c>
      <c r="L71" s="36" t="s">
        <v>151</v>
      </c>
      <c r="M71" s="36" t="s">
        <v>151</v>
      </c>
      <c r="N71" s="132" t="s">
        <v>151</v>
      </c>
      <c r="O71" s="203"/>
      <c r="P71" s="204"/>
      <c r="Q71" s="132" t="s">
        <v>129</v>
      </c>
    </row>
    <row r="72" spans="2:17" x14ac:dyDescent="0.25">
      <c r="B72" s="87"/>
      <c r="C72" s="87"/>
      <c r="D72" s="87"/>
      <c r="E72" s="87"/>
      <c r="F72" s="87"/>
      <c r="G72" s="87"/>
      <c r="H72" s="87"/>
      <c r="I72" s="87"/>
      <c r="J72" s="87"/>
      <c r="K72" s="87"/>
      <c r="L72" s="87"/>
      <c r="M72" s="87"/>
      <c r="N72" s="87"/>
      <c r="O72" s="227"/>
      <c r="P72" s="228"/>
      <c r="Q72" s="87"/>
    </row>
    <row r="73" spans="2:17" x14ac:dyDescent="0.25">
      <c r="B73" s="2" t="s">
        <v>1</v>
      </c>
    </row>
    <row r="74" spans="2:17" x14ac:dyDescent="0.25">
      <c r="B74" s="2" t="s">
        <v>37</v>
      </c>
    </row>
    <row r="75" spans="2:17" x14ac:dyDescent="0.25">
      <c r="B75" s="2" t="s">
        <v>60</v>
      </c>
    </row>
    <row r="77" spans="2:17" ht="15.75" thickBot="1" x14ac:dyDescent="0.3"/>
    <row r="78" spans="2:17" ht="27" thickBot="1" x14ac:dyDescent="0.3">
      <c r="B78" s="224" t="s">
        <v>38</v>
      </c>
      <c r="C78" s="225"/>
      <c r="D78" s="225"/>
      <c r="E78" s="225"/>
      <c r="F78" s="225"/>
      <c r="G78" s="225"/>
      <c r="H78" s="225"/>
      <c r="I78" s="225"/>
      <c r="J78" s="225"/>
      <c r="K78" s="225"/>
      <c r="L78" s="225"/>
      <c r="M78" s="225"/>
      <c r="N78" s="226"/>
    </row>
    <row r="83" spans="2:17" ht="76.5" customHeight="1" x14ac:dyDescent="0.25">
      <c r="B83" s="86" t="s">
        <v>0</v>
      </c>
      <c r="C83" s="86" t="s">
        <v>39</v>
      </c>
      <c r="D83" s="86" t="s">
        <v>40</v>
      </c>
      <c r="E83" s="86" t="s">
        <v>109</v>
      </c>
      <c r="F83" s="86" t="s">
        <v>111</v>
      </c>
      <c r="G83" s="86" t="s">
        <v>112</v>
      </c>
      <c r="H83" s="86" t="s">
        <v>113</v>
      </c>
      <c r="I83" s="86" t="s">
        <v>110</v>
      </c>
      <c r="J83" s="218" t="s">
        <v>114</v>
      </c>
      <c r="K83" s="229"/>
      <c r="L83" s="219"/>
      <c r="M83" s="86" t="s">
        <v>115</v>
      </c>
      <c r="N83" s="86" t="s">
        <v>41</v>
      </c>
      <c r="O83" s="86" t="s">
        <v>42</v>
      </c>
      <c r="P83" s="218" t="s">
        <v>3</v>
      </c>
      <c r="Q83" s="219"/>
    </row>
    <row r="84" spans="2:17" ht="107.25" customHeight="1" x14ac:dyDescent="0.25">
      <c r="B84" s="44" t="s">
        <v>202</v>
      </c>
      <c r="C84" s="137" t="s">
        <v>199</v>
      </c>
      <c r="D84" s="44" t="s">
        <v>225</v>
      </c>
      <c r="E84" s="87">
        <v>46453356</v>
      </c>
      <c r="F84" s="87" t="s">
        <v>226</v>
      </c>
      <c r="G84" s="44" t="s">
        <v>227</v>
      </c>
      <c r="H84" s="128">
        <v>40529</v>
      </c>
      <c r="I84" s="36" t="s">
        <v>129</v>
      </c>
      <c r="J84" s="44" t="s">
        <v>230</v>
      </c>
      <c r="K84" s="127" t="s">
        <v>165</v>
      </c>
      <c r="L84" s="127" t="s">
        <v>231</v>
      </c>
      <c r="M84" s="132" t="s">
        <v>129</v>
      </c>
      <c r="N84" s="132"/>
      <c r="O84" s="132" t="s">
        <v>129</v>
      </c>
      <c r="P84" s="222"/>
      <c r="Q84" s="222"/>
    </row>
    <row r="85" spans="2:17" ht="144.75" customHeight="1" x14ac:dyDescent="0.25">
      <c r="B85" s="44" t="s">
        <v>211</v>
      </c>
      <c r="C85" s="48" t="s">
        <v>199</v>
      </c>
      <c r="D85" s="44" t="s">
        <v>229</v>
      </c>
      <c r="E85" s="87">
        <v>23702155</v>
      </c>
      <c r="F85" s="44" t="s">
        <v>163</v>
      </c>
      <c r="G85" s="44" t="s">
        <v>164</v>
      </c>
      <c r="H85" s="128">
        <v>40627</v>
      </c>
      <c r="I85" s="36" t="s">
        <v>129</v>
      </c>
      <c r="J85" s="44" t="s">
        <v>232</v>
      </c>
      <c r="K85" s="44" t="s">
        <v>233</v>
      </c>
      <c r="L85" s="127" t="s">
        <v>234</v>
      </c>
      <c r="M85" s="132" t="s">
        <v>129</v>
      </c>
      <c r="N85" s="132" t="s">
        <v>129</v>
      </c>
      <c r="O85" s="132" t="s">
        <v>129</v>
      </c>
      <c r="P85" s="223"/>
      <c r="Q85" s="223"/>
    </row>
    <row r="87" spans="2:17" ht="15.75" thickBot="1" x14ac:dyDescent="0.3"/>
    <row r="88" spans="2:17" ht="27" thickBot="1" x14ac:dyDescent="0.3">
      <c r="B88" s="224" t="s">
        <v>44</v>
      </c>
      <c r="C88" s="225"/>
      <c r="D88" s="225"/>
      <c r="E88" s="225"/>
      <c r="F88" s="225"/>
      <c r="G88" s="225"/>
      <c r="H88" s="225"/>
      <c r="I88" s="225"/>
      <c r="J88" s="225"/>
      <c r="K88" s="225"/>
      <c r="L88" s="225"/>
      <c r="M88" s="225"/>
      <c r="N88" s="226"/>
    </row>
    <row r="91" spans="2:17" ht="46.15" customHeight="1" x14ac:dyDescent="0.25">
      <c r="B91" s="86" t="s">
        <v>33</v>
      </c>
      <c r="C91" s="86" t="s">
        <v>45</v>
      </c>
      <c r="D91" s="218" t="s">
        <v>3</v>
      </c>
      <c r="E91" s="219"/>
    </row>
    <row r="92" spans="2:17" ht="65.25" customHeight="1" x14ac:dyDescent="0.25">
      <c r="B92" s="44" t="s">
        <v>116</v>
      </c>
      <c r="C92" s="138" t="s">
        <v>129</v>
      </c>
      <c r="D92" s="241" t="s">
        <v>321</v>
      </c>
      <c r="E92" s="242"/>
    </row>
    <row r="95" spans="2:17" ht="26.25" x14ac:dyDescent="0.25">
      <c r="B95" s="201" t="s">
        <v>62</v>
      </c>
      <c r="C95" s="202"/>
      <c r="D95" s="202"/>
      <c r="E95" s="202"/>
      <c r="F95" s="202"/>
      <c r="G95" s="202"/>
      <c r="H95" s="202"/>
      <c r="I95" s="202"/>
      <c r="J95" s="202"/>
      <c r="K95" s="202"/>
      <c r="L95" s="202"/>
      <c r="M95" s="202"/>
      <c r="N95" s="202"/>
      <c r="O95" s="202"/>
      <c r="P95" s="202"/>
    </row>
    <row r="97" spans="1:26" ht="15.75" thickBot="1" x14ac:dyDescent="0.3"/>
    <row r="98" spans="1:26" ht="27" thickBot="1" x14ac:dyDescent="0.3">
      <c r="B98" s="224" t="s">
        <v>52</v>
      </c>
      <c r="C98" s="225"/>
      <c r="D98" s="225"/>
      <c r="E98" s="225"/>
      <c r="F98" s="225"/>
      <c r="G98" s="225"/>
      <c r="H98" s="225"/>
      <c r="I98" s="225"/>
      <c r="J98" s="225"/>
      <c r="K98" s="225"/>
      <c r="L98" s="225"/>
      <c r="M98" s="225"/>
      <c r="N98" s="226"/>
    </row>
    <row r="100" spans="1:26" ht="15.75" thickBot="1" x14ac:dyDescent="0.3">
      <c r="M100" s="42"/>
      <c r="N100" s="42"/>
    </row>
    <row r="101" spans="1:26" s="73" customFormat="1" ht="109.5" customHeight="1" x14ac:dyDescent="0.25">
      <c r="B101" s="84" t="s">
        <v>138</v>
      </c>
      <c r="C101" s="84" t="s">
        <v>139</v>
      </c>
      <c r="D101" s="84" t="s">
        <v>140</v>
      </c>
      <c r="E101" s="84" t="s">
        <v>43</v>
      </c>
      <c r="F101" s="84" t="s">
        <v>22</v>
      </c>
      <c r="G101" s="84" t="s">
        <v>97</v>
      </c>
      <c r="H101" s="84" t="s">
        <v>17</v>
      </c>
      <c r="I101" s="84" t="s">
        <v>10</v>
      </c>
      <c r="J101" s="84" t="s">
        <v>31</v>
      </c>
      <c r="K101" s="84" t="s">
        <v>59</v>
      </c>
      <c r="L101" s="84" t="s">
        <v>20</v>
      </c>
      <c r="M101" s="69" t="s">
        <v>26</v>
      </c>
      <c r="N101" s="84" t="s">
        <v>141</v>
      </c>
      <c r="O101" s="84" t="s">
        <v>36</v>
      </c>
      <c r="P101" s="85" t="s">
        <v>11</v>
      </c>
      <c r="Q101" s="85" t="s">
        <v>19</v>
      </c>
    </row>
    <row r="102" spans="1:26" s="79" customFormat="1" ht="30" x14ac:dyDescent="0.25">
      <c r="A102" s="33">
        <v>1</v>
      </c>
      <c r="B102" s="80" t="s">
        <v>224</v>
      </c>
      <c r="C102" s="80" t="s">
        <v>224</v>
      </c>
      <c r="D102" s="81" t="s">
        <v>277</v>
      </c>
      <c r="E102" s="123">
        <v>588</v>
      </c>
      <c r="F102" s="76" t="s">
        <v>129</v>
      </c>
      <c r="G102" s="115" t="s">
        <v>151</v>
      </c>
      <c r="H102" s="83">
        <v>41066</v>
      </c>
      <c r="I102" s="83">
        <v>41126</v>
      </c>
      <c r="J102" s="77" t="s">
        <v>130</v>
      </c>
      <c r="K102" s="142">
        <f>(I102-H102)/30</f>
        <v>2</v>
      </c>
      <c r="L102" s="123">
        <v>0</v>
      </c>
      <c r="M102" s="142">
        <v>98</v>
      </c>
      <c r="N102" s="68" t="s">
        <v>151</v>
      </c>
      <c r="O102" s="140">
        <v>32900000</v>
      </c>
      <c r="P102" s="16" t="s">
        <v>278</v>
      </c>
      <c r="Q102" s="116"/>
      <c r="R102" s="78"/>
      <c r="S102" s="78"/>
      <c r="T102" s="78"/>
      <c r="U102" s="78"/>
      <c r="V102" s="78"/>
      <c r="W102" s="78"/>
      <c r="X102" s="78"/>
      <c r="Y102" s="78"/>
      <c r="Z102" s="78"/>
    </row>
    <row r="103" spans="1:26" s="79" customFormat="1" ht="60" x14ac:dyDescent="0.25">
      <c r="A103" s="33">
        <f>+A102+1</f>
        <v>2</v>
      </c>
      <c r="B103" s="80" t="s">
        <v>224</v>
      </c>
      <c r="C103" s="80" t="s">
        <v>224</v>
      </c>
      <c r="D103" s="80" t="s">
        <v>279</v>
      </c>
      <c r="E103" s="142">
        <v>10</v>
      </c>
      <c r="F103" s="76" t="s">
        <v>129</v>
      </c>
      <c r="G103" s="76" t="s">
        <v>151</v>
      </c>
      <c r="H103" s="83">
        <v>41155</v>
      </c>
      <c r="I103" s="83">
        <v>41276</v>
      </c>
      <c r="J103" s="77" t="s">
        <v>130</v>
      </c>
      <c r="K103" s="143">
        <f>(I103-H103)/30</f>
        <v>4.0333333333333332</v>
      </c>
      <c r="L103" s="143">
        <v>0</v>
      </c>
      <c r="M103" s="143">
        <v>360</v>
      </c>
      <c r="N103" s="68" t="s">
        <v>151</v>
      </c>
      <c r="O103" s="140">
        <v>318229440</v>
      </c>
      <c r="P103" s="16" t="s">
        <v>280</v>
      </c>
      <c r="Q103" s="116"/>
      <c r="R103" s="78"/>
      <c r="S103" s="78"/>
      <c r="T103" s="78"/>
      <c r="U103" s="78"/>
      <c r="V103" s="78"/>
      <c r="W103" s="78"/>
      <c r="X103" s="78"/>
      <c r="Y103" s="78"/>
      <c r="Z103" s="78"/>
    </row>
    <row r="104" spans="1:26" s="79" customFormat="1" ht="45" x14ac:dyDescent="0.25">
      <c r="A104" s="33">
        <f t="shared" ref="A104:A109" si="1">+A103+1</f>
        <v>3</v>
      </c>
      <c r="B104" s="80" t="s">
        <v>224</v>
      </c>
      <c r="C104" s="80" t="s">
        <v>224</v>
      </c>
      <c r="D104" s="80" t="s">
        <v>281</v>
      </c>
      <c r="E104" s="144" t="s">
        <v>282</v>
      </c>
      <c r="F104" s="145" t="s">
        <v>130</v>
      </c>
      <c r="G104" s="76" t="s">
        <v>151</v>
      </c>
      <c r="H104" s="83">
        <v>41519</v>
      </c>
      <c r="I104" s="83">
        <v>41528</v>
      </c>
      <c r="J104" s="77" t="s">
        <v>130</v>
      </c>
      <c r="K104" s="68">
        <f>(I104-H104)/30</f>
        <v>0.3</v>
      </c>
      <c r="L104" s="142">
        <v>0</v>
      </c>
      <c r="M104" s="142">
        <v>0</v>
      </c>
      <c r="N104" s="68" t="s">
        <v>151</v>
      </c>
      <c r="O104" s="140">
        <v>52500000</v>
      </c>
      <c r="P104" s="16" t="s">
        <v>283</v>
      </c>
      <c r="Q104" s="116" t="s">
        <v>284</v>
      </c>
      <c r="R104" s="78"/>
      <c r="S104" s="78"/>
      <c r="T104" s="78"/>
      <c r="U104" s="78"/>
      <c r="V104" s="78"/>
      <c r="W104" s="78"/>
      <c r="X104" s="78"/>
      <c r="Y104" s="78"/>
      <c r="Z104" s="78"/>
    </row>
    <row r="105" spans="1:26" s="79" customFormat="1" x14ac:dyDescent="0.25">
      <c r="A105" s="33">
        <f t="shared" si="1"/>
        <v>4</v>
      </c>
      <c r="B105" s="80"/>
      <c r="C105" s="81"/>
      <c r="D105" s="80"/>
      <c r="E105" s="75"/>
      <c r="F105" s="76"/>
      <c r="G105" s="76"/>
      <c r="H105" s="76"/>
      <c r="I105" s="77"/>
      <c r="J105" s="77"/>
      <c r="K105" s="77"/>
      <c r="L105" s="77"/>
      <c r="M105" s="68"/>
      <c r="N105" s="68"/>
      <c r="O105" s="16"/>
      <c r="P105" s="16"/>
      <c r="Q105" s="116"/>
      <c r="R105" s="78"/>
      <c r="S105" s="78"/>
      <c r="T105" s="78"/>
      <c r="U105" s="78"/>
      <c r="V105" s="78"/>
      <c r="W105" s="78"/>
      <c r="X105" s="78"/>
      <c r="Y105" s="78"/>
      <c r="Z105" s="78"/>
    </row>
    <row r="106" spans="1:26" s="79" customFormat="1" x14ac:dyDescent="0.25">
      <c r="A106" s="33">
        <f t="shared" si="1"/>
        <v>5</v>
      </c>
      <c r="B106" s="80"/>
      <c r="C106" s="81"/>
      <c r="D106" s="80"/>
      <c r="E106" s="75"/>
      <c r="F106" s="76"/>
      <c r="G106" s="76"/>
      <c r="H106" s="76"/>
      <c r="I106" s="77"/>
      <c r="J106" s="77"/>
      <c r="K106" s="77"/>
      <c r="L106" s="77"/>
      <c r="M106" s="68"/>
      <c r="N106" s="68"/>
      <c r="O106" s="16"/>
      <c r="P106" s="16"/>
      <c r="Q106" s="116"/>
      <c r="R106" s="78"/>
      <c r="S106" s="78"/>
      <c r="T106" s="78"/>
      <c r="U106" s="78"/>
      <c r="V106" s="78"/>
      <c r="W106" s="78"/>
      <c r="X106" s="78"/>
      <c r="Y106" s="78"/>
      <c r="Z106" s="78"/>
    </row>
    <row r="107" spans="1:26" s="79" customFormat="1" x14ac:dyDescent="0.25">
      <c r="A107" s="33">
        <f t="shared" si="1"/>
        <v>6</v>
      </c>
      <c r="B107" s="80"/>
      <c r="C107" s="81"/>
      <c r="D107" s="80"/>
      <c r="E107" s="75"/>
      <c r="F107" s="76"/>
      <c r="G107" s="76"/>
      <c r="H107" s="76"/>
      <c r="I107" s="77"/>
      <c r="J107" s="77"/>
      <c r="K107" s="77"/>
      <c r="L107" s="77"/>
      <c r="M107" s="68"/>
      <c r="N107" s="68"/>
      <c r="O107" s="16"/>
      <c r="P107" s="16"/>
      <c r="Q107" s="116"/>
      <c r="R107" s="78"/>
      <c r="S107" s="78"/>
      <c r="T107" s="78"/>
      <c r="U107" s="78"/>
      <c r="V107" s="78"/>
      <c r="W107" s="78"/>
      <c r="X107" s="78"/>
      <c r="Y107" s="78"/>
      <c r="Z107" s="78"/>
    </row>
    <row r="108" spans="1:26" s="79" customFormat="1" x14ac:dyDescent="0.25">
      <c r="A108" s="33">
        <f t="shared" si="1"/>
        <v>7</v>
      </c>
      <c r="B108" s="80"/>
      <c r="C108" s="81"/>
      <c r="D108" s="80"/>
      <c r="E108" s="75"/>
      <c r="F108" s="76"/>
      <c r="G108" s="76"/>
      <c r="H108" s="76"/>
      <c r="I108" s="77"/>
      <c r="J108" s="77"/>
      <c r="K108" s="77"/>
      <c r="L108" s="77"/>
      <c r="M108" s="68"/>
      <c r="N108" s="68"/>
      <c r="O108" s="16"/>
      <c r="P108" s="16"/>
      <c r="Q108" s="116"/>
      <c r="R108" s="78"/>
      <c r="S108" s="78"/>
      <c r="T108" s="78"/>
      <c r="U108" s="78"/>
      <c r="V108" s="78"/>
      <c r="W108" s="78"/>
      <c r="X108" s="78"/>
      <c r="Y108" s="78"/>
      <c r="Z108" s="78"/>
    </row>
    <row r="109" spans="1:26" s="79" customFormat="1" x14ac:dyDescent="0.25">
      <c r="A109" s="33">
        <f t="shared" si="1"/>
        <v>8</v>
      </c>
      <c r="B109" s="80"/>
      <c r="C109" s="81"/>
      <c r="D109" s="80"/>
      <c r="E109" s="75"/>
      <c r="F109" s="76"/>
      <c r="G109" s="76"/>
      <c r="H109" s="76"/>
      <c r="I109" s="77"/>
      <c r="J109" s="77"/>
      <c r="K109" s="77"/>
      <c r="L109" s="77"/>
      <c r="M109" s="68"/>
      <c r="N109" s="68"/>
      <c r="O109" s="16"/>
      <c r="P109" s="16"/>
      <c r="Q109" s="116"/>
      <c r="R109" s="78"/>
      <c r="S109" s="78"/>
      <c r="T109" s="78"/>
      <c r="U109" s="78"/>
      <c r="V109" s="78"/>
      <c r="W109" s="78"/>
      <c r="X109" s="78"/>
      <c r="Y109" s="78"/>
      <c r="Z109" s="78"/>
    </row>
    <row r="110" spans="1:26" s="79" customFormat="1" x14ac:dyDescent="0.25">
      <c r="A110" s="33"/>
      <c r="B110" s="34" t="s">
        <v>16</v>
      </c>
      <c r="C110" s="81"/>
      <c r="D110" s="80"/>
      <c r="E110" s="75"/>
      <c r="F110" s="76"/>
      <c r="G110" s="76"/>
      <c r="H110" s="76"/>
      <c r="I110" s="77"/>
      <c r="J110" s="77"/>
      <c r="K110" s="82">
        <f>SUM(K102:K109)</f>
        <v>6.333333333333333</v>
      </c>
      <c r="L110" s="82">
        <f>SUM(L102:L109)</f>
        <v>0</v>
      </c>
      <c r="M110" s="114">
        <f>SUM(M102:M109)</f>
        <v>458</v>
      </c>
      <c r="N110" s="82">
        <f>SUM(N102:N109)</f>
        <v>0</v>
      </c>
      <c r="O110" s="16"/>
      <c r="P110" s="16"/>
      <c r="Q110" s="117"/>
    </row>
    <row r="111" spans="1:26" x14ac:dyDescent="0.25">
      <c r="B111" s="17"/>
      <c r="C111" s="17"/>
      <c r="D111" s="17"/>
      <c r="E111" s="18"/>
      <c r="F111" s="17"/>
      <c r="G111" s="17"/>
      <c r="H111" s="17"/>
      <c r="I111" s="17"/>
      <c r="J111" s="17"/>
      <c r="K111" s="17"/>
      <c r="L111" s="17"/>
      <c r="M111" s="17"/>
      <c r="N111" s="17"/>
      <c r="O111" s="17"/>
      <c r="P111" s="17"/>
    </row>
    <row r="112" spans="1:26" ht="18.75" x14ac:dyDescent="0.25">
      <c r="B112" s="38" t="s">
        <v>32</v>
      </c>
      <c r="C112" s="146">
        <f>+K110</f>
        <v>6.333333333333333</v>
      </c>
      <c r="H112" s="19"/>
      <c r="I112" s="19"/>
      <c r="J112" s="19"/>
      <c r="K112" s="19"/>
      <c r="L112" s="19"/>
      <c r="M112" s="19"/>
      <c r="N112" s="17"/>
      <c r="O112" s="17"/>
      <c r="P112" s="17"/>
    </row>
    <row r="114" spans="2:17" ht="15.75" thickBot="1" x14ac:dyDescent="0.3"/>
    <row r="115" spans="2:17" ht="37.15" customHeight="1" thickBot="1" x14ac:dyDescent="0.3">
      <c r="B115" s="49" t="s">
        <v>47</v>
      </c>
      <c r="C115" s="50" t="s">
        <v>48</v>
      </c>
      <c r="D115" s="49" t="s">
        <v>49</v>
      </c>
      <c r="E115" s="50" t="s">
        <v>53</v>
      </c>
    </row>
    <row r="116" spans="2:17" ht="41.45" customHeight="1" x14ac:dyDescent="0.25">
      <c r="B116" s="43" t="s">
        <v>117</v>
      </c>
      <c r="C116" s="45">
        <v>20</v>
      </c>
      <c r="D116" s="45">
        <v>20</v>
      </c>
      <c r="E116" s="234">
        <f>+D116+D117+D118</f>
        <v>20</v>
      </c>
    </row>
    <row r="117" spans="2:17" x14ac:dyDescent="0.25">
      <c r="B117" s="43" t="s">
        <v>118</v>
      </c>
      <c r="C117" s="36">
        <v>30</v>
      </c>
      <c r="D117" s="132">
        <v>0</v>
      </c>
      <c r="E117" s="235"/>
    </row>
    <row r="118" spans="2:17" ht="15.75" thickBot="1" x14ac:dyDescent="0.3">
      <c r="B118" s="43" t="s">
        <v>119</v>
      </c>
      <c r="C118" s="46">
        <v>40</v>
      </c>
      <c r="D118" s="46">
        <v>0</v>
      </c>
      <c r="E118" s="236"/>
    </row>
    <row r="120" spans="2:17" ht="15.75" thickBot="1" x14ac:dyDescent="0.3"/>
    <row r="121" spans="2:17" ht="27" thickBot="1" x14ac:dyDescent="0.3">
      <c r="B121" s="224" t="s">
        <v>50</v>
      </c>
      <c r="C121" s="225"/>
      <c r="D121" s="225"/>
      <c r="E121" s="225"/>
      <c r="F121" s="225"/>
      <c r="G121" s="225"/>
      <c r="H121" s="225"/>
      <c r="I121" s="225"/>
      <c r="J121" s="225"/>
      <c r="K121" s="225"/>
      <c r="L121" s="225"/>
      <c r="M121" s="225"/>
      <c r="N121" s="226"/>
    </row>
    <row r="123" spans="2:17" s="17" customFormat="1" ht="76.5" customHeight="1" x14ac:dyDescent="0.25">
      <c r="B123" s="86" t="s">
        <v>0</v>
      </c>
      <c r="C123" s="86" t="s">
        <v>39</v>
      </c>
      <c r="D123" s="86" t="s">
        <v>40</v>
      </c>
      <c r="E123" s="86" t="s">
        <v>109</v>
      </c>
      <c r="F123" s="86" t="s">
        <v>111</v>
      </c>
      <c r="G123" s="86" t="s">
        <v>112</v>
      </c>
      <c r="H123" s="86" t="s">
        <v>113</v>
      </c>
      <c r="I123" s="86" t="s">
        <v>110</v>
      </c>
      <c r="J123" s="218" t="s">
        <v>114</v>
      </c>
      <c r="K123" s="229"/>
      <c r="L123" s="219"/>
      <c r="M123" s="86" t="s">
        <v>115</v>
      </c>
      <c r="N123" s="86" t="s">
        <v>41</v>
      </c>
      <c r="O123" s="86" t="s">
        <v>42</v>
      </c>
      <c r="P123" s="218" t="s">
        <v>3</v>
      </c>
      <c r="Q123" s="219"/>
    </row>
    <row r="124" spans="2:17" ht="60" x14ac:dyDescent="0.25">
      <c r="B124" s="44" t="s">
        <v>123</v>
      </c>
      <c r="C124" s="154" t="s">
        <v>295</v>
      </c>
      <c r="D124" s="44" t="s">
        <v>263</v>
      </c>
      <c r="E124" s="87">
        <v>11130592764</v>
      </c>
      <c r="F124" s="44" t="s">
        <v>161</v>
      </c>
      <c r="G124" s="44" t="s">
        <v>264</v>
      </c>
      <c r="H124" s="128">
        <v>39412</v>
      </c>
      <c r="I124" s="36" t="s">
        <v>129</v>
      </c>
      <c r="J124" s="44" t="s">
        <v>224</v>
      </c>
      <c r="K124" s="127" t="s">
        <v>296</v>
      </c>
      <c r="L124" s="127" t="s">
        <v>297</v>
      </c>
      <c r="M124" s="139" t="s">
        <v>129</v>
      </c>
      <c r="N124" s="139" t="s">
        <v>129</v>
      </c>
      <c r="O124" s="139" t="s">
        <v>129</v>
      </c>
      <c r="P124" s="227"/>
      <c r="Q124" s="228"/>
    </row>
    <row r="125" spans="2:17" ht="60" x14ac:dyDescent="0.25">
      <c r="B125" s="44" t="s">
        <v>124</v>
      </c>
      <c r="C125" s="154" t="s">
        <v>295</v>
      </c>
      <c r="D125" s="44" t="s">
        <v>298</v>
      </c>
      <c r="E125" s="87">
        <v>52480601</v>
      </c>
      <c r="F125" s="44" t="s">
        <v>299</v>
      </c>
      <c r="G125" s="44" t="s">
        <v>300</v>
      </c>
      <c r="H125" s="128">
        <v>37703</v>
      </c>
      <c r="I125" s="36" t="s">
        <v>151</v>
      </c>
      <c r="J125" s="44" t="s">
        <v>224</v>
      </c>
      <c r="K125" s="127" t="s">
        <v>301</v>
      </c>
      <c r="L125" s="127" t="s">
        <v>302</v>
      </c>
      <c r="M125" s="139" t="s">
        <v>129</v>
      </c>
      <c r="N125" s="139" t="s">
        <v>129</v>
      </c>
      <c r="O125" s="139" t="s">
        <v>129</v>
      </c>
      <c r="P125" s="227"/>
      <c r="Q125" s="228"/>
    </row>
    <row r="126" spans="2:17" ht="33.6" customHeight="1" x14ac:dyDescent="0.25">
      <c r="B126" s="44" t="s">
        <v>125</v>
      </c>
      <c r="C126" s="155" t="s">
        <v>303</v>
      </c>
      <c r="D126" s="44" t="s">
        <v>268</v>
      </c>
      <c r="E126" s="87">
        <v>43159810</v>
      </c>
      <c r="F126" s="44" t="s">
        <v>267</v>
      </c>
      <c r="G126" s="44" t="s">
        <v>304</v>
      </c>
      <c r="H126" s="128">
        <v>40453</v>
      </c>
      <c r="I126" s="36" t="s">
        <v>129</v>
      </c>
      <c r="J126" s="156" t="s">
        <v>151</v>
      </c>
      <c r="K126" s="156" t="s">
        <v>151</v>
      </c>
      <c r="L126" s="156" t="s">
        <v>151</v>
      </c>
      <c r="M126" s="139" t="s">
        <v>129</v>
      </c>
      <c r="N126" s="139" t="s">
        <v>129</v>
      </c>
      <c r="O126" s="139" t="s">
        <v>129</v>
      </c>
      <c r="P126" s="223"/>
      <c r="Q126" s="223"/>
    </row>
    <row r="129" spans="2:7" ht="15.75" thickBot="1" x14ac:dyDescent="0.3"/>
    <row r="130" spans="2:7" ht="54" customHeight="1" x14ac:dyDescent="0.25">
      <c r="B130" s="89" t="s">
        <v>33</v>
      </c>
      <c r="C130" s="89" t="s">
        <v>47</v>
      </c>
      <c r="D130" s="86" t="s">
        <v>48</v>
      </c>
      <c r="E130" s="89" t="s">
        <v>49</v>
      </c>
      <c r="F130" s="50" t="s">
        <v>54</v>
      </c>
      <c r="G130" s="63"/>
    </row>
    <row r="131" spans="2:7" ht="120.75" customHeight="1" x14ac:dyDescent="0.25">
      <c r="B131" s="230" t="s">
        <v>51</v>
      </c>
      <c r="C131" s="130" t="s">
        <v>120</v>
      </c>
      <c r="D131" s="132">
        <v>25</v>
      </c>
      <c r="E131" s="183">
        <v>25</v>
      </c>
      <c r="F131" s="231">
        <f>+E131+E132+E133</f>
        <v>60</v>
      </c>
      <c r="G131" s="64"/>
    </row>
    <row r="132" spans="2:7" ht="76.150000000000006" customHeight="1" x14ac:dyDescent="0.25">
      <c r="B132" s="230"/>
      <c r="C132" s="130" t="s">
        <v>121</v>
      </c>
      <c r="D132" s="48">
        <v>25</v>
      </c>
      <c r="E132" s="184">
        <v>25</v>
      </c>
      <c r="F132" s="232"/>
      <c r="G132" s="64"/>
    </row>
    <row r="133" spans="2:7" ht="69" customHeight="1" x14ac:dyDescent="0.25">
      <c r="B133" s="230"/>
      <c r="C133" s="130" t="s">
        <v>122</v>
      </c>
      <c r="D133" s="132">
        <v>10</v>
      </c>
      <c r="E133" s="183">
        <v>10</v>
      </c>
      <c r="F133" s="233"/>
      <c r="G133" s="64"/>
    </row>
    <row r="137" spans="2:7" x14ac:dyDescent="0.25">
      <c r="B137" s="88" t="s">
        <v>55</v>
      </c>
    </row>
    <row r="140" spans="2:7" x14ac:dyDescent="0.25">
      <c r="B140" s="90" t="s">
        <v>33</v>
      </c>
      <c r="C140" s="90" t="s">
        <v>56</v>
      </c>
      <c r="D140" s="89" t="s">
        <v>49</v>
      </c>
      <c r="E140" s="89" t="s">
        <v>16</v>
      </c>
    </row>
    <row r="141" spans="2:7" ht="28.5" x14ac:dyDescent="0.25">
      <c r="B141" s="71" t="s">
        <v>57</v>
      </c>
      <c r="C141" s="72">
        <v>40</v>
      </c>
      <c r="D141" s="132">
        <f>+E116</f>
        <v>20</v>
      </c>
      <c r="E141" s="210">
        <f>+D141+D142</f>
        <v>80</v>
      </c>
    </row>
    <row r="142" spans="2:7" ht="42.75" x14ac:dyDescent="0.25">
      <c r="B142" s="71" t="s">
        <v>58</v>
      </c>
      <c r="C142" s="72">
        <v>60</v>
      </c>
      <c r="D142" s="132">
        <f>+F131</f>
        <v>60</v>
      </c>
      <c r="E142" s="211"/>
    </row>
  </sheetData>
  <mergeCells count="41">
    <mergeCell ref="E141:E142"/>
    <mergeCell ref="J123:L123"/>
    <mergeCell ref="P123:Q123"/>
    <mergeCell ref="P124:Q124"/>
    <mergeCell ref="P126:Q126"/>
    <mergeCell ref="P125:Q125"/>
    <mergeCell ref="B131:B133"/>
    <mergeCell ref="F131:F133"/>
    <mergeCell ref="D91:E91"/>
    <mergeCell ref="D92:E92"/>
    <mergeCell ref="B95:P95"/>
    <mergeCell ref="B98:N98"/>
    <mergeCell ref="E116:E118"/>
    <mergeCell ref="B121:N121"/>
    <mergeCell ref="P84:Q84"/>
    <mergeCell ref="P85:Q85"/>
    <mergeCell ref="B88:N88"/>
    <mergeCell ref="O72:P72"/>
    <mergeCell ref="B78:N78"/>
    <mergeCell ref="J83:L83"/>
    <mergeCell ref="P83:Q83"/>
    <mergeCell ref="O71:P71"/>
    <mergeCell ref="C10:E10"/>
    <mergeCell ref="B14:C21"/>
    <mergeCell ref="B22:C22"/>
    <mergeCell ref="E40:E41"/>
    <mergeCell ref="M45:N45"/>
    <mergeCell ref="B59:B60"/>
    <mergeCell ref="C59:C60"/>
    <mergeCell ref="D59:E59"/>
    <mergeCell ref="C63:N63"/>
    <mergeCell ref="B65:N65"/>
    <mergeCell ref="O68:P68"/>
    <mergeCell ref="O69:P69"/>
    <mergeCell ref="O70:P70"/>
    <mergeCell ref="C9:N9"/>
    <mergeCell ref="B2:P2"/>
    <mergeCell ref="B4:P4"/>
    <mergeCell ref="C6:N6"/>
    <mergeCell ref="C7:N7"/>
    <mergeCell ref="C8:N8"/>
  </mergeCells>
  <dataValidations count="2">
    <dataValidation type="decimal" allowBlank="1" showInputMessage="1" showErrorMessage="1" sqref="WVH983058 WLL983058 C65554 IV65554 SR65554 ACN65554 AMJ65554 AWF65554 BGB65554 BPX65554 BZT65554 CJP65554 CTL65554 DDH65554 DND65554 DWZ65554 EGV65554 EQR65554 FAN65554 FKJ65554 FUF65554 GEB65554 GNX65554 GXT65554 HHP65554 HRL65554 IBH65554 ILD65554 IUZ65554 JEV65554 JOR65554 JYN65554 KIJ65554 KSF65554 LCB65554 LLX65554 LVT65554 MFP65554 MPL65554 MZH65554 NJD65554 NSZ65554 OCV65554 OMR65554 OWN65554 PGJ65554 PQF65554 QAB65554 QJX65554 QTT65554 RDP65554 RNL65554 RXH65554 SHD65554 SQZ65554 TAV65554 TKR65554 TUN65554 UEJ65554 UOF65554 UYB65554 VHX65554 VRT65554 WBP65554 WLL65554 WVH65554 C131090 IV131090 SR131090 ACN131090 AMJ131090 AWF131090 BGB131090 BPX131090 BZT131090 CJP131090 CTL131090 DDH131090 DND131090 DWZ131090 EGV131090 EQR131090 FAN131090 FKJ131090 FUF131090 GEB131090 GNX131090 GXT131090 HHP131090 HRL131090 IBH131090 ILD131090 IUZ131090 JEV131090 JOR131090 JYN131090 KIJ131090 KSF131090 LCB131090 LLX131090 LVT131090 MFP131090 MPL131090 MZH131090 NJD131090 NSZ131090 OCV131090 OMR131090 OWN131090 PGJ131090 PQF131090 QAB131090 QJX131090 QTT131090 RDP131090 RNL131090 RXH131090 SHD131090 SQZ131090 TAV131090 TKR131090 TUN131090 UEJ131090 UOF131090 UYB131090 VHX131090 VRT131090 WBP131090 WLL131090 WVH131090 C196626 IV196626 SR196626 ACN196626 AMJ196626 AWF196626 BGB196626 BPX196626 BZT196626 CJP196626 CTL196626 DDH196626 DND196626 DWZ196626 EGV196626 EQR196626 FAN196626 FKJ196626 FUF196626 GEB196626 GNX196626 GXT196626 HHP196626 HRL196626 IBH196626 ILD196626 IUZ196626 JEV196626 JOR196626 JYN196626 KIJ196626 KSF196626 LCB196626 LLX196626 LVT196626 MFP196626 MPL196626 MZH196626 NJD196626 NSZ196626 OCV196626 OMR196626 OWN196626 PGJ196626 PQF196626 QAB196626 QJX196626 QTT196626 RDP196626 RNL196626 RXH196626 SHD196626 SQZ196626 TAV196626 TKR196626 TUN196626 UEJ196626 UOF196626 UYB196626 VHX196626 VRT196626 WBP196626 WLL196626 WVH196626 C262162 IV262162 SR262162 ACN262162 AMJ262162 AWF262162 BGB262162 BPX262162 BZT262162 CJP262162 CTL262162 DDH262162 DND262162 DWZ262162 EGV262162 EQR262162 FAN262162 FKJ262162 FUF262162 GEB262162 GNX262162 GXT262162 HHP262162 HRL262162 IBH262162 ILD262162 IUZ262162 JEV262162 JOR262162 JYN262162 KIJ262162 KSF262162 LCB262162 LLX262162 LVT262162 MFP262162 MPL262162 MZH262162 NJD262162 NSZ262162 OCV262162 OMR262162 OWN262162 PGJ262162 PQF262162 QAB262162 QJX262162 QTT262162 RDP262162 RNL262162 RXH262162 SHD262162 SQZ262162 TAV262162 TKR262162 TUN262162 UEJ262162 UOF262162 UYB262162 VHX262162 VRT262162 WBP262162 WLL262162 WVH262162 C327698 IV327698 SR327698 ACN327698 AMJ327698 AWF327698 BGB327698 BPX327698 BZT327698 CJP327698 CTL327698 DDH327698 DND327698 DWZ327698 EGV327698 EQR327698 FAN327698 FKJ327698 FUF327698 GEB327698 GNX327698 GXT327698 HHP327698 HRL327698 IBH327698 ILD327698 IUZ327698 JEV327698 JOR327698 JYN327698 KIJ327698 KSF327698 LCB327698 LLX327698 LVT327698 MFP327698 MPL327698 MZH327698 NJD327698 NSZ327698 OCV327698 OMR327698 OWN327698 PGJ327698 PQF327698 QAB327698 QJX327698 QTT327698 RDP327698 RNL327698 RXH327698 SHD327698 SQZ327698 TAV327698 TKR327698 TUN327698 UEJ327698 UOF327698 UYB327698 VHX327698 VRT327698 WBP327698 WLL327698 WVH327698 C393234 IV393234 SR393234 ACN393234 AMJ393234 AWF393234 BGB393234 BPX393234 BZT393234 CJP393234 CTL393234 DDH393234 DND393234 DWZ393234 EGV393234 EQR393234 FAN393234 FKJ393234 FUF393234 GEB393234 GNX393234 GXT393234 HHP393234 HRL393234 IBH393234 ILD393234 IUZ393234 JEV393234 JOR393234 JYN393234 KIJ393234 KSF393234 LCB393234 LLX393234 LVT393234 MFP393234 MPL393234 MZH393234 NJD393234 NSZ393234 OCV393234 OMR393234 OWN393234 PGJ393234 PQF393234 QAB393234 QJX393234 QTT393234 RDP393234 RNL393234 RXH393234 SHD393234 SQZ393234 TAV393234 TKR393234 TUN393234 UEJ393234 UOF393234 UYB393234 VHX393234 VRT393234 WBP393234 WLL393234 WVH393234 C458770 IV458770 SR458770 ACN458770 AMJ458770 AWF458770 BGB458770 BPX458770 BZT458770 CJP458770 CTL458770 DDH458770 DND458770 DWZ458770 EGV458770 EQR458770 FAN458770 FKJ458770 FUF458770 GEB458770 GNX458770 GXT458770 HHP458770 HRL458770 IBH458770 ILD458770 IUZ458770 JEV458770 JOR458770 JYN458770 KIJ458770 KSF458770 LCB458770 LLX458770 LVT458770 MFP458770 MPL458770 MZH458770 NJD458770 NSZ458770 OCV458770 OMR458770 OWN458770 PGJ458770 PQF458770 QAB458770 QJX458770 QTT458770 RDP458770 RNL458770 RXH458770 SHD458770 SQZ458770 TAV458770 TKR458770 TUN458770 UEJ458770 UOF458770 UYB458770 VHX458770 VRT458770 WBP458770 WLL458770 WVH458770 C524306 IV524306 SR524306 ACN524306 AMJ524306 AWF524306 BGB524306 BPX524306 BZT524306 CJP524306 CTL524306 DDH524306 DND524306 DWZ524306 EGV524306 EQR524306 FAN524306 FKJ524306 FUF524306 GEB524306 GNX524306 GXT524306 HHP524306 HRL524306 IBH524306 ILD524306 IUZ524306 JEV524306 JOR524306 JYN524306 KIJ524306 KSF524306 LCB524306 LLX524306 LVT524306 MFP524306 MPL524306 MZH524306 NJD524306 NSZ524306 OCV524306 OMR524306 OWN524306 PGJ524306 PQF524306 QAB524306 QJX524306 QTT524306 RDP524306 RNL524306 RXH524306 SHD524306 SQZ524306 TAV524306 TKR524306 TUN524306 UEJ524306 UOF524306 UYB524306 VHX524306 VRT524306 WBP524306 WLL524306 WVH524306 C589842 IV589842 SR589842 ACN589842 AMJ589842 AWF589842 BGB589842 BPX589842 BZT589842 CJP589842 CTL589842 DDH589842 DND589842 DWZ589842 EGV589842 EQR589842 FAN589842 FKJ589842 FUF589842 GEB589842 GNX589842 GXT589842 HHP589842 HRL589842 IBH589842 ILD589842 IUZ589842 JEV589842 JOR589842 JYN589842 KIJ589842 KSF589842 LCB589842 LLX589842 LVT589842 MFP589842 MPL589842 MZH589842 NJD589842 NSZ589842 OCV589842 OMR589842 OWN589842 PGJ589842 PQF589842 QAB589842 QJX589842 QTT589842 RDP589842 RNL589842 RXH589842 SHD589842 SQZ589842 TAV589842 TKR589842 TUN589842 UEJ589842 UOF589842 UYB589842 VHX589842 VRT589842 WBP589842 WLL589842 WVH589842 C655378 IV655378 SR655378 ACN655378 AMJ655378 AWF655378 BGB655378 BPX655378 BZT655378 CJP655378 CTL655378 DDH655378 DND655378 DWZ655378 EGV655378 EQR655378 FAN655378 FKJ655378 FUF655378 GEB655378 GNX655378 GXT655378 HHP655378 HRL655378 IBH655378 ILD655378 IUZ655378 JEV655378 JOR655378 JYN655378 KIJ655378 KSF655378 LCB655378 LLX655378 LVT655378 MFP655378 MPL655378 MZH655378 NJD655378 NSZ655378 OCV655378 OMR655378 OWN655378 PGJ655378 PQF655378 QAB655378 QJX655378 QTT655378 RDP655378 RNL655378 RXH655378 SHD655378 SQZ655378 TAV655378 TKR655378 TUN655378 UEJ655378 UOF655378 UYB655378 VHX655378 VRT655378 WBP655378 WLL655378 WVH655378 C720914 IV720914 SR720914 ACN720914 AMJ720914 AWF720914 BGB720914 BPX720914 BZT720914 CJP720914 CTL720914 DDH720914 DND720914 DWZ720914 EGV720914 EQR720914 FAN720914 FKJ720914 FUF720914 GEB720914 GNX720914 GXT720914 HHP720914 HRL720914 IBH720914 ILD720914 IUZ720914 JEV720914 JOR720914 JYN720914 KIJ720914 KSF720914 LCB720914 LLX720914 LVT720914 MFP720914 MPL720914 MZH720914 NJD720914 NSZ720914 OCV720914 OMR720914 OWN720914 PGJ720914 PQF720914 QAB720914 QJX720914 QTT720914 RDP720914 RNL720914 RXH720914 SHD720914 SQZ720914 TAV720914 TKR720914 TUN720914 UEJ720914 UOF720914 UYB720914 VHX720914 VRT720914 WBP720914 WLL720914 WVH720914 C786450 IV786450 SR786450 ACN786450 AMJ786450 AWF786450 BGB786450 BPX786450 BZT786450 CJP786450 CTL786450 DDH786450 DND786450 DWZ786450 EGV786450 EQR786450 FAN786450 FKJ786450 FUF786450 GEB786450 GNX786450 GXT786450 HHP786450 HRL786450 IBH786450 ILD786450 IUZ786450 JEV786450 JOR786450 JYN786450 KIJ786450 KSF786450 LCB786450 LLX786450 LVT786450 MFP786450 MPL786450 MZH786450 NJD786450 NSZ786450 OCV786450 OMR786450 OWN786450 PGJ786450 PQF786450 QAB786450 QJX786450 QTT786450 RDP786450 RNL786450 RXH786450 SHD786450 SQZ786450 TAV786450 TKR786450 TUN786450 UEJ786450 UOF786450 UYB786450 VHX786450 VRT786450 WBP786450 WLL786450 WVH786450 C851986 IV851986 SR851986 ACN851986 AMJ851986 AWF851986 BGB851986 BPX851986 BZT851986 CJP851986 CTL851986 DDH851986 DND851986 DWZ851986 EGV851986 EQR851986 FAN851986 FKJ851986 FUF851986 GEB851986 GNX851986 GXT851986 HHP851986 HRL851986 IBH851986 ILD851986 IUZ851986 JEV851986 JOR851986 JYN851986 KIJ851986 KSF851986 LCB851986 LLX851986 LVT851986 MFP851986 MPL851986 MZH851986 NJD851986 NSZ851986 OCV851986 OMR851986 OWN851986 PGJ851986 PQF851986 QAB851986 QJX851986 QTT851986 RDP851986 RNL851986 RXH851986 SHD851986 SQZ851986 TAV851986 TKR851986 TUN851986 UEJ851986 UOF851986 UYB851986 VHX851986 VRT851986 WBP851986 WLL851986 WVH851986 C917522 IV917522 SR917522 ACN917522 AMJ917522 AWF917522 BGB917522 BPX917522 BZT917522 CJP917522 CTL917522 DDH917522 DND917522 DWZ917522 EGV917522 EQR917522 FAN917522 FKJ917522 FUF917522 GEB917522 GNX917522 GXT917522 HHP917522 HRL917522 IBH917522 ILD917522 IUZ917522 JEV917522 JOR917522 JYN917522 KIJ917522 KSF917522 LCB917522 LLX917522 LVT917522 MFP917522 MPL917522 MZH917522 NJD917522 NSZ917522 OCV917522 OMR917522 OWN917522 PGJ917522 PQF917522 QAB917522 QJX917522 QTT917522 RDP917522 RNL917522 RXH917522 SHD917522 SQZ917522 TAV917522 TKR917522 TUN917522 UEJ917522 UOF917522 UYB917522 VHX917522 VRT917522 WBP917522 WLL917522 WVH917522 C983058 IV983058 SR983058 ACN983058 AMJ983058 AWF983058 BGB983058 BPX983058 BZT983058 CJP983058 CTL983058 DDH983058 DND983058 DWZ983058 EGV983058 EQR983058 FAN983058 FKJ983058 FUF983058 GEB983058 GNX983058 GXT983058 HHP983058 HRL983058 IBH983058 ILD983058 IUZ983058 JEV983058 JOR983058 JYN983058 KIJ983058 KSF983058 LCB983058 LLX983058 LVT983058 MFP983058 MPL983058 MZH983058 NJD983058 NSZ983058 OCV983058 OMR983058 OWN983058 PGJ983058 PQF983058 QAB983058 QJX983058 QTT983058 RDP983058 RNL983058 RXH983058 SHD983058 SQZ983058 TAV983058 TKR983058 TUN983058 UEJ983058 UOF983058 UYB983058 VHX983058 VRT983058 WBP983058 IV24:IV44 SR24:SR44 ACN24:ACN44 AMJ24:AMJ44 AWF24:AWF44 BGB24:BGB44 BPX24:BPX44 BZT24:BZT44 CJP24:CJP44 CTL24:CTL44 DDH24:DDH44 DND24:DND44 DWZ24:DWZ44 EGV24:EGV44 EQR24:EQR44 FAN24:FAN44 FKJ24:FKJ44 FUF24:FUF44 GEB24:GEB44 GNX24:GNX44 GXT24:GXT44 HHP24:HHP44 HRL24:HRL44 IBH24:IBH44 ILD24:ILD44 IUZ24:IUZ44 JEV24:JEV44 JOR24:JOR44 JYN24:JYN44 KIJ24:KIJ44 KSF24:KSF44 LCB24:LCB44 LLX24:LLX44 LVT24:LVT44 MFP24:MFP44 MPL24:MPL44 MZH24:MZH44 NJD24:NJD44 NSZ24:NSZ44 OCV24:OCV44 OMR24:OMR44 OWN24:OWN44 PGJ24:PGJ44 PQF24:PQF44 QAB24:QAB44 QJX24:QJX44 QTT24:QTT44 RDP24:RDP44 RNL24:RNL44 RXH24:RXH44 SHD24:SHD44 SQZ24:SQZ44 TAV24:TAV44 TKR24:TKR44 TUN24:TUN44 UEJ24:UEJ44 UOF24:UOF44 UYB24:UYB44 VHX24:VHX44 VRT24:VRT44 WBP24:WBP44 WLL24:WLL44 WVH24:WVH44">
      <formula1>0</formula1>
      <formula2>1</formula2>
    </dataValidation>
    <dataValidation type="list" allowBlank="1" showInputMessage="1" showErrorMessage="1" sqref="WVE983058 A65554 IS65554 SO65554 ACK65554 AMG65554 AWC65554 BFY65554 BPU65554 BZQ65554 CJM65554 CTI65554 DDE65554 DNA65554 DWW65554 EGS65554 EQO65554 FAK65554 FKG65554 FUC65554 GDY65554 GNU65554 GXQ65554 HHM65554 HRI65554 IBE65554 ILA65554 IUW65554 JES65554 JOO65554 JYK65554 KIG65554 KSC65554 LBY65554 LLU65554 LVQ65554 MFM65554 MPI65554 MZE65554 NJA65554 NSW65554 OCS65554 OMO65554 OWK65554 PGG65554 PQC65554 PZY65554 QJU65554 QTQ65554 RDM65554 RNI65554 RXE65554 SHA65554 SQW65554 TAS65554 TKO65554 TUK65554 UEG65554 UOC65554 UXY65554 VHU65554 VRQ65554 WBM65554 WLI65554 WVE65554 A131090 IS131090 SO131090 ACK131090 AMG131090 AWC131090 BFY131090 BPU131090 BZQ131090 CJM131090 CTI131090 DDE131090 DNA131090 DWW131090 EGS131090 EQO131090 FAK131090 FKG131090 FUC131090 GDY131090 GNU131090 GXQ131090 HHM131090 HRI131090 IBE131090 ILA131090 IUW131090 JES131090 JOO131090 JYK131090 KIG131090 KSC131090 LBY131090 LLU131090 LVQ131090 MFM131090 MPI131090 MZE131090 NJA131090 NSW131090 OCS131090 OMO131090 OWK131090 PGG131090 PQC131090 PZY131090 QJU131090 QTQ131090 RDM131090 RNI131090 RXE131090 SHA131090 SQW131090 TAS131090 TKO131090 TUK131090 UEG131090 UOC131090 UXY131090 VHU131090 VRQ131090 WBM131090 WLI131090 WVE131090 A196626 IS196626 SO196626 ACK196626 AMG196626 AWC196626 BFY196626 BPU196626 BZQ196626 CJM196626 CTI196626 DDE196626 DNA196626 DWW196626 EGS196626 EQO196626 FAK196626 FKG196626 FUC196626 GDY196626 GNU196626 GXQ196626 HHM196626 HRI196626 IBE196626 ILA196626 IUW196626 JES196626 JOO196626 JYK196626 KIG196626 KSC196626 LBY196626 LLU196626 LVQ196626 MFM196626 MPI196626 MZE196626 NJA196626 NSW196626 OCS196626 OMO196626 OWK196626 PGG196626 PQC196626 PZY196626 QJU196626 QTQ196626 RDM196626 RNI196626 RXE196626 SHA196626 SQW196626 TAS196626 TKO196626 TUK196626 UEG196626 UOC196626 UXY196626 VHU196626 VRQ196626 WBM196626 WLI196626 WVE196626 A262162 IS262162 SO262162 ACK262162 AMG262162 AWC262162 BFY262162 BPU262162 BZQ262162 CJM262162 CTI262162 DDE262162 DNA262162 DWW262162 EGS262162 EQO262162 FAK262162 FKG262162 FUC262162 GDY262162 GNU262162 GXQ262162 HHM262162 HRI262162 IBE262162 ILA262162 IUW262162 JES262162 JOO262162 JYK262162 KIG262162 KSC262162 LBY262162 LLU262162 LVQ262162 MFM262162 MPI262162 MZE262162 NJA262162 NSW262162 OCS262162 OMO262162 OWK262162 PGG262162 PQC262162 PZY262162 QJU262162 QTQ262162 RDM262162 RNI262162 RXE262162 SHA262162 SQW262162 TAS262162 TKO262162 TUK262162 UEG262162 UOC262162 UXY262162 VHU262162 VRQ262162 WBM262162 WLI262162 WVE262162 A327698 IS327698 SO327698 ACK327698 AMG327698 AWC327698 BFY327698 BPU327698 BZQ327698 CJM327698 CTI327698 DDE327698 DNA327698 DWW327698 EGS327698 EQO327698 FAK327698 FKG327698 FUC327698 GDY327698 GNU327698 GXQ327698 HHM327698 HRI327698 IBE327698 ILA327698 IUW327698 JES327698 JOO327698 JYK327698 KIG327698 KSC327698 LBY327698 LLU327698 LVQ327698 MFM327698 MPI327698 MZE327698 NJA327698 NSW327698 OCS327698 OMO327698 OWK327698 PGG327698 PQC327698 PZY327698 QJU327698 QTQ327698 RDM327698 RNI327698 RXE327698 SHA327698 SQW327698 TAS327698 TKO327698 TUK327698 UEG327698 UOC327698 UXY327698 VHU327698 VRQ327698 WBM327698 WLI327698 WVE327698 A393234 IS393234 SO393234 ACK393234 AMG393234 AWC393234 BFY393234 BPU393234 BZQ393234 CJM393234 CTI393234 DDE393234 DNA393234 DWW393234 EGS393234 EQO393234 FAK393234 FKG393234 FUC393234 GDY393234 GNU393234 GXQ393234 HHM393234 HRI393234 IBE393234 ILA393234 IUW393234 JES393234 JOO393234 JYK393234 KIG393234 KSC393234 LBY393234 LLU393234 LVQ393234 MFM393234 MPI393234 MZE393234 NJA393234 NSW393234 OCS393234 OMO393234 OWK393234 PGG393234 PQC393234 PZY393234 QJU393234 QTQ393234 RDM393234 RNI393234 RXE393234 SHA393234 SQW393234 TAS393234 TKO393234 TUK393234 UEG393234 UOC393234 UXY393234 VHU393234 VRQ393234 WBM393234 WLI393234 WVE393234 A458770 IS458770 SO458770 ACK458770 AMG458770 AWC458770 BFY458770 BPU458770 BZQ458770 CJM458770 CTI458770 DDE458770 DNA458770 DWW458770 EGS458770 EQO458770 FAK458770 FKG458770 FUC458770 GDY458770 GNU458770 GXQ458770 HHM458770 HRI458770 IBE458770 ILA458770 IUW458770 JES458770 JOO458770 JYK458770 KIG458770 KSC458770 LBY458770 LLU458770 LVQ458770 MFM458770 MPI458770 MZE458770 NJA458770 NSW458770 OCS458770 OMO458770 OWK458770 PGG458770 PQC458770 PZY458770 QJU458770 QTQ458770 RDM458770 RNI458770 RXE458770 SHA458770 SQW458770 TAS458770 TKO458770 TUK458770 UEG458770 UOC458770 UXY458770 VHU458770 VRQ458770 WBM458770 WLI458770 WVE458770 A524306 IS524306 SO524306 ACK524306 AMG524306 AWC524306 BFY524306 BPU524306 BZQ524306 CJM524306 CTI524306 DDE524306 DNA524306 DWW524306 EGS524306 EQO524306 FAK524306 FKG524306 FUC524306 GDY524306 GNU524306 GXQ524306 HHM524306 HRI524306 IBE524306 ILA524306 IUW524306 JES524306 JOO524306 JYK524306 KIG524306 KSC524306 LBY524306 LLU524306 LVQ524306 MFM524306 MPI524306 MZE524306 NJA524306 NSW524306 OCS524306 OMO524306 OWK524306 PGG524306 PQC524306 PZY524306 QJU524306 QTQ524306 RDM524306 RNI524306 RXE524306 SHA524306 SQW524306 TAS524306 TKO524306 TUK524306 UEG524306 UOC524306 UXY524306 VHU524306 VRQ524306 WBM524306 WLI524306 WVE524306 A589842 IS589842 SO589842 ACK589842 AMG589842 AWC589842 BFY589842 BPU589842 BZQ589842 CJM589842 CTI589842 DDE589842 DNA589842 DWW589842 EGS589842 EQO589842 FAK589842 FKG589842 FUC589842 GDY589842 GNU589842 GXQ589842 HHM589842 HRI589842 IBE589842 ILA589842 IUW589842 JES589842 JOO589842 JYK589842 KIG589842 KSC589842 LBY589842 LLU589842 LVQ589842 MFM589842 MPI589842 MZE589842 NJA589842 NSW589842 OCS589842 OMO589842 OWK589842 PGG589842 PQC589842 PZY589842 QJU589842 QTQ589842 RDM589842 RNI589842 RXE589842 SHA589842 SQW589842 TAS589842 TKO589842 TUK589842 UEG589842 UOC589842 UXY589842 VHU589842 VRQ589842 WBM589842 WLI589842 WVE589842 A655378 IS655378 SO655378 ACK655378 AMG655378 AWC655378 BFY655378 BPU655378 BZQ655378 CJM655378 CTI655378 DDE655378 DNA655378 DWW655378 EGS655378 EQO655378 FAK655378 FKG655378 FUC655378 GDY655378 GNU655378 GXQ655378 HHM655378 HRI655378 IBE655378 ILA655378 IUW655378 JES655378 JOO655378 JYK655378 KIG655378 KSC655378 LBY655378 LLU655378 LVQ655378 MFM655378 MPI655378 MZE655378 NJA655378 NSW655378 OCS655378 OMO655378 OWK655378 PGG655378 PQC655378 PZY655378 QJU655378 QTQ655378 RDM655378 RNI655378 RXE655378 SHA655378 SQW655378 TAS655378 TKO655378 TUK655378 UEG655378 UOC655378 UXY655378 VHU655378 VRQ655378 WBM655378 WLI655378 WVE655378 A720914 IS720914 SO720914 ACK720914 AMG720914 AWC720914 BFY720914 BPU720914 BZQ720914 CJM720914 CTI720914 DDE720914 DNA720914 DWW720914 EGS720914 EQO720914 FAK720914 FKG720914 FUC720914 GDY720914 GNU720914 GXQ720914 HHM720914 HRI720914 IBE720914 ILA720914 IUW720914 JES720914 JOO720914 JYK720914 KIG720914 KSC720914 LBY720914 LLU720914 LVQ720914 MFM720914 MPI720914 MZE720914 NJA720914 NSW720914 OCS720914 OMO720914 OWK720914 PGG720914 PQC720914 PZY720914 QJU720914 QTQ720914 RDM720914 RNI720914 RXE720914 SHA720914 SQW720914 TAS720914 TKO720914 TUK720914 UEG720914 UOC720914 UXY720914 VHU720914 VRQ720914 WBM720914 WLI720914 WVE720914 A786450 IS786450 SO786450 ACK786450 AMG786450 AWC786450 BFY786450 BPU786450 BZQ786450 CJM786450 CTI786450 DDE786450 DNA786450 DWW786450 EGS786450 EQO786450 FAK786450 FKG786450 FUC786450 GDY786450 GNU786450 GXQ786450 HHM786450 HRI786450 IBE786450 ILA786450 IUW786450 JES786450 JOO786450 JYK786450 KIG786450 KSC786450 LBY786450 LLU786450 LVQ786450 MFM786450 MPI786450 MZE786450 NJA786450 NSW786450 OCS786450 OMO786450 OWK786450 PGG786450 PQC786450 PZY786450 QJU786450 QTQ786450 RDM786450 RNI786450 RXE786450 SHA786450 SQW786450 TAS786450 TKO786450 TUK786450 UEG786450 UOC786450 UXY786450 VHU786450 VRQ786450 WBM786450 WLI786450 WVE786450 A851986 IS851986 SO851986 ACK851986 AMG851986 AWC851986 BFY851986 BPU851986 BZQ851986 CJM851986 CTI851986 DDE851986 DNA851986 DWW851986 EGS851986 EQO851986 FAK851986 FKG851986 FUC851986 GDY851986 GNU851986 GXQ851986 HHM851986 HRI851986 IBE851986 ILA851986 IUW851986 JES851986 JOO851986 JYK851986 KIG851986 KSC851986 LBY851986 LLU851986 LVQ851986 MFM851986 MPI851986 MZE851986 NJA851986 NSW851986 OCS851986 OMO851986 OWK851986 PGG851986 PQC851986 PZY851986 QJU851986 QTQ851986 RDM851986 RNI851986 RXE851986 SHA851986 SQW851986 TAS851986 TKO851986 TUK851986 UEG851986 UOC851986 UXY851986 VHU851986 VRQ851986 WBM851986 WLI851986 WVE851986 A917522 IS917522 SO917522 ACK917522 AMG917522 AWC917522 BFY917522 BPU917522 BZQ917522 CJM917522 CTI917522 DDE917522 DNA917522 DWW917522 EGS917522 EQO917522 FAK917522 FKG917522 FUC917522 GDY917522 GNU917522 GXQ917522 HHM917522 HRI917522 IBE917522 ILA917522 IUW917522 JES917522 JOO917522 JYK917522 KIG917522 KSC917522 LBY917522 LLU917522 LVQ917522 MFM917522 MPI917522 MZE917522 NJA917522 NSW917522 OCS917522 OMO917522 OWK917522 PGG917522 PQC917522 PZY917522 QJU917522 QTQ917522 RDM917522 RNI917522 RXE917522 SHA917522 SQW917522 TAS917522 TKO917522 TUK917522 UEG917522 UOC917522 UXY917522 VHU917522 VRQ917522 WBM917522 WLI917522 WVE917522 A983058 IS983058 SO983058 ACK983058 AMG983058 AWC983058 BFY983058 BPU983058 BZQ983058 CJM983058 CTI983058 DDE983058 DNA983058 DWW983058 EGS983058 EQO983058 FAK983058 FKG983058 FUC983058 GDY983058 GNU983058 GXQ983058 HHM983058 HRI983058 IBE983058 ILA983058 IUW983058 JES983058 JOO983058 JYK983058 KIG983058 KSC983058 LBY983058 LLU983058 LVQ983058 MFM983058 MPI983058 MZE983058 NJA983058 NSW983058 OCS983058 OMO983058 OWK983058 PGG983058 PQC983058 PZY983058 QJU983058 QTQ983058 RDM983058 RNI983058 RXE983058 SHA983058 SQW983058 TAS983058 TKO983058 TUK983058 UEG983058 UOC983058 UXY983058 VHU983058 VRQ983058 WBM983058 WLI983058 A24:A44 IS24:IS44 SO24:SO44 ACK24:ACK44 AMG24:AMG44 AWC24:AWC44 BFY24:BFY44 BPU24:BPU44 BZQ24:BZQ44 CJM24:CJM44 CTI24:CTI44 DDE24:DDE44 DNA24:DNA44 DWW24:DWW44 EGS24:EGS44 EQO24:EQO44 FAK24:FAK44 FKG24:FKG44 FUC24:FUC44 GDY24:GDY44 GNU24:GNU44 GXQ24:GXQ44 HHM24:HHM44 HRI24:HRI44 IBE24:IBE44 ILA24:ILA44 IUW24:IUW44 JES24:JES44 JOO24:JOO44 JYK24:JYK44 KIG24:KIG44 KSC24:KSC44 LBY24:LBY44 LLU24:LLU44 LVQ24:LVQ44 MFM24:MFM44 MPI24:MPI44 MZE24:MZE44 NJA24:NJA44 NSW24:NSW44 OCS24:OCS44 OMO24:OMO44 OWK24:OWK44 PGG24:PGG44 PQC24:PQC44 PZY24:PZY44 QJU24:QJU44 QTQ24:QTQ44 RDM24:RDM44 RNI24:RNI44 RXE24:RXE44 SHA24:SHA44 SQW24:SQW44 TAS24:TAS44 TKO24:TKO44 TUK24:TUK44 UEG24:UEG44 UOC24:UOC44 UXY24:UXY44 VHU24:VHU44 VRQ24:VRQ44 WBM24:WBM44 WLI24:WLI44 WVE24:WVE44">
      <formula1>"1,2,3,4,5"</formula1>
    </dataValidation>
  </dataValidations>
  <pageMargins left="0.7" right="0.7" top="0.75" bottom="0.75" header="0.3" footer="0.3"/>
  <pageSetup orientation="portrait"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Z150"/>
  <sheetViews>
    <sheetView zoomScale="70" zoomScaleNormal="70" workbookViewId="0">
      <selection activeCell="C6" sqref="C6:N6"/>
    </sheetView>
  </sheetViews>
  <sheetFormatPr baseColWidth="10" defaultRowHeight="15" x14ac:dyDescent="0.25"/>
  <cols>
    <col min="1" max="1" width="3.140625" style="2" bestFit="1" customWidth="1"/>
    <col min="2" max="2" width="102.7109375" style="2" bestFit="1" customWidth="1"/>
    <col min="3" max="3" width="31.140625" style="2" customWidth="1"/>
    <col min="4" max="4" width="26.7109375" style="2" customWidth="1"/>
    <col min="5" max="5" width="25" style="2" customWidth="1"/>
    <col min="6" max="7" width="29.7109375" style="2" customWidth="1"/>
    <col min="8" max="8" width="24.5703125" style="2" customWidth="1"/>
    <col min="9" max="9" width="24" style="2" customWidth="1"/>
    <col min="10" max="10" width="25.42578125" style="2" customWidth="1"/>
    <col min="11" max="11" width="19" style="2" customWidth="1"/>
    <col min="12" max="13" width="18.7109375" style="2" customWidth="1"/>
    <col min="14" max="14" width="22.140625" style="2" customWidth="1"/>
    <col min="15" max="15" width="26.140625" style="2" customWidth="1"/>
    <col min="16" max="16" width="19.5703125" style="2" bestFit="1" customWidth="1"/>
    <col min="17" max="17" width="38.7109375" style="2" customWidth="1"/>
    <col min="18" max="22" width="6.42578125" style="2" customWidth="1"/>
    <col min="23" max="251" width="11.42578125" style="2"/>
    <col min="252" max="252" width="1" style="2" customWidth="1"/>
    <col min="253" max="253" width="4.28515625" style="2" customWidth="1"/>
    <col min="254" max="254" width="34.7109375" style="2" customWidth="1"/>
    <col min="255" max="255" width="0" style="2" hidden="1" customWidth="1"/>
    <col min="256" max="256" width="20" style="2" customWidth="1"/>
    <col min="257" max="257" width="20.85546875" style="2" customWidth="1"/>
    <col min="258" max="258" width="25" style="2" customWidth="1"/>
    <col min="259" max="259" width="18.7109375" style="2" customWidth="1"/>
    <col min="260" max="260" width="29.7109375" style="2" customWidth="1"/>
    <col min="261" max="261" width="13.42578125" style="2" customWidth="1"/>
    <col min="262" max="262" width="13.85546875" style="2" customWidth="1"/>
    <col min="263" max="267" width="16.5703125" style="2" customWidth="1"/>
    <col min="268" max="268" width="20.5703125" style="2" customWidth="1"/>
    <col min="269" max="269" width="21.140625" style="2" customWidth="1"/>
    <col min="270" max="270" width="9.5703125" style="2" customWidth="1"/>
    <col min="271" max="271" width="0.42578125" style="2" customWidth="1"/>
    <col min="272" max="278" width="6.42578125" style="2" customWidth="1"/>
    <col min="279" max="507" width="11.42578125" style="2"/>
    <col min="508" max="508" width="1" style="2" customWidth="1"/>
    <col min="509" max="509" width="4.28515625" style="2" customWidth="1"/>
    <col min="510" max="510" width="34.7109375" style="2" customWidth="1"/>
    <col min="511" max="511" width="0" style="2" hidden="1" customWidth="1"/>
    <col min="512" max="512" width="20" style="2" customWidth="1"/>
    <col min="513" max="513" width="20.85546875" style="2" customWidth="1"/>
    <col min="514" max="514" width="25" style="2" customWidth="1"/>
    <col min="515" max="515" width="18.7109375" style="2" customWidth="1"/>
    <col min="516" max="516" width="29.7109375" style="2" customWidth="1"/>
    <col min="517" max="517" width="13.42578125" style="2" customWidth="1"/>
    <col min="518" max="518" width="13.85546875" style="2" customWidth="1"/>
    <col min="519" max="523" width="16.5703125" style="2" customWidth="1"/>
    <col min="524" max="524" width="20.5703125" style="2" customWidth="1"/>
    <col min="525" max="525" width="21.140625" style="2" customWidth="1"/>
    <col min="526" max="526" width="9.5703125" style="2" customWidth="1"/>
    <col min="527" max="527" width="0.42578125" style="2" customWidth="1"/>
    <col min="528" max="534" width="6.42578125" style="2" customWidth="1"/>
    <col min="535" max="763" width="11.42578125" style="2"/>
    <col min="764" max="764" width="1" style="2" customWidth="1"/>
    <col min="765" max="765" width="4.28515625" style="2" customWidth="1"/>
    <col min="766" max="766" width="34.7109375" style="2" customWidth="1"/>
    <col min="767" max="767" width="0" style="2" hidden="1" customWidth="1"/>
    <col min="768" max="768" width="20" style="2" customWidth="1"/>
    <col min="769" max="769" width="20.85546875" style="2" customWidth="1"/>
    <col min="770" max="770" width="25" style="2" customWidth="1"/>
    <col min="771" max="771" width="18.7109375" style="2" customWidth="1"/>
    <col min="772" max="772" width="29.7109375" style="2" customWidth="1"/>
    <col min="773" max="773" width="13.42578125" style="2" customWidth="1"/>
    <col min="774" max="774" width="13.85546875" style="2" customWidth="1"/>
    <col min="775" max="779" width="16.5703125" style="2" customWidth="1"/>
    <col min="780" max="780" width="20.5703125" style="2" customWidth="1"/>
    <col min="781" max="781" width="21.140625" style="2" customWidth="1"/>
    <col min="782" max="782" width="9.5703125" style="2" customWidth="1"/>
    <col min="783" max="783" width="0.42578125" style="2" customWidth="1"/>
    <col min="784" max="790" width="6.42578125" style="2" customWidth="1"/>
    <col min="791" max="1019" width="11.42578125" style="2"/>
    <col min="1020" max="1020" width="1" style="2" customWidth="1"/>
    <col min="1021" max="1021" width="4.28515625" style="2" customWidth="1"/>
    <col min="1022" max="1022" width="34.7109375" style="2" customWidth="1"/>
    <col min="1023" max="1023" width="0" style="2" hidden="1" customWidth="1"/>
    <col min="1024" max="1024" width="20" style="2" customWidth="1"/>
    <col min="1025" max="1025" width="20.85546875" style="2" customWidth="1"/>
    <col min="1026" max="1026" width="25" style="2" customWidth="1"/>
    <col min="1027" max="1027" width="18.7109375" style="2" customWidth="1"/>
    <col min="1028" max="1028" width="29.7109375" style="2" customWidth="1"/>
    <col min="1029" max="1029" width="13.42578125" style="2" customWidth="1"/>
    <col min="1030" max="1030" width="13.85546875" style="2" customWidth="1"/>
    <col min="1031" max="1035" width="16.5703125" style="2" customWidth="1"/>
    <col min="1036" max="1036" width="20.5703125" style="2" customWidth="1"/>
    <col min="1037" max="1037" width="21.140625" style="2" customWidth="1"/>
    <col min="1038" max="1038" width="9.5703125" style="2" customWidth="1"/>
    <col min="1039" max="1039" width="0.42578125" style="2" customWidth="1"/>
    <col min="1040" max="1046" width="6.42578125" style="2" customWidth="1"/>
    <col min="1047" max="1275" width="11.42578125" style="2"/>
    <col min="1276" max="1276" width="1" style="2" customWidth="1"/>
    <col min="1277" max="1277" width="4.28515625" style="2" customWidth="1"/>
    <col min="1278" max="1278" width="34.7109375" style="2" customWidth="1"/>
    <col min="1279" max="1279" width="0" style="2" hidden="1" customWidth="1"/>
    <col min="1280" max="1280" width="20" style="2" customWidth="1"/>
    <col min="1281" max="1281" width="20.85546875" style="2" customWidth="1"/>
    <col min="1282" max="1282" width="25" style="2" customWidth="1"/>
    <col min="1283" max="1283" width="18.7109375" style="2" customWidth="1"/>
    <col min="1284" max="1284" width="29.7109375" style="2" customWidth="1"/>
    <col min="1285" max="1285" width="13.42578125" style="2" customWidth="1"/>
    <col min="1286" max="1286" width="13.85546875" style="2" customWidth="1"/>
    <col min="1287" max="1291" width="16.5703125" style="2" customWidth="1"/>
    <col min="1292" max="1292" width="20.5703125" style="2" customWidth="1"/>
    <col min="1293" max="1293" width="21.140625" style="2" customWidth="1"/>
    <col min="1294" max="1294" width="9.5703125" style="2" customWidth="1"/>
    <col min="1295" max="1295" width="0.42578125" style="2" customWidth="1"/>
    <col min="1296" max="1302" width="6.42578125" style="2" customWidth="1"/>
    <col min="1303" max="1531" width="11.42578125" style="2"/>
    <col min="1532" max="1532" width="1" style="2" customWidth="1"/>
    <col min="1533" max="1533" width="4.28515625" style="2" customWidth="1"/>
    <col min="1534" max="1534" width="34.7109375" style="2" customWidth="1"/>
    <col min="1535" max="1535" width="0" style="2" hidden="1" customWidth="1"/>
    <col min="1536" max="1536" width="20" style="2" customWidth="1"/>
    <col min="1537" max="1537" width="20.85546875" style="2" customWidth="1"/>
    <col min="1538" max="1538" width="25" style="2" customWidth="1"/>
    <col min="1539" max="1539" width="18.7109375" style="2" customWidth="1"/>
    <col min="1540" max="1540" width="29.7109375" style="2" customWidth="1"/>
    <col min="1541" max="1541" width="13.42578125" style="2" customWidth="1"/>
    <col min="1542" max="1542" width="13.85546875" style="2" customWidth="1"/>
    <col min="1543" max="1547" width="16.5703125" style="2" customWidth="1"/>
    <col min="1548" max="1548" width="20.5703125" style="2" customWidth="1"/>
    <col min="1549" max="1549" width="21.140625" style="2" customWidth="1"/>
    <col min="1550" max="1550" width="9.5703125" style="2" customWidth="1"/>
    <col min="1551" max="1551" width="0.42578125" style="2" customWidth="1"/>
    <col min="1552" max="1558" width="6.42578125" style="2" customWidth="1"/>
    <col min="1559" max="1787" width="11.42578125" style="2"/>
    <col min="1788" max="1788" width="1" style="2" customWidth="1"/>
    <col min="1789" max="1789" width="4.28515625" style="2" customWidth="1"/>
    <col min="1790" max="1790" width="34.7109375" style="2" customWidth="1"/>
    <col min="1791" max="1791" width="0" style="2" hidden="1" customWidth="1"/>
    <col min="1792" max="1792" width="20" style="2" customWidth="1"/>
    <col min="1793" max="1793" width="20.85546875" style="2" customWidth="1"/>
    <col min="1794" max="1794" width="25" style="2" customWidth="1"/>
    <col min="1795" max="1795" width="18.7109375" style="2" customWidth="1"/>
    <col min="1796" max="1796" width="29.7109375" style="2" customWidth="1"/>
    <col min="1797" max="1797" width="13.42578125" style="2" customWidth="1"/>
    <col min="1798" max="1798" width="13.85546875" style="2" customWidth="1"/>
    <col min="1799" max="1803" width="16.5703125" style="2" customWidth="1"/>
    <col min="1804" max="1804" width="20.5703125" style="2" customWidth="1"/>
    <col min="1805" max="1805" width="21.140625" style="2" customWidth="1"/>
    <col min="1806" max="1806" width="9.5703125" style="2" customWidth="1"/>
    <col min="1807" max="1807" width="0.42578125" style="2" customWidth="1"/>
    <col min="1808" max="1814" width="6.42578125" style="2" customWidth="1"/>
    <col min="1815" max="2043" width="11.42578125" style="2"/>
    <col min="2044" max="2044" width="1" style="2" customWidth="1"/>
    <col min="2045" max="2045" width="4.28515625" style="2" customWidth="1"/>
    <col min="2046" max="2046" width="34.7109375" style="2" customWidth="1"/>
    <col min="2047" max="2047" width="0" style="2" hidden="1" customWidth="1"/>
    <col min="2048" max="2048" width="20" style="2" customWidth="1"/>
    <col min="2049" max="2049" width="20.85546875" style="2" customWidth="1"/>
    <col min="2050" max="2050" width="25" style="2" customWidth="1"/>
    <col min="2051" max="2051" width="18.7109375" style="2" customWidth="1"/>
    <col min="2052" max="2052" width="29.7109375" style="2" customWidth="1"/>
    <col min="2053" max="2053" width="13.42578125" style="2" customWidth="1"/>
    <col min="2054" max="2054" width="13.85546875" style="2" customWidth="1"/>
    <col min="2055" max="2059" width="16.5703125" style="2" customWidth="1"/>
    <col min="2060" max="2060" width="20.5703125" style="2" customWidth="1"/>
    <col min="2061" max="2061" width="21.140625" style="2" customWidth="1"/>
    <col min="2062" max="2062" width="9.5703125" style="2" customWidth="1"/>
    <col min="2063" max="2063" width="0.42578125" style="2" customWidth="1"/>
    <col min="2064" max="2070" width="6.42578125" style="2" customWidth="1"/>
    <col min="2071" max="2299" width="11.42578125" style="2"/>
    <col min="2300" max="2300" width="1" style="2" customWidth="1"/>
    <col min="2301" max="2301" width="4.28515625" style="2" customWidth="1"/>
    <col min="2302" max="2302" width="34.7109375" style="2" customWidth="1"/>
    <col min="2303" max="2303" width="0" style="2" hidden="1" customWidth="1"/>
    <col min="2304" max="2304" width="20" style="2" customWidth="1"/>
    <col min="2305" max="2305" width="20.85546875" style="2" customWidth="1"/>
    <col min="2306" max="2306" width="25" style="2" customWidth="1"/>
    <col min="2307" max="2307" width="18.7109375" style="2" customWidth="1"/>
    <col min="2308" max="2308" width="29.7109375" style="2" customWidth="1"/>
    <col min="2309" max="2309" width="13.42578125" style="2" customWidth="1"/>
    <col min="2310" max="2310" width="13.85546875" style="2" customWidth="1"/>
    <col min="2311" max="2315" width="16.5703125" style="2" customWidth="1"/>
    <col min="2316" max="2316" width="20.5703125" style="2" customWidth="1"/>
    <col min="2317" max="2317" width="21.140625" style="2" customWidth="1"/>
    <col min="2318" max="2318" width="9.5703125" style="2" customWidth="1"/>
    <col min="2319" max="2319" width="0.42578125" style="2" customWidth="1"/>
    <col min="2320" max="2326" width="6.42578125" style="2" customWidth="1"/>
    <col min="2327" max="2555" width="11.42578125" style="2"/>
    <col min="2556" max="2556" width="1" style="2" customWidth="1"/>
    <col min="2557" max="2557" width="4.28515625" style="2" customWidth="1"/>
    <col min="2558" max="2558" width="34.7109375" style="2" customWidth="1"/>
    <col min="2559" max="2559" width="0" style="2" hidden="1" customWidth="1"/>
    <col min="2560" max="2560" width="20" style="2" customWidth="1"/>
    <col min="2561" max="2561" width="20.85546875" style="2" customWidth="1"/>
    <col min="2562" max="2562" width="25" style="2" customWidth="1"/>
    <col min="2563" max="2563" width="18.7109375" style="2" customWidth="1"/>
    <col min="2564" max="2564" width="29.7109375" style="2" customWidth="1"/>
    <col min="2565" max="2565" width="13.42578125" style="2" customWidth="1"/>
    <col min="2566" max="2566" width="13.85546875" style="2" customWidth="1"/>
    <col min="2567" max="2571" width="16.5703125" style="2" customWidth="1"/>
    <col min="2572" max="2572" width="20.5703125" style="2" customWidth="1"/>
    <col min="2573" max="2573" width="21.140625" style="2" customWidth="1"/>
    <col min="2574" max="2574" width="9.5703125" style="2" customWidth="1"/>
    <col min="2575" max="2575" width="0.42578125" style="2" customWidth="1"/>
    <col min="2576" max="2582" width="6.42578125" style="2" customWidth="1"/>
    <col min="2583" max="2811" width="11.42578125" style="2"/>
    <col min="2812" max="2812" width="1" style="2" customWidth="1"/>
    <col min="2813" max="2813" width="4.28515625" style="2" customWidth="1"/>
    <col min="2814" max="2814" width="34.7109375" style="2" customWidth="1"/>
    <col min="2815" max="2815" width="0" style="2" hidden="1" customWidth="1"/>
    <col min="2816" max="2816" width="20" style="2" customWidth="1"/>
    <col min="2817" max="2817" width="20.85546875" style="2" customWidth="1"/>
    <col min="2818" max="2818" width="25" style="2" customWidth="1"/>
    <col min="2819" max="2819" width="18.7109375" style="2" customWidth="1"/>
    <col min="2820" max="2820" width="29.7109375" style="2" customWidth="1"/>
    <col min="2821" max="2821" width="13.42578125" style="2" customWidth="1"/>
    <col min="2822" max="2822" width="13.85546875" style="2" customWidth="1"/>
    <col min="2823" max="2827" width="16.5703125" style="2" customWidth="1"/>
    <col min="2828" max="2828" width="20.5703125" style="2" customWidth="1"/>
    <col min="2829" max="2829" width="21.140625" style="2" customWidth="1"/>
    <col min="2830" max="2830" width="9.5703125" style="2" customWidth="1"/>
    <col min="2831" max="2831" width="0.42578125" style="2" customWidth="1"/>
    <col min="2832" max="2838" width="6.42578125" style="2" customWidth="1"/>
    <col min="2839" max="3067" width="11.42578125" style="2"/>
    <col min="3068" max="3068" width="1" style="2" customWidth="1"/>
    <col min="3069" max="3069" width="4.28515625" style="2" customWidth="1"/>
    <col min="3070" max="3070" width="34.7109375" style="2" customWidth="1"/>
    <col min="3071" max="3071" width="0" style="2" hidden="1" customWidth="1"/>
    <col min="3072" max="3072" width="20" style="2" customWidth="1"/>
    <col min="3073" max="3073" width="20.85546875" style="2" customWidth="1"/>
    <col min="3074" max="3074" width="25" style="2" customWidth="1"/>
    <col min="3075" max="3075" width="18.7109375" style="2" customWidth="1"/>
    <col min="3076" max="3076" width="29.7109375" style="2" customWidth="1"/>
    <col min="3077" max="3077" width="13.42578125" style="2" customWidth="1"/>
    <col min="3078" max="3078" width="13.85546875" style="2" customWidth="1"/>
    <col min="3079" max="3083" width="16.5703125" style="2" customWidth="1"/>
    <col min="3084" max="3084" width="20.5703125" style="2" customWidth="1"/>
    <col min="3085" max="3085" width="21.140625" style="2" customWidth="1"/>
    <col min="3086" max="3086" width="9.5703125" style="2" customWidth="1"/>
    <col min="3087" max="3087" width="0.42578125" style="2" customWidth="1"/>
    <col min="3088" max="3094" width="6.42578125" style="2" customWidth="1"/>
    <col min="3095" max="3323" width="11.42578125" style="2"/>
    <col min="3324" max="3324" width="1" style="2" customWidth="1"/>
    <col min="3325" max="3325" width="4.28515625" style="2" customWidth="1"/>
    <col min="3326" max="3326" width="34.7109375" style="2" customWidth="1"/>
    <col min="3327" max="3327" width="0" style="2" hidden="1" customWidth="1"/>
    <col min="3328" max="3328" width="20" style="2" customWidth="1"/>
    <col min="3329" max="3329" width="20.85546875" style="2" customWidth="1"/>
    <col min="3330" max="3330" width="25" style="2" customWidth="1"/>
    <col min="3331" max="3331" width="18.7109375" style="2" customWidth="1"/>
    <col min="3332" max="3332" width="29.7109375" style="2" customWidth="1"/>
    <col min="3333" max="3333" width="13.42578125" style="2" customWidth="1"/>
    <col min="3334" max="3334" width="13.85546875" style="2" customWidth="1"/>
    <col min="3335" max="3339" width="16.5703125" style="2" customWidth="1"/>
    <col min="3340" max="3340" width="20.5703125" style="2" customWidth="1"/>
    <col min="3341" max="3341" width="21.140625" style="2" customWidth="1"/>
    <col min="3342" max="3342" width="9.5703125" style="2" customWidth="1"/>
    <col min="3343" max="3343" width="0.42578125" style="2" customWidth="1"/>
    <col min="3344" max="3350" width="6.42578125" style="2" customWidth="1"/>
    <col min="3351" max="3579" width="11.42578125" style="2"/>
    <col min="3580" max="3580" width="1" style="2" customWidth="1"/>
    <col min="3581" max="3581" width="4.28515625" style="2" customWidth="1"/>
    <col min="3582" max="3582" width="34.7109375" style="2" customWidth="1"/>
    <col min="3583" max="3583" width="0" style="2" hidden="1" customWidth="1"/>
    <col min="3584" max="3584" width="20" style="2" customWidth="1"/>
    <col min="3585" max="3585" width="20.85546875" style="2" customWidth="1"/>
    <col min="3586" max="3586" width="25" style="2" customWidth="1"/>
    <col min="3587" max="3587" width="18.7109375" style="2" customWidth="1"/>
    <col min="3588" max="3588" width="29.7109375" style="2" customWidth="1"/>
    <col min="3589" max="3589" width="13.42578125" style="2" customWidth="1"/>
    <col min="3590" max="3590" width="13.85546875" style="2" customWidth="1"/>
    <col min="3591" max="3595" width="16.5703125" style="2" customWidth="1"/>
    <col min="3596" max="3596" width="20.5703125" style="2" customWidth="1"/>
    <col min="3597" max="3597" width="21.140625" style="2" customWidth="1"/>
    <col min="3598" max="3598" width="9.5703125" style="2" customWidth="1"/>
    <col min="3599" max="3599" width="0.42578125" style="2" customWidth="1"/>
    <col min="3600" max="3606" width="6.42578125" style="2" customWidth="1"/>
    <col min="3607" max="3835" width="11.42578125" style="2"/>
    <col min="3836" max="3836" width="1" style="2" customWidth="1"/>
    <col min="3837" max="3837" width="4.28515625" style="2" customWidth="1"/>
    <col min="3838" max="3838" width="34.7109375" style="2" customWidth="1"/>
    <col min="3839" max="3839" width="0" style="2" hidden="1" customWidth="1"/>
    <col min="3840" max="3840" width="20" style="2" customWidth="1"/>
    <col min="3841" max="3841" width="20.85546875" style="2" customWidth="1"/>
    <col min="3842" max="3842" width="25" style="2" customWidth="1"/>
    <col min="3843" max="3843" width="18.7109375" style="2" customWidth="1"/>
    <col min="3844" max="3844" width="29.7109375" style="2" customWidth="1"/>
    <col min="3845" max="3845" width="13.42578125" style="2" customWidth="1"/>
    <col min="3846" max="3846" width="13.85546875" style="2" customWidth="1"/>
    <col min="3847" max="3851" width="16.5703125" style="2" customWidth="1"/>
    <col min="3852" max="3852" width="20.5703125" style="2" customWidth="1"/>
    <col min="3853" max="3853" width="21.140625" style="2" customWidth="1"/>
    <col min="3854" max="3854" width="9.5703125" style="2" customWidth="1"/>
    <col min="3855" max="3855" width="0.42578125" style="2" customWidth="1"/>
    <col min="3856" max="3862" width="6.42578125" style="2" customWidth="1"/>
    <col min="3863" max="4091" width="11.42578125" style="2"/>
    <col min="4092" max="4092" width="1" style="2" customWidth="1"/>
    <col min="4093" max="4093" width="4.28515625" style="2" customWidth="1"/>
    <col min="4094" max="4094" width="34.7109375" style="2" customWidth="1"/>
    <col min="4095" max="4095" width="0" style="2" hidden="1" customWidth="1"/>
    <col min="4096" max="4096" width="20" style="2" customWidth="1"/>
    <col min="4097" max="4097" width="20.85546875" style="2" customWidth="1"/>
    <col min="4098" max="4098" width="25" style="2" customWidth="1"/>
    <col min="4099" max="4099" width="18.7109375" style="2" customWidth="1"/>
    <col min="4100" max="4100" width="29.7109375" style="2" customWidth="1"/>
    <col min="4101" max="4101" width="13.42578125" style="2" customWidth="1"/>
    <col min="4102" max="4102" width="13.85546875" style="2" customWidth="1"/>
    <col min="4103" max="4107" width="16.5703125" style="2" customWidth="1"/>
    <col min="4108" max="4108" width="20.5703125" style="2" customWidth="1"/>
    <col min="4109" max="4109" width="21.140625" style="2" customWidth="1"/>
    <col min="4110" max="4110" width="9.5703125" style="2" customWidth="1"/>
    <col min="4111" max="4111" width="0.42578125" style="2" customWidth="1"/>
    <col min="4112" max="4118" width="6.42578125" style="2" customWidth="1"/>
    <col min="4119" max="4347" width="11.42578125" style="2"/>
    <col min="4348" max="4348" width="1" style="2" customWidth="1"/>
    <col min="4349" max="4349" width="4.28515625" style="2" customWidth="1"/>
    <col min="4350" max="4350" width="34.7109375" style="2" customWidth="1"/>
    <col min="4351" max="4351" width="0" style="2" hidden="1" customWidth="1"/>
    <col min="4352" max="4352" width="20" style="2" customWidth="1"/>
    <col min="4353" max="4353" width="20.85546875" style="2" customWidth="1"/>
    <col min="4354" max="4354" width="25" style="2" customWidth="1"/>
    <col min="4355" max="4355" width="18.7109375" style="2" customWidth="1"/>
    <col min="4356" max="4356" width="29.7109375" style="2" customWidth="1"/>
    <col min="4357" max="4357" width="13.42578125" style="2" customWidth="1"/>
    <col min="4358" max="4358" width="13.85546875" style="2" customWidth="1"/>
    <col min="4359" max="4363" width="16.5703125" style="2" customWidth="1"/>
    <col min="4364" max="4364" width="20.5703125" style="2" customWidth="1"/>
    <col min="4365" max="4365" width="21.140625" style="2" customWidth="1"/>
    <col min="4366" max="4366" width="9.5703125" style="2" customWidth="1"/>
    <col min="4367" max="4367" width="0.42578125" style="2" customWidth="1"/>
    <col min="4368" max="4374" width="6.42578125" style="2" customWidth="1"/>
    <col min="4375" max="4603" width="11.42578125" style="2"/>
    <col min="4604" max="4604" width="1" style="2" customWidth="1"/>
    <col min="4605" max="4605" width="4.28515625" style="2" customWidth="1"/>
    <col min="4606" max="4606" width="34.7109375" style="2" customWidth="1"/>
    <col min="4607" max="4607" width="0" style="2" hidden="1" customWidth="1"/>
    <col min="4608" max="4608" width="20" style="2" customWidth="1"/>
    <col min="4609" max="4609" width="20.85546875" style="2" customWidth="1"/>
    <col min="4610" max="4610" width="25" style="2" customWidth="1"/>
    <col min="4611" max="4611" width="18.7109375" style="2" customWidth="1"/>
    <col min="4612" max="4612" width="29.7109375" style="2" customWidth="1"/>
    <col min="4613" max="4613" width="13.42578125" style="2" customWidth="1"/>
    <col min="4614" max="4614" width="13.85546875" style="2" customWidth="1"/>
    <col min="4615" max="4619" width="16.5703125" style="2" customWidth="1"/>
    <col min="4620" max="4620" width="20.5703125" style="2" customWidth="1"/>
    <col min="4621" max="4621" width="21.140625" style="2" customWidth="1"/>
    <col min="4622" max="4622" width="9.5703125" style="2" customWidth="1"/>
    <col min="4623" max="4623" width="0.42578125" style="2" customWidth="1"/>
    <col min="4624" max="4630" width="6.42578125" style="2" customWidth="1"/>
    <col min="4631" max="4859" width="11.42578125" style="2"/>
    <col min="4860" max="4860" width="1" style="2" customWidth="1"/>
    <col min="4861" max="4861" width="4.28515625" style="2" customWidth="1"/>
    <col min="4862" max="4862" width="34.7109375" style="2" customWidth="1"/>
    <col min="4863" max="4863" width="0" style="2" hidden="1" customWidth="1"/>
    <col min="4864" max="4864" width="20" style="2" customWidth="1"/>
    <col min="4865" max="4865" width="20.85546875" style="2" customWidth="1"/>
    <col min="4866" max="4866" width="25" style="2" customWidth="1"/>
    <col min="4867" max="4867" width="18.7109375" style="2" customWidth="1"/>
    <col min="4868" max="4868" width="29.7109375" style="2" customWidth="1"/>
    <col min="4869" max="4869" width="13.42578125" style="2" customWidth="1"/>
    <col min="4870" max="4870" width="13.85546875" style="2" customWidth="1"/>
    <col min="4871" max="4875" width="16.5703125" style="2" customWidth="1"/>
    <col min="4876" max="4876" width="20.5703125" style="2" customWidth="1"/>
    <col min="4877" max="4877" width="21.140625" style="2" customWidth="1"/>
    <col min="4878" max="4878" width="9.5703125" style="2" customWidth="1"/>
    <col min="4879" max="4879" width="0.42578125" style="2" customWidth="1"/>
    <col min="4880" max="4886" width="6.42578125" style="2" customWidth="1"/>
    <col min="4887" max="5115" width="11.42578125" style="2"/>
    <col min="5116" max="5116" width="1" style="2" customWidth="1"/>
    <col min="5117" max="5117" width="4.28515625" style="2" customWidth="1"/>
    <col min="5118" max="5118" width="34.7109375" style="2" customWidth="1"/>
    <col min="5119" max="5119" width="0" style="2" hidden="1" customWidth="1"/>
    <col min="5120" max="5120" width="20" style="2" customWidth="1"/>
    <col min="5121" max="5121" width="20.85546875" style="2" customWidth="1"/>
    <col min="5122" max="5122" width="25" style="2" customWidth="1"/>
    <col min="5123" max="5123" width="18.7109375" style="2" customWidth="1"/>
    <col min="5124" max="5124" width="29.7109375" style="2" customWidth="1"/>
    <col min="5125" max="5125" width="13.42578125" style="2" customWidth="1"/>
    <col min="5126" max="5126" width="13.85546875" style="2" customWidth="1"/>
    <col min="5127" max="5131" width="16.5703125" style="2" customWidth="1"/>
    <col min="5132" max="5132" width="20.5703125" style="2" customWidth="1"/>
    <col min="5133" max="5133" width="21.140625" style="2" customWidth="1"/>
    <col min="5134" max="5134" width="9.5703125" style="2" customWidth="1"/>
    <col min="5135" max="5135" width="0.42578125" style="2" customWidth="1"/>
    <col min="5136" max="5142" width="6.42578125" style="2" customWidth="1"/>
    <col min="5143" max="5371" width="11.42578125" style="2"/>
    <col min="5372" max="5372" width="1" style="2" customWidth="1"/>
    <col min="5373" max="5373" width="4.28515625" style="2" customWidth="1"/>
    <col min="5374" max="5374" width="34.7109375" style="2" customWidth="1"/>
    <col min="5375" max="5375" width="0" style="2" hidden="1" customWidth="1"/>
    <col min="5376" max="5376" width="20" style="2" customWidth="1"/>
    <col min="5377" max="5377" width="20.85546875" style="2" customWidth="1"/>
    <col min="5378" max="5378" width="25" style="2" customWidth="1"/>
    <col min="5379" max="5379" width="18.7109375" style="2" customWidth="1"/>
    <col min="5380" max="5380" width="29.7109375" style="2" customWidth="1"/>
    <col min="5381" max="5381" width="13.42578125" style="2" customWidth="1"/>
    <col min="5382" max="5382" width="13.85546875" style="2" customWidth="1"/>
    <col min="5383" max="5387" width="16.5703125" style="2" customWidth="1"/>
    <col min="5388" max="5388" width="20.5703125" style="2" customWidth="1"/>
    <col min="5389" max="5389" width="21.140625" style="2" customWidth="1"/>
    <col min="5390" max="5390" width="9.5703125" style="2" customWidth="1"/>
    <col min="5391" max="5391" width="0.42578125" style="2" customWidth="1"/>
    <col min="5392" max="5398" width="6.42578125" style="2" customWidth="1"/>
    <col min="5399" max="5627" width="11.42578125" style="2"/>
    <col min="5628" max="5628" width="1" style="2" customWidth="1"/>
    <col min="5629" max="5629" width="4.28515625" style="2" customWidth="1"/>
    <col min="5630" max="5630" width="34.7109375" style="2" customWidth="1"/>
    <col min="5631" max="5631" width="0" style="2" hidden="1" customWidth="1"/>
    <col min="5632" max="5632" width="20" style="2" customWidth="1"/>
    <col min="5633" max="5633" width="20.85546875" style="2" customWidth="1"/>
    <col min="5634" max="5634" width="25" style="2" customWidth="1"/>
    <col min="5635" max="5635" width="18.7109375" style="2" customWidth="1"/>
    <col min="5636" max="5636" width="29.7109375" style="2" customWidth="1"/>
    <col min="5637" max="5637" width="13.42578125" style="2" customWidth="1"/>
    <col min="5638" max="5638" width="13.85546875" style="2" customWidth="1"/>
    <col min="5639" max="5643" width="16.5703125" style="2" customWidth="1"/>
    <col min="5644" max="5644" width="20.5703125" style="2" customWidth="1"/>
    <col min="5645" max="5645" width="21.140625" style="2" customWidth="1"/>
    <col min="5646" max="5646" width="9.5703125" style="2" customWidth="1"/>
    <col min="5647" max="5647" width="0.42578125" style="2" customWidth="1"/>
    <col min="5648" max="5654" width="6.42578125" style="2" customWidth="1"/>
    <col min="5655" max="5883" width="11.42578125" style="2"/>
    <col min="5884" max="5884" width="1" style="2" customWidth="1"/>
    <col min="5885" max="5885" width="4.28515625" style="2" customWidth="1"/>
    <col min="5886" max="5886" width="34.7109375" style="2" customWidth="1"/>
    <col min="5887" max="5887" width="0" style="2" hidden="1" customWidth="1"/>
    <col min="5888" max="5888" width="20" style="2" customWidth="1"/>
    <col min="5889" max="5889" width="20.85546875" style="2" customWidth="1"/>
    <col min="5890" max="5890" width="25" style="2" customWidth="1"/>
    <col min="5891" max="5891" width="18.7109375" style="2" customWidth="1"/>
    <col min="5892" max="5892" width="29.7109375" style="2" customWidth="1"/>
    <col min="5893" max="5893" width="13.42578125" style="2" customWidth="1"/>
    <col min="5894" max="5894" width="13.85546875" style="2" customWidth="1"/>
    <col min="5895" max="5899" width="16.5703125" style="2" customWidth="1"/>
    <col min="5900" max="5900" width="20.5703125" style="2" customWidth="1"/>
    <col min="5901" max="5901" width="21.140625" style="2" customWidth="1"/>
    <col min="5902" max="5902" width="9.5703125" style="2" customWidth="1"/>
    <col min="5903" max="5903" width="0.42578125" style="2" customWidth="1"/>
    <col min="5904" max="5910" width="6.42578125" style="2" customWidth="1"/>
    <col min="5911" max="6139" width="11.42578125" style="2"/>
    <col min="6140" max="6140" width="1" style="2" customWidth="1"/>
    <col min="6141" max="6141" width="4.28515625" style="2" customWidth="1"/>
    <col min="6142" max="6142" width="34.7109375" style="2" customWidth="1"/>
    <col min="6143" max="6143" width="0" style="2" hidden="1" customWidth="1"/>
    <col min="6144" max="6144" width="20" style="2" customWidth="1"/>
    <col min="6145" max="6145" width="20.85546875" style="2" customWidth="1"/>
    <col min="6146" max="6146" width="25" style="2" customWidth="1"/>
    <col min="6147" max="6147" width="18.7109375" style="2" customWidth="1"/>
    <col min="6148" max="6148" width="29.7109375" style="2" customWidth="1"/>
    <col min="6149" max="6149" width="13.42578125" style="2" customWidth="1"/>
    <col min="6150" max="6150" width="13.85546875" style="2" customWidth="1"/>
    <col min="6151" max="6155" width="16.5703125" style="2" customWidth="1"/>
    <col min="6156" max="6156" width="20.5703125" style="2" customWidth="1"/>
    <col min="6157" max="6157" width="21.140625" style="2" customWidth="1"/>
    <col min="6158" max="6158" width="9.5703125" style="2" customWidth="1"/>
    <col min="6159" max="6159" width="0.42578125" style="2" customWidth="1"/>
    <col min="6160" max="6166" width="6.42578125" style="2" customWidth="1"/>
    <col min="6167" max="6395" width="11.42578125" style="2"/>
    <col min="6396" max="6396" width="1" style="2" customWidth="1"/>
    <col min="6397" max="6397" width="4.28515625" style="2" customWidth="1"/>
    <col min="6398" max="6398" width="34.7109375" style="2" customWidth="1"/>
    <col min="6399" max="6399" width="0" style="2" hidden="1" customWidth="1"/>
    <col min="6400" max="6400" width="20" style="2" customWidth="1"/>
    <col min="6401" max="6401" width="20.85546875" style="2" customWidth="1"/>
    <col min="6402" max="6402" width="25" style="2" customWidth="1"/>
    <col min="6403" max="6403" width="18.7109375" style="2" customWidth="1"/>
    <col min="6404" max="6404" width="29.7109375" style="2" customWidth="1"/>
    <col min="6405" max="6405" width="13.42578125" style="2" customWidth="1"/>
    <col min="6406" max="6406" width="13.85546875" style="2" customWidth="1"/>
    <col min="6407" max="6411" width="16.5703125" style="2" customWidth="1"/>
    <col min="6412" max="6412" width="20.5703125" style="2" customWidth="1"/>
    <col min="6413" max="6413" width="21.140625" style="2" customWidth="1"/>
    <col min="6414" max="6414" width="9.5703125" style="2" customWidth="1"/>
    <col min="6415" max="6415" width="0.42578125" style="2" customWidth="1"/>
    <col min="6416" max="6422" width="6.42578125" style="2" customWidth="1"/>
    <col min="6423" max="6651" width="11.42578125" style="2"/>
    <col min="6652" max="6652" width="1" style="2" customWidth="1"/>
    <col min="6653" max="6653" width="4.28515625" style="2" customWidth="1"/>
    <col min="6654" max="6654" width="34.7109375" style="2" customWidth="1"/>
    <col min="6655" max="6655" width="0" style="2" hidden="1" customWidth="1"/>
    <col min="6656" max="6656" width="20" style="2" customWidth="1"/>
    <col min="6657" max="6657" width="20.85546875" style="2" customWidth="1"/>
    <col min="6658" max="6658" width="25" style="2" customWidth="1"/>
    <col min="6659" max="6659" width="18.7109375" style="2" customWidth="1"/>
    <col min="6660" max="6660" width="29.7109375" style="2" customWidth="1"/>
    <col min="6661" max="6661" width="13.42578125" style="2" customWidth="1"/>
    <col min="6662" max="6662" width="13.85546875" style="2" customWidth="1"/>
    <col min="6663" max="6667" width="16.5703125" style="2" customWidth="1"/>
    <col min="6668" max="6668" width="20.5703125" style="2" customWidth="1"/>
    <col min="6669" max="6669" width="21.140625" style="2" customWidth="1"/>
    <col min="6670" max="6670" width="9.5703125" style="2" customWidth="1"/>
    <col min="6671" max="6671" width="0.42578125" style="2" customWidth="1"/>
    <col min="6672" max="6678" width="6.42578125" style="2" customWidth="1"/>
    <col min="6679" max="6907" width="11.42578125" style="2"/>
    <col min="6908" max="6908" width="1" style="2" customWidth="1"/>
    <col min="6909" max="6909" width="4.28515625" style="2" customWidth="1"/>
    <col min="6910" max="6910" width="34.7109375" style="2" customWidth="1"/>
    <col min="6911" max="6911" width="0" style="2" hidden="1" customWidth="1"/>
    <col min="6912" max="6912" width="20" style="2" customWidth="1"/>
    <col min="6913" max="6913" width="20.85546875" style="2" customWidth="1"/>
    <col min="6914" max="6914" width="25" style="2" customWidth="1"/>
    <col min="6915" max="6915" width="18.7109375" style="2" customWidth="1"/>
    <col min="6916" max="6916" width="29.7109375" style="2" customWidth="1"/>
    <col min="6917" max="6917" width="13.42578125" style="2" customWidth="1"/>
    <col min="6918" max="6918" width="13.85546875" style="2" customWidth="1"/>
    <col min="6919" max="6923" width="16.5703125" style="2" customWidth="1"/>
    <col min="6924" max="6924" width="20.5703125" style="2" customWidth="1"/>
    <col min="6925" max="6925" width="21.140625" style="2" customWidth="1"/>
    <col min="6926" max="6926" width="9.5703125" style="2" customWidth="1"/>
    <col min="6927" max="6927" width="0.42578125" style="2" customWidth="1"/>
    <col min="6928" max="6934" width="6.42578125" style="2" customWidth="1"/>
    <col min="6935" max="7163" width="11.42578125" style="2"/>
    <col min="7164" max="7164" width="1" style="2" customWidth="1"/>
    <col min="7165" max="7165" width="4.28515625" style="2" customWidth="1"/>
    <col min="7166" max="7166" width="34.7109375" style="2" customWidth="1"/>
    <col min="7167" max="7167" width="0" style="2" hidden="1" customWidth="1"/>
    <col min="7168" max="7168" width="20" style="2" customWidth="1"/>
    <col min="7169" max="7169" width="20.85546875" style="2" customWidth="1"/>
    <col min="7170" max="7170" width="25" style="2" customWidth="1"/>
    <col min="7171" max="7171" width="18.7109375" style="2" customWidth="1"/>
    <col min="7172" max="7172" width="29.7109375" style="2" customWidth="1"/>
    <col min="7173" max="7173" width="13.42578125" style="2" customWidth="1"/>
    <col min="7174" max="7174" width="13.85546875" style="2" customWidth="1"/>
    <col min="7175" max="7179" width="16.5703125" style="2" customWidth="1"/>
    <col min="7180" max="7180" width="20.5703125" style="2" customWidth="1"/>
    <col min="7181" max="7181" width="21.140625" style="2" customWidth="1"/>
    <col min="7182" max="7182" width="9.5703125" style="2" customWidth="1"/>
    <col min="7183" max="7183" width="0.42578125" style="2" customWidth="1"/>
    <col min="7184" max="7190" width="6.42578125" style="2" customWidth="1"/>
    <col min="7191" max="7419" width="11.42578125" style="2"/>
    <col min="7420" max="7420" width="1" style="2" customWidth="1"/>
    <col min="7421" max="7421" width="4.28515625" style="2" customWidth="1"/>
    <col min="7422" max="7422" width="34.7109375" style="2" customWidth="1"/>
    <col min="7423" max="7423" width="0" style="2" hidden="1" customWidth="1"/>
    <col min="7424" max="7424" width="20" style="2" customWidth="1"/>
    <col min="7425" max="7425" width="20.85546875" style="2" customWidth="1"/>
    <col min="7426" max="7426" width="25" style="2" customWidth="1"/>
    <col min="7427" max="7427" width="18.7109375" style="2" customWidth="1"/>
    <col min="7428" max="7428" width="29.7109375" style="2" customWidth="1"/>
    <col min="7429" max="7429" width="13.42578125" style="2" customWidth="1"/>
    <col min="7430" max="7430" width="13.85546875" style="2" customWidth="1"/>
    <col min="7431" max="7435" width="16.5703125" style="2" customWidth="1"/>
    <col min="7436" max="7436" width="20.5703125" style="2" customWidth="1"/>
    <col min="7437" max="7437" width="21.140625" style="2" customWidth="1"/>
    <col min="7438" max="7438" width="9.5703125" style="2" customWidth="1"/>
    <col min="7439" max="7439" width="0.42578125" style="2" customWidth="1"/>
    <col min="7440" max="7446" width="6.42578125" style="2" customWidth="1"/>
    <col min="7447" max="7675" width="11.42578125" style="2"/>
    <col min="7676" max="7676" width="1" style="2" customWidth="1"/>
    <col min="7677" max="7677" width="4.28515625" style="2" customWidth="1"/>
    <col min="7678" max="7678" width="34.7109375" style="2" customWidth="1"/>
    <col min="7679" max="7679" width="0" style="2" hidden="1" customWidth="1"/>
    <col min="7680" max="7680" width="20" style="2" customWidth="1"/>
    <col min="7681" max="7681" width="20.85546875" style="2" customWidth="1"/>
    <col min="7682" max="7682" width="25" style="2" customWidth="1"/>
    <col min="7683" max="7683" width="18.7109375" style="2" customWidth="1"/>
    <col min="7684" max="7684" width="29.7109375" style="2" customWidth="1"/>
    <col min="7685" max="7685" width="13.42578125" style="2" customWidth="1"/>
    <col min="7686" max="7686" width="13.85546875" style="2" customWidth="1"/>
    <col min="7687" max="7691" width="16.5703125" style="2" customWidth="1"/>
    <col min="7692" max="7692" width="20.5703125" style="2" customWidth="1"/>
    <col min="7693" max="7693" width="21.140625" style="2" customWidth="1"/>
    <col min="7694" max="7694" width="9.5703125" style="2" customWidth="1"/>
    <col min="7695" max="7695" width="0.42578125" style="2" customWidth="1"/>
    <col min="7696" max="7702" width="6.42578125" style="2" customWidth="1"/>
    <col min="7703" max="7931" width="11.42578125" style="2"/>
    <col min="7932" max="7932" width="1" style="2" customWidth="1"/>
    <col min="7933" max="7933" width="4.28515625" style="2" customWidth="1"/>
    <col min="7934" max="7934" width="34.7109375" style="2" customWidth="1"/>
    <col min="7935" max="7935" width="0" style="2" hidden="1" customWidth="1"/>
    <col min="7936" max="7936" width="20" style="2" customWidth="1"/>
    <col min="7937" max="7937" width="20.85546875" style="2" customWidth="1"/>
    <col min="7938" max="7938" width="25" style="2" customWidth="1"/>
    <col min="7939" max="7939" width="18.7109375" style="2" customWidth="1"/>
    <col min="7940" max="7940" width="29.7109375" style="2" customWidth="1"/>
    <col min="7941" max="7941" width="13.42578125" style="2" customWidth="1"/>
    <col min="7942" max="7942" width="13.85546875" style="2" customWidth="1"/>
    <col min="7943" max="7947" width="16.5703125" style="2" customWidth="1"/>
    <col min="7948" max="7948" width="20.5703125" style="2" customWidth="1"/>
    <col min="7949" max="7949" width="21.140625" style="2" customWidth="1"/>
    <col min="7950" max="7950" width="9.5703125" style="2" customWidth="1"/>
    <col min="7951" max="7951" width="0.42578125" style="2" customWidth="1"/>
    <col min="7952" max="7958" width="6.42578125" style="2" customWidth="1"/>
    <col min="7959" max="8187" width="11.42578125" style="2"/>
    <col min="8188" max="8188" width="1" style="2" customWidth="1"/>
    <col min="8189" max="8189" width="4.28515625" style="2" customWidth="1"/>
    <col min="8190" max="8190" width="34.7109375" style="2" customWidth="1"/>
    <col min="8191" max="8191" width="0" style="2" hidden="1" customWidth="1"/>
    <col min="8192" max="8192" width="20" style="2" customWidth="1"/>
    <col min="8193" max="8193" width="20.85546875" style="2" customWidth="1"/>
    <col min="8194" max="8194" width="25" style="2" customWidth="1"/>
    <col min="8195" max="8195" width="18.7109375" style="2" customWidth="1"/>
    <col min="8196" max="8196" width="29.7109375" style="2" customWidth="1"/>
    <col min="8197" max="8197" width="13.42578125" style="2" customWidth="1"/>
    <col min="8198" max="8198" width="13.85546875" style="2" customWidth="1"/>
    <col min="8199" max="8203" width="16.5703125" style="2" customWidth="1"/>
    <col min="8204" max="8204" width="20.5703125" style="2" customWidth="1"/>
    <col min="8205" max="8205" width="21.140625" style="2" customWidth="1"/>
    <col min="8206" max="8206" width="9.5703125" style="2" customWidth="1"/>
    <col min="8207" max="8207" width="0.42578125" style="2" customWidth="1"/>
    <col min="8208" max="8214" width="6.42578125" style="2" customWidth="1"/>
    <col min="8215" max="8443" width="11.42578125" style="2"/>
    <col min="8444" max="8444" width="1" style="2" customWidth="1"/>
    <col min="8445" max="8445" width="4.28515625" style="2" customWidth="1"/>
    <col min="8446" max="8446" width="34.7109375" style="2" customWidth="1"/>
    <col min="8447" max="8447" width="0" style="2" hidden="1" customWidth="1"/>
    <col min="8448" max="8448" width="20" style="2" customWidth="1"/>
    <col min="8449" max="8449" width="20.85546875" style="2" customWidth="1"/>
    <col min="8450" max="8450" width="25" style="2" customWidth="1"/>
    <col min="8451" max="8451" width="18.7109375" style="2" customWidth="1"/>
    <col min="8452" max="8452" width="29.7109375" style="2" customWidth="1"/>
    <col min="8453" max="8453" width="13.42578125" style="2" customWidth="1"/>
    <col min="8454" max="8454" width="13.85546875" style="2" customWidth="1"/>
    <col min="8455" max="8459" width="16.5703125" style="2" customWidth="1"/>
    <col min="8460" max="8460" width="20.5703125" style="2" customWidth="1"/>
    <col min="8461" max="8461" width="21.140625" style="2" customWidth="1"/>
    <col min="8462" max="8462" width="9.5703125" style="2" customWidth="1"/>
    <col min="8463" max="8463" width="0.42578125" style="2" customWidth="1"/>
    <col min="8464" max="8470" width="6.42578125" style="2" customWidth="1"/>
    <col min="8471" max="8699" width="11.42578125" style="2"/>
    <col min="8700" max="8700" width="1" style="2" customWidth="1"/>
    <col min="8701" max="8701" width="4.28515625" style="2" customWidth="1"/>
    <col min="8702" max="8702" width="34.7109375" style="2" customWidth="1"/>
    <col min="8703" max="8703" width="0" style="2" hidden="1" customWidth="1"/>
    <col min="8704" max="8704" width="20" style="2" customWidth="1"/>
    <col min="8705" max="8705" width="20.85546875" style="2" customWidth="1"/>
    <col min="8706" max="8706" width="25" style="2" customWidth="1"/>
    <col min="8707" max="8707" width="18.7109375" style="2" customWidth="1"/>
    <col min="8708" max="8708" width="29.7109375" style="2" customWidth="1"/>
    <col min="8709" max="8709" width="13.42578125" style="2" customWidth="1"/>
    <col min="8710" max="8710" width="13.85546875" style="2" customWidth="1"/>
    <col min="8711" max="8715" width="16.5703125" style="2" customWidth="1"/>
    <col min="8716" max="8716" width="20.5703125" style="2" customWidth="1"/>
    <col min="8717" max="8717" width="21.140625" style="2" customWidth="1"/>
    <col min="8718" max="8718" width="9.5703125" style="2" customWidth="1"/>
    <col min="8719" max="8719" width="0.42578125" style="2" customWidth="1"/>
    <col min="8720" max="8726" width="6.42578125" style="2" customWidth="1"/>
    <col min="8727" max="8955" width="11.42578125" style="2"/>
    <col min="8956" max="8956" width="1" style="2" customWidth="1"/>
    <col min="8957" max="8957" width="4.28515625" style="2" customWidth="1"/>
    <col min="8958" max="8958" width="34.7109375" style="2" customWidth="1"/>
    <col min="8959" max="8959" width="0" style="2" hidden="1" customWidth="1"/>
    <col min="8960" max="8960" width="20" style="2" customWidth="1"/>
    <col min="8961" max="8961" width="20.85546875" style="2" customWidth="1"/>
    <col min="8962" max="8962" width="25" style="2" customWidth="1"/>
    <col min="8963" max="8963" width="18.7109375" style="2" customWidth="1"/>
    <col min="8964" max="8964" width="29.7109375" style="2" customWidth="1"/>
    <col min="8965" max="8965" width="13.42578125" style="2" customWidth="1"/>
    <col min="8966" max="8966" width="13.85546875" style="2" customWidth="1"/>
    <col min="8967" max="8971" width="16.5703125" style="2" customWidth="1"/>
    <col min="8972" max="8972" width="20.5703125" style="2" customWidth="1"/>
    <col min="8973" max="8973" width="21.140625" style="2" customWidth="1"/>
    <col min="8974" max="8974" width="9.5703125" style="2" customWidth="1"/>
    <col min="8975" max="8975" width="0.42578125" style="2" customWidth="1"/>
    <col min="8976" max="8982" width="6.42578125" style="2" customWidth="1"/>
    <col min="8983" max="9211" width="11.42578125" style="2"/>
    <col min="9212" max="9212" width="1" style="2" customWidth="1"/>
    <col min="9213" max="9213" width="4.28515625" style="2" customWidth="1"/>
    <col min="9214" max="9214" width="34.7109375" style="2" customWidth="1"/>
    <col min="9215" max="9215" width="0" style="2" hidden="1" customWidth="1"/>
    <col min="9216" max="9216" width="20" style="2" customWidth="1"/>
    <col min="9217" max="9217" width="20.85546875" style="2" customWidth="1"/>
    <col min="9218" max="9218" width="25" style="2" customWidth="1"/>
    <col min="9219" max="9219" width="18.7109375" style="2" customWidth="1"/>
    <col min="9220" max="9220" width="29.7109375" style="2" customWidth="1"/>
    <col min="9221" max="9221" width="13.42578125" style="2" customWidth="1"/>
    <col min="9222" max="9222" width="13.85546875" style="2" customWidth="1"/>
    <col min="9223" max="9227" width="16.5703125" style="2" customWidth="1"/>
    <col min="9228" max="9228" width="20.5703125" style="2" customWidth="1"/>
    <col min="9229" max="9229" width="21.140625" style="2" customWidth="1"/>
    <col min="9230" max="9230" width="9.5703125" style="2" customWidth="1"/>
    <col min="9231" max="9231" width="0.42578125" style="2" customWidth="1"/>
    <col min="9232" max="9238" width="6.42578125" style="2" customWidth="1"/>
    <col min="9239" max="9467" width="11.42578125" style="2"/>
    <col min="9468" max="9468" width="1" style="2" customWidth="1"/>
    <col min="9469" max="9469" width="4.28515625" style="2" customWidth="1"/>
    <col min="9470" max="9470" width="34.7109375" style="2" customWidth="1"/>
    <col min="9471" max="9471" width="0" style="2" hidden="1" customWidth="1"/>
    <col min="9472" max="9472" width="20" style="2" customWidth="1"/>
    <col min="9473" max="9473" width="20.85546875" style="2" customWidth="1"/>
    <col min="9474" max="9474" width="25" style="2" customWidth="1"/>
    <col min="9475" max="9475" width="18.7109375" style="2" customWidth="1"/>
    <col min="9476" max="9476" width="29.7109375" style="2" customWidth="1"/>
    <col min="9477" max="9477" width="13.42578125" style="2" customWidth="1"/>
    <col min="9478" max="9478" width="13.85546875" style="2" customWidth="1"/>
    <col min="9479" max="9483" width="16.5703125" style="2" customWidth="1"/>
    <col min="9484" max="9484" width="20.5703125" style="2" customWidth="1"/>
    <col min="9485" max="9485" width="21.140625" style="2" customWidth="1"/>
    <col min="9486" max="9486" width="9.5703125" style="2" customWidth="1"/>
    <col min="9487" max="9487" width="0.42578125" style="2" customWidth="1"/>
    <col min="9488" max="9494" width="6.42578125" style="2" customWidth="1"/>
    <col min="9495" max="9723" width="11.42578125" style="2"/>
    <col min="9724" max="9724" width="1" style="2" customWidth="1"/>
    <col min="9725" max="9725" width="4.28515625" style="2" customWidth="1"/>
    <col min="9726" max="9726" width="34.7109375" style="2" customWidth="1"/>
    <col min="9727" max="9727" width="0" style="2" hidden="1" customWidth="1"/>
    <col min="9728" max="9728" width="20" style="2" customWidth="1"/>
    <col min="9729" max="9729" width="20.85546875" style="2" customWidth="1"/>
    <col min="9730" max="9730" width="25" style="2" customWidth="1"/>
    <col min="9731" max="9731" width="18.7109375" style="2" customWidth="1"/>
    <col min="9732" max="9732" width="29.7109375" style="2" customWidth="1"/>
    <col min="9733" max="9733" width="13.42578125" style="2" customWidth="1"/>
    <col min="9734" max="9734" width="13.85546875" style="2" customWidth="1"/>
    <col min="9735" max="9739" width="16.5703125" style="2" customWidth="1"/>
    <col min="9740" max="9740" width="20.5703125" style="2" customWidth="1"/>
    <col min="9741" max="9741" width="21.140625" style="2" customWidth="1"/>
    <col min="9742" max="9742" width="9.5703125" style="2" customWidth="1"/>
    <col min="9743" max="9743" width="0.42578125" style="2" customWidth="1"/>
    <col min="9744" max="9750" width="6.42578125" style="2" customWidth="1"/>
    <col min="9751" max="9979" width="11.42578125" style="2"/>
    <col min="9980" max="9980" width="1" style="2" customWidth="1"/>
    <col min="9981" max="9981" width="4.28515625" style="2" customWidth="1"/>
    <col min="9982" max="9982" width="34.7109375" style="2" customWidth="1"/>
    <col min="9983" max="9983" width="0" style="2" hidden="1" customWidth="1"/>
    <col min="9984" max="9984" width="20" style="2" customWidth="1"/>
    <col min="9985" max="9985" width="20.85546875" style="2" customWidth="1"/>
    <col min="9986" max="9986" width="25" style="2" customWidth="1"/>
    <col min="9987" max="9987" width="18.7109375" style="2" customWidth="1"/>
    <col min="9988" max="9988" width="29.7109375" style="2" customWidth="1"/>
    <col min="9989" max="9989" width="13.42578125" style="2" customWidth="1"/>
    <col min="9990" max="9990" width="13.85546875" style="2" customWidth="1"/>
    <col min="9991" max="9995" width="16.5703125" style="2" customWidth="1"/>
    <col min="9996" max="9996" width="20.5703125" style="2" customWidth="1"/>
    <col min="9997" max="9997" width="21.140625" style="2" customWidth="1"/>
    <col min="9998" max="9998" width="9.5703125" style="2" customWidth="1"/>
    <col min="9999" max="9999" width="0.42578125" style="2" customWidth="1"/>
    <col min="10000" max="10006" width="6.42578125" style="2" customWidth="1"/>
    <col min="10007" max="10235" width="11.42578125" style="2"/>
    <col min="10236" max="10236" width="1" style="2" customWidth="1"/>
    <col min="10237" max="10237" width="4.28515625" style="2" customWidth="1"/>
    <col min="10238" max="10238" width="34.7109375" style="2" customWidth="1"/>
    <col min="10239" max="10239" width="0" style="2" hidden="1" customWidth="1"/>
    <col min="10240" max="10240" width="20" style="2" customWidth="1"/>
    <col min="10241" max="10241" width="20.85546875" style="2" customWidth="1"/>
    <col min="10242" max="10242" width="25" style="2" customWidth="1"/>
    <col min="10243" max="10243" width="18.7109375" style="2" customWidth="1"/>
    <col min="10244" max="10244" width="29.7109375" style="2" customWidth="1"/>
    <col min="10245" max="10245" width="13.42578125" style="2" customWidth="1"/>
    <col min="10246" max="10246" width="13.85546875" style="2" customWidth="1"/>
    <col min="10247" max="10251" width="16.5703125" style="2" customWidth="1"/>
    <col min="10252" max="10252" width="20.5703125" style="2" customWidth="1"/>
    <col min="10253" max="10253" width="21.140625" style="2" customWidth="1"/>
    <col min="10254" max="10254" width="9.5703125" style="2" customWidth="1"/>
    <col min="10255" max="10255" width="0.42578125" style="2" customWidth="1"/>
    <col min="10256" max="10262" width="6.42578125" style="2" customWidth="1"/>
    <col min="10263" max="10491" width="11.42578125" style="2"/>
    <col min="10492" max="10492" width="1" style="2" customWidth="1"/>
    <col min="10493" max="10493" width="4.28515625" style="2" customWidth="1"/>
    <col min="10494" max="10494" width="34.7109375" style="2" customWidth="1"/>
    <col min="10495" max="10495" width="0" style="2" hidden="1" customWidth="1"/>
    <col min="10496" max="10496" width="20" style="2" customWidth="1"/>
    <col min="10497" max="10497" width="20.85546875" style="2" customWidth="1"/>
    <col min="10498" max="10498" width="25" style="2" customWidth="1"/>
    <col min="10499" max="10499" width="18.7109375" style="2" customWidth="1"/>
    <col min="10500" max="10500" width="29.7109375" style="2" customWidth="1"/>
    <col min="10501" max="10501" width="13.42578125" style="2" customWidth="1"/>
    <col min="10502" max="10502" width="13.85546875" style="2" customWidth="1"/>
    <col min="10503" max="10507" width="16.5703125" style="2" customWidth="1"/>
    <col min="10508" max="10508" width="20.5703125" style="2" customWidth="1"/>
    <col min="10509" max="10509" width="21.140625" style="2" customWidth="1"/>
    <col min="10510" max="10510" width="9.5703125" style="2" customWidth="1"/>
    <col min="10511" max="10511" width="0.42578125" style="2" customWidth="1"/>
    <col min="10512" max="10518" width="6.42578125" style="2" customWidth="1"/>
    <col min="10519" max="10747" width="11.42578125" style="2"/>
    <col min="10748" max="10748" width="1" style="2" customWidth="1"/>
    <col min="10749" max="10749" width="4.28515625" style="2" customWidth="1"/>
    <col min="10750" max="10750" width="34.7109375" style="2" customWidth="1"/>
    <col min="10751" max="10751" width="0" style="2" hidden="1" customWidth="1"/>
    <col min="10752" max="10752" width="20" style="2" customWidth="1"/>
    <col min="10753" max="10753" width="20.85546875" style="2" customWidth="1"/>
    <col min="10754" max="10754" width="25" style="2" customWidth="1"/>
    <col min="10755" max="10755" width="18.7109375" style="2" customWidth="1"/>
    <col min="10756" max="10756" width="29.7109375" style="2" customWidth="1"/>
    <col min="10757" max="10757" width="13.42578125" style="2" customWidth="1"/>
    <col min="10758" max="10758" width="13.85546875" style="2" customWidth="1"/>
    <col min="10759" max="10763" width="16.5703125" style="2" customWidth="1"/>
    <col min="10764" max="10764" width="20.5703125" style="2" customWidth="1"/>
    <col min="10765" max="10765" width="21.140625" style="2" customWidth="1"/>
    <col min="10766" max="10766" width="9.5703125" style="2" customWidth="1"/>
    <col min="10767" max="10767" width="0.42578125" style="2" customWidth="1"/>
    <col min="10768" max="10774" width="6.42578125" style="2" customWidth="1"/>
    <col min="10775" max="11003" width="11.42578125" style="2"/>
    <col min="11004" max="11004" width="1" style="2" customWidth="1"/>
    <col min="11005" max="11005" width="4.28515625" style="2" customWidth="1"/>
    <col min="11006" max="11006" width="34.7109375" style="2" customWidth="1"/>
    <col min="11007" max="11007" width="0" style="2" hidden="1" customWidth="1"/>
    <col min="11008" max="11008" width="20" style="2" customWidth="1"/>
    <col min="11009" max="11009" width="20.85546875" style="2" customWidth="1"/>
    <col min="11010" max="11010" width="25" style="2" customWidth="1"/>
    <col min="11011" max="11011" width="18.7109375" style="2" customWidth="1"/>
    <col min="11012" max="11012" width="29.7109375" style="2" customWidth="1"/>
    <col min="11013" max="11013" width="13.42578125" style="2" customWidth="1"/>
    <col min="11014" max="11014" width="13.85546875" style="2" customWidth="1"/>
    <col min="11015" max="11019" width="16.5703125" style="2" customWidth="1"/>
    <col min="11020" max="11020" width="20.5703125" style="2" customWidth="1"/>
    <col min="11021" max="11021" width="21.140625" style="2" customWidth="1"/>
    <col min="11022" max="11022" width="9.5703125" style="2" customWidth="1"/>
    <col min="11023" max="11023" width="0.42578125" style="2" customWidth="1"/>
    <col min="11024" max="11030" width="6.42578125" style="2" customWidth="1"/>
    <col min="11031" max="11259" width="11.42578125" style="2"/>
    <col min="11260" max="11260" width="1" style="2" customWidth="1"/>
    <col min="11261" max="11261" width="4.28515625" style="2" customWidth="1"/>
    <col min="11262" max="11262" width="34.7109375" style="2" customWidth="1"/>
    <col min="11263" max="11263" width="0" style="2" hidden="1" customWidth="1"/>
    <col min="11264" max="11264" width="20" style="2" customWidth="1"/>
    <col min="11265" max="11265" width="20.85546875" style="2" customWidth="1"/>
    <col min="11266" max="11266" width="25" style="2" customWidth="1"/>
    <col min="11267" max="11267" width="18.7109375" style="2" customWidth="1"/>
    <col min="11268" max="11268" width="29.7109375" style="2" customWidth="1"/>
    <col min="11269" max="11269" width="13.42578125" style="2" customWidth="1"/>
    <col min="11270" max="11270" width="13.85546875" style="2" customWidth="1"/>
    <col min="11271" max="11275" width="16.5703125" style="2" customWidth="1"/>
    <col min="11276" max="11276" width="20.5703125" style="2" customWidth="1"/>
    <col min="11277" max="11277" width="21.140625" style="2" customWidth="1"/>
    <col min="11278" max="11278" width="9.5703125" style="2" customWidth="1"/>
    <col min="11279" max="11279" width="0.42578125" style="2" customWidth="1"/>
    <col min="11280" max="11286" width="6.42578125" style="2" customWidth="1"/>
    <col min="11287" max="11515" width="11.42578125" style="2"/>
    <col min="11516" max="11516" width="1" style="2" customWidth="1"/>
    <col min="11517" max="11517" width="4.28515625" style="2" customWidth="1"/>
    <col min="11518" max="11518" width="34.7109375" style="2" customWidth="1"/>
    <col min="11519" max="11519" width="0" style="2" hidden="1" customWidth="1"/>
    <col min="11520" max="11520" width="20" style="2" customWidth="1"/>
    <col min="11521" max="11521" width="20.85546875" style="2" customWidth="1"/>
    <col min="11522" max="11522" width="25" style="2" customWidth="1"/>
    <col min="11523" max="11523" width="18.7109375" style="2" customWidth="1"/>
    <col min="11524" max="11524" width="29.7109375" style="2" customWidth="1"/>
    <col min="11525" max="11525" width="13.42578125" style="2" customWidth="1"/>
    <col min="11526" max="11526" width="13.85546875" style="2" customWidth="1"/>
    <col min="11527" max="11531" width="16.5703125" style="2" customWidth="1"/>
    <col min="11532" max="11532" width="20.5703125" style="2" customWidth="1"/>
    <col min="11533" max="11533" width="21.140625" style="2" customWidth="1"/>
    <col min="11534" max="11534" width="9.5703125" style="2" customWidth="1"/>
    <col min="11535" max="11535" width="0.42578125" style="2" customWidth="1"/>
    <col min="11536" max="11542" width="6.42578125" style="2" customWidth="1"/>
    <col min="11543" max="11771" width="11.42578125" style="2"/>
    <col min="11772" max="11772" width="1" style="2" customWidth="1"/>
    <col min="11773" max="11773" width="4.28515625" style="2" customWidth="1"/>
    <col min="11774" max="11774" width="34.7109375" style="2" customWidth="1"/>
    <col min="11775" max="11775" width="0" style="2" hidden="1" customWidth="1"/>
    <col min="11776" max="11776" width="20" style="2" customWidth="1"/>
    <col min="11777" max="11777" width="20.85546875" style="2" customWidth="1"/>
    <col min="11778" max="11778" width="25" style="2" customWidth="1"/>
    <col min="11779" max="11779" width="18.7109375" style="2" customWidth="1"/>
    <col min="11780" max="11780" width="29.7109375" style="2" customWidth="1"/>
    <col min="11781" max="11781" width="13.42578125" style="2" customWidth="1"/>
    <col min="11782" max="11782" width="13.85546875" style="2" customWidth="1"/>
    <col min="11783" max="11787" width="16.5703125" style="2" customWidth="1"/>
    <col min="11788" max="11788" width="20.5703125" style="2" customWidth="1"/>
    <col min="11789" max="11789" width="21.140625" style="2" customWidth="1"/>
    <col min="11790" max="11790" width="9.5703125" style="2" customWidth="1"/>
    <col min="11791" max="11791" width="0.42578125" style="2" customWidth="1"/>
    <col min="11792" max="11798" width="6.42578125" style="2" customWidth="1"/>
    <col min="11799" max="12027" width="11.42578125" style="2"/>
    <col min="12028" max="12028" width="1" style="2" customWidth="1"/>
    <col min="12029" max="12029" width="4.28515625" style="2" customWidth="1"/>
    <col min="12030" max="12030" width="34.7109375" style="2" customWidth="1"/>
    <col min="12031" max="12031" width="0" style="2" hidden="1" customWidth="1"/>
    <col min="12032" max="12032" width="20" style="2" customWidth="1"/>
    <col min="12033" max="12033" width="20.85546875" style="2" customWidth="1"/>
    <col min="12034" max="12034" width="25" style="2" customWidth="1"/>
    <col min="12035" max="12035" width="18.7109375" style="2" customWidth="1"/>
    <col min="12036" max="12036" width="29.7109375" style="2" customWidth="1"/>
    <col min="12037" max="12037" width="13.42578125" style="2" customWidth="1"/>
    <col min="12038" max="12038" width="13.85546875" style="2" customWidth="1"/>
    <col min="12039" max="12043" width="16.5703125" style="2" customWidth="1"/>
    <col min="12044" max="12044" width="20.5703125" style="2" customWidth="1"/>
    <col min="12045" max="12045" width="21.140625" style="2" customWidth="1"/>
    <col min="12046" max="12046" width="9.5703125" style="2" customWidth="1"/>
    <col min="12047" max="12047" width="0.42578125" style="2" customWidth="1"/>
    <col min="12048" max="12054" width="6.42578125" style="2" customWidth="1"/>
    <col min="12055" max="12283" width="11.42578125" style="2"/>
    <col min="12284" max="12284" width="1" style="2" customWidth="1"/>
    <col min="12285" max="12285" width="4.28515625" style="2" customWidth="1"/>
    <col min="12286" max="12286" width="34.7109375" style="2" customWidth="1"/>
    <col min="12287" max="12287" width="0" style="2" hidden="1" customWidth="1"/>
    <col min="12288" max="12288" width="20" style="2" customWidth="1"/>
    <col min="12289" max="12289" width="20.85546875" style="2" customWidth="1"/>
    <col min="12290" max="12290" width="25" style="2" customWidth="1"/>
    <col min="12291" max="12291" width="18.7109375" style="2" customWidth="1"/>
    <col min="12292" max="12292" width="29.7109375" style="2" customWidth="1"/>
    <col min="12293" max="12293" width="13.42578125" style="2" customWidth="1"/>
    <col min="12294" max="12294" width="13.85546875" style="2" customWidth="1"/>
    <col min="12295" max="12299" width="16.5703125" style="2" customWidth="1"/>
    <col min="12300" max="12300" width="20.5703125" style="2" customWidth="1"/>
    <col min="12301" max="12301" width="21.140625" style="2" customWidth="1"/>
    <col min="12302" max="12302" width="9.5703125" style="2" customWidth="1"/>
    <col min="12303" max="12303" width="0.42578125" style="2" customWidth="1"/>
    <col min="12304" max="12310" width="6.42578125" style="2" customWidth="1"/>
    <col min="12311" max="12539" width="11.42578125" style="2"/>
    <col min="12540" max="12540" width="1" style="2" customWidth="1"/>
    <col min="12541" max="12541" width="4.28515625" style="2" customWidth="1"/>
    <col min="12542" max="12542" width="34.7109375" style="2" customWidth="1"/>
    <col min="12543" max="12543" width="0" style="2" hidden="1" customWidth="1"/>
    <col min="12544" max="12544" width="20" style="2" customWidth="1"/>
    <col min="12545" max="12545" width="20.85546875" style="2" customWidth="1"/>
    <col min="12546" max="12546" width="25" style="2" customWidth="1"/>
    <col min="12547" max="12547" width="18.7109375" style="2" customWidth="1"/>
    <col min="12548" max="12548" width="29.7109375" style="2" customWidth="1"/>
    <col min="12549" max="12549" width="13.42578125" style="2" customWidth="1"/>
    <col min="12550" max="12550" width="13.85546875" style="2" customWidth="1"/>
    <col min="12551" max="12555" width="16.5703125" style="2" customWidth="1"/>
    <col min="12556" max="12556" width="20.5703125" style="2" customWidth="1"/>
    <col min="12557" max="12557" width="21.140625" style="2" customWidth="1"/>
    <col min="12558" max="12558" width="9.5703125" style="2" customWidth="1"/>
    <col min="12559" max="12559" width="0.42578125" style="2" customWidth="1"/>
    <col min="12560" max="12566" width="6.42578125" style="2" customWidth="1"/>
    <col min="12567" max="12795" width="11.42578125" style="2"/>
    <col min="12796" max="12796" width="1" style="2" customWidth="1"/>
    <col min="12797" max="12797" width="4.28515625" style="2" customWidth="1"/>
    <col min="12798" max="12798" width="34.7109375" style="2" customWidth="1"/>
    <col min="12799" max="12799" width="0" style="2" hidden="1" customWidth="1"/>
    <col min="12800" max="12800" width="20" style="2" customWidth="1"/>
    <col min="12801" max="12801" width="20.85546875" style="2" customWidth="1"/>
    <col min="12802" max="12802" width="25" style="2" customWidth="1"/>
    <col min="12803" max="12803" width="18.7109375" style="2" customWidth="1"/>
    <col min="12804" max="12804" width="29.7109375" style="2" customWidth="1"/>
    <col min="12805" max="12805" width="13.42578125" style="2" customWidth="1"/>
    <col min="12806" max="12806" width="13.85546875" style="2" customWidth="1"/>
    <col min="12807" max="12811" width="16.5703125" style="2" customWidth="1"/>
    <col min="12812" max="12812" width="20.5703125" style="2" customWidth="1"/>
    <col min="12813" max="12813" width="21.140625" style="2" customWidth="1"/>
    <col min="12814" max="12814" width="9.5703125" style="2" customWidth="1"/>
    <col min="12815" max="12815" width="0.42578125" style="2" customWidth="1"/>
    <col min="12816" max="12822" width="6.42578125" style="2" customWidth="1"/>
    <col min="12823" max="13051" width="11.42578125" style="2"/>
    <col min="13052" max="13052" width="1" style="2" customWidth="1"/>
    <col min="13053" max="13053" width="4.28515625" style="2" customWidth="1"/>
    <col min="13054" max="13054" width="34.7109375" style="2" customWidth="1"/>
    <col min="13055" max="13055" width="0" style="2" hidden="1" customWidth="1"/>
    <col min="13056" max="13056" width="20" style="2" customWidth="1"/>
    <col min="13057" max="13057" width="20.85546875" style="2" customWidth="1"/>
    <col min="13058" max="13058" width="25" style="2" customWidth="1"/>
    <col min="13059" max="13059" width="18.7109375" style="2" customWidth="1"/>
    <col min="13060" max="13060" width="29.7109375" style="2" customWidth="1"/>
    <col min="13061" max="13061" width="13.42578125" style="2" customWidth="1"/>
    <col min="13062" max="13062" width="13.85546875" style="2" customWidth="1"/>
    <col min="13063" max="13067" width="16.5703125" style="2" customWidth="1"/>
    <col min="13068" max="13068" width="20.5703125" style="2" customWidth="1"/>
    <col min="13069" max="13069" width="21.140625" style="2" customWidth="1"/>
    <col min="13070" max="13070" width="9.5703125" style="2" customWidth="1"/>
    <col min="13071" max="13071" width="0.42578125" style="2" customWidth="1"/>
    <col min="13072" max="13078" width="6.42578125" style="2" customWidth="1"/>
    <col min="13079" max="13307" width="11.42578125" style="2"/>
    <col min="13308" max="13308" width="1" style="2" customWidth="1"/>
    <col min="13309" max="13309" width="4.28515625" style="2" customWidth="1"/>
    <col min="13310" max="13310" width="34.7109375" style="2" customWidth="1"/>
    <col min="13311" max="13311" width="0" style="2" hidden="1" customWidth="1"/>
    <col min="13312" max="13312" width="20" style="2" customWidth="1"/>
    <col min="13313" max="13313" width="20.85546875" style="2" customWidth="1"/>
    <col min="13314" max="13314" width="25" style="2" customWidth="1"/>
    <col min="13315" max="13315" width="18.7109375" style="2" customWidth="1"/>
    <col min="13316" max="13316" width="29.7109375" style="2" customWidth="1"/>
    <col min="13317" max="13317" width="13.42578125" style="2" customWidth="1"/>
    <col min="13318" max="13318" width="13.85546875" style="2" customWidth="1"/>
    <col min="13319" max="13323" width="16.5703125" style="2" customWidth="1"/>
    <col min="13324" max="13324" width="20.5703125" style="2" customWidth="1"/>
    <col min="13325" max="13325" width="21.140625" style="2" customWidth="1"/>
    <col min="13326" max="13326" width="9.5703125" style="2" customWidth="1"/>
    <col min="13327" max="13327" width="0.42578125" style="2" customWidth="1"/>
    <col min="13328" max="13334" width="6.42578125" style="2" customWidth="1"/>
    <col min="13335" max="13563" width="11.42578125" style="2"/>
    <col min="13564" max="13564" width="1" style="2" customWidth="1"/>
    <col min="13565" max="13565" width="4.28515625" style="2" customWidth="1"/>
    <col min="13566" max="13566" width="34.7109375" style="2" customWidth="1"/>
    <col min="13567" max="13567" width="0" style="2" hidden="1" customWidth="1"/>
    <col min="13568" max="13568" width="20" style="2" customWidth="1"/>
    <col min="13569" max="13569" width="20.85546875" style="2" customWidth="1"/>
    <col min="13570" max="13570" width="25" style="2" customWidth="1"/>
    <col min="13571" max="13571" width="18.7109375" style="2" customWidth="1"/>
    <col min="13572" max="13572" width="29.7109375" style="2" customWidth="1"/>
    <col min="13573" max="13573" width="13.42578125" style="2" customWidth="1"/>
    <col min="13574" max="13574" width="13.85546875" style="2" customWidth="1"/>
    <col min="13575" max="13579" width="16.5703125" style="2" customWidth="1"/>
    <col min="13580" max="13580" width="20.5703125" style="2" customWidth="1"/>
    <col min="13581" max="13581" width="21.140625" style="2" customWidth="1"/>
    <col min="13582" max="13582" width="9.5703125" style="2" customWidth="1"/>
    <col min="13583" max="13583" width="0.42578125" style="2" customWidth="1"/>
    <col min="13584" max="13590" width="6.42578125" style="2" customWidth="1"/>
    <col min="13591" max="13819" width="11.42578125" style="2"/>
    <col min="13820" max="13820" width="1" style="2" customWidth="1"/>
    <col min="13821" max="13821" width="4.28515625" style="2" customWidth="1"/>
    <col min="13822" max="13822" width="34.7109375" style="2" customWidth="1"/>
    <col min="13823" max="13823" width="0" style="2" hidden="1" customWidth="1"/>
    <col min="13824" max="13824" width="20" style="2" customWidth="1"/>
    <col min="13825" max="13825" width="20.85546875" style="2" customWidth="1"/>
    <col min="13826" max="13826" width="25" style="2" customWidth="1"/>
    <col min="13827" max="13827" width="18.7109375" style="2" customWidth="1"/>
    <col min="13828" max="13828" width="29.7109375" style="2" customWidth="1"/>
    <col min="13829" max="13829" width="13.42578125" style="2" customWidth="1"/>
    <col min="13830" max="13830" width="13.85546875" style="2" customWidth="1"/>
    <col min="13831" max="13835" width="16.5703125" style="2" customWidth="1"/>
    <col min="13836" max="13836" width="20.5703125" style="2" customWidth="1"/>
    <col min="13837" max="13837" width="21.140625" style="2" customWidth="1"/>
    <col min="13838" max="13838" width="9.5703125" style="2" customWidth="1"/>
    <col min="13839" max="13839" width="0.42578125" style="2" customWidth="1"/>
    <col min="13840" max="13846" width="6.42578125" style="2" customWidth="1"/>
    <col min="13847" max="14075" width="11.42578125" style="2"/>
    <col min="14076" max="14076" width="1" style="2" customWidth="1"/>
    <col min="14077" max="14077" width="4.28515625" style="2" customWidth="1"/>
    <col min="14078" max="14078" width="34.7109375" style="2" customWidth="1"/>
    <col min="14079" max="14079" width="0" style="2" hidden="1" customWidth="1"/>
    <col min="14080" max="14080" width="20" style="2" customWidth="1"/>
    <col min="14081" max="14081" width="20.85546875" style="2" customWidth="1"/>
    <col min="14082" max="14082" width="25" style="2" customWidth="1"/>
    <col min="14083" max="14083" width="18.7109375" style="2" customWidth="1"/>
    <col min="14084" max="14084" width="29.7109375" style="2" customWidth="1"/>
    <col min="14085" max="14085" width="13.42578125" style="2" customWidth="1"/>
    <col min="14086" max="14086" width="13.85546875" style="2" customWidth="1"/>
    <col min="14087" max="14091" width="16.5703125" style="2" customWidth="1"/>
    <col min="14092" max="14092" width="20.5703125" style="2" customWidth="1"/>
    <col min="14093" max="14093" width="21.140625" style="2" customWidth="1"/>
    <col min="14094" max="14094" width="9.5703125" style="2" customWidth="1"/>
    <col min="14095" max="14095" width="0.42578125" style="2" customWidth="1"/>
    <col min="14096" max="14102" width="6.42578125" style="2" customWidth="1"/>
    <col min="14103" max="14331" width="11.42578125" style="2"/>
    <col min="14332" max="14332" width="1" style="2" customWidth="1"/>
    <col min="14333" max="14333" width="4.28515625" style="2" customWidth="1"/>
    <col min="14334" max="14334" width="34.7109375" style="2" customWidth="1"/>
    <col min="14335" max="14335" width="0" style="2" hidden="1" customWidth="1"/>
    <col min="14336" max="14336" width="20" style="2" customWidth="1"/>
    <col min="14337" max="14337" width="20.85546875" style="2" customWidth="1"/>
    <col min="14338" max="14338" width="25" style="2" customWidth="1"/>
    <col min="14339" max="14339" width="18.7109375" style="2" customWidth="1"/>
    <col min="14340" max="14340" width="29.7109375" style="2" customWidth="1"/>
    <col min="14341" max="14341" width="13.42578125" style="2" customWidth="1"/>
    <col min="14342" max="14342" width="13.85546875" style="2" customWidth="1"/>
    <col min="14343" max="14347" width="16.5703125" style="2" customWidth="1"/>
    <col min="14348" max="14348" width="20.5703125" style="2" customWidth="1"/>
    <col min="14349" max="14349" width="21.140625" style="2" customWidth="1"/>
    <col min="14350" max="14350" width="9.5703125" style="2" customWidth="1"/>
    <col min="14351" max="14351" width="0.42578125" style="2" customWidth="1"/>
    <col min="14352" max="14358" width="6.42578125" style="2" customWidth="1"/>
    <col min="14359" max="14587" width="11.42578125" style="2"/>
    <col min="14588" max="14588" width="1" style="2" customWidth="1"/>
    <col min="14589" max="14589" width="4.28515625" style="2" customWidth="1"/>
    <col min="14590" max="14590" width="34.7109375" style="2" customWidth="1"/>
    <col min="14591" max="14591" width="0" style="2" hidden="1" customWidth="1"/>
    <col min="14592" max="14592" width="20" style="2" customWidth="1"/>
    <col min="14593" max="14593" width="20.85546875" style="2" customWidth="1"/>
    <col min="14594" max="14594" width="25" style="2" customWidth="1"/>
    <col min="14595" max="14595" width="18.7109375" style="2" customWidth="1"/>
    <col min="14596" max="14596" width="29.7109375" style="2" customWidth="1"/>
    <col min="14597" max="14597" width="13.42578125" style="2" customWidth="1"/>
    <col min="14598" max="14598" width="13.85546875" style="2" customWidth="1"/>
    <col min="14599" max="14603" width="16.5703125" style="2" customWidth="1"/>
    <col min="14604" max="14604" width="20.5703125" style="2" customWidth="1"/>
    <col min="14605" max="14605" width="21.140625" style="2" customWidth="1"/>
    <col min="14606" max="14606" width="9.5703125" style="2" customWidth="1"/>
    <col min="14607" max="14607" width="0.42578125" style="2" customWidth="1"/>
    <col min="14608" max="14614" width="6.42578125" style="2" customWidth="1"/>
    <col min="14615" max="14843" width="11.42578125" style="2"/>
    <col min="14844" max="14844" width="1" style="2" customWidth="1"/>
    <col min="14845" max="14845" width="4.28515625" style="2" customWidth="1"/>
    <col min="14846" max="14846" width="34.7109375" style="2" customWidth="1"/>
    <col min="14847" max="14847" width="0" style="2" hidden="1" customWidth="1"/>
    <col min="14848" max="14848" width="20" style="2" customWidth="1"/>
    <col min="14849" max="14849" width="20.85546875" style="2" customWidth="1"/>
    <col min="14850" max="14850" width="25" style="2" customWidth="1"/>
    <col min="14851" max="14851" width="18.7109375" style="2" customWidth="1"/>
    <col min="14852" max="14852" width="29.7109375" style="2" customWidth="1"/>
    <col min="14853" max="14853" width="13.42578125" style="2" customWidth="1"/>
    <col min="14854" max="14854" width="13.85546875" style="2" customWidth="1"/>
    <col min="14855" max="14859" width="16.5703125" style="2" customWidth="1"/>
    <col min="14860" max="14860" width="20.5703125" style="2" customWidth="1"/>
    <col min="14861" max="14861" width="21.140625" style="2" customWidth="1"/>
    <col min="14862" max="14862" width="9.5703125" style="2" customWidth="1"/>
    <col min="14863" max="14863" width="0.42578125" style="2" customWidth="1"/>
    <col min="14864" max="14870" width="6.42578125" style="2" customWidth="1"/>
    <col min="14871" max="15099" width="11.42578125" style="2"/>
    <col min="15100" max="15100" width="1" style="2" customWidth="1"/>
    <col min="15101" max="15101" width="4.28515625" style="2" customWidth="1"/>
    <col min="15102" max="15102" width="34.7109375" style="2" customWidth="1"/>
    <col min="15103" max="15103" width="0" style="2" hidden="1" customWidth="1"/>
    <col min="15104" max="15104" width="20" style="2" customWidth="1"/>
    <col min="15105" max="15105" width="20.85546875" style="2" customWidth="1"/>
    <col min="15106" max="15106" width="25" style="2" customWidth="1"/>
    <col min="15107" max="15107" width="18.7109375" style="2" customWidth="1"/>
    <col min="15108" max="15108" width="29.7109375" style="2" customWidth="1"/>
    <col min="15109" max="15109" width="13.42578125" style="2" customWidth="1"/>
    <col min="15110" max="15110" width="13.85546875" style="2" customWidth="1"/>
    <col min="15111" max="15115" width="16.5703125" style="2" customWidth="1"/>
    <col min="15116" max="15116" width="20.5703125" style="2" customWidth="1"/>
    <col min="15117" max="15117" width="21.140625" style="2" customWidth="1"/>
    <col min="15118" max="15118" width="9.5703125" style="2" customWidth="1"/>
    <col min="15119" max="15119" width="0.42578125" style="2" customWidth="1"/>
    <col min="15120" max="15126" width="6.42578125" style="2" customWidth="1"/>
    <col min="15127" max="15355" width="11.42578125" style="2"/>
    <col min="15356" max="15356" width="1" style="2" customWidth="1"/>
    <col min="15357" max="15357" width="4.28515625" style="2" customWidth="1"/>
    <col min="15358" max="15358" width="34.7109375" style="2" customWidth="1"/>
    <col min="15359" max="15359" width="0" style="2" hidden="1" customWidth="1"/>
    <col min="15360" max="15360" width="20" style="2" customWidth="1"/>
    <col min="15361" max="15361" width="20.85546875" style="2" customWidth="1"/>
    <col min="15362" max="15362" width="25" style="2" customWidth="1"/>
    <col min="15363" max="15363" width="18.7109375" style="2" customWidth="1"/>
    <col min="15364" max="15364" width="29.7109375" style="2" customWidth="1"/>
    <col min="15365" max="15365" width="13.42578125" style="2" customWidth="1"/>
    <col min="15366" max="15366" width="13.85546875" style="2" customWidth="1"/>
    <col min="15367" max="15371" width="16.5703125" style="2" customWidth="1"/>
    <col min="15372" max="15372" width="20.5703125" style="2" customWidth="1"/>
    <col min="15373" max="15373" width="21.140625" style="2" customWidth="1"/>
    <col min="15374" max="15374" width="9.5703125" style="2" customWidth="1"/>
    <col min="15375" max="15375" width="0.42578125" style="2" customWidth="1"/>
    <col min="15376" max="15382" width="6.42578125" style="2" customWidth="1"/>
    <col min="15383" max="15611" width="11.42578125" style="2"/>
    <col min="15612" max="15612" width="1" style="2" customWidth="1"/>
    <col min="15613" max="15613" width="4.28515625" style="2" customWidth="1"/>
    <col min="15614" max="15614" width="34.7109375" style="2" customWidth="1"/>
    <col min="15615" max="15615" width="0" style="2" hidden="1" customWidth="1"/>
    <col min="15616" max="15616" width="20" style="2" customWidth="1"/>
    <col min="15617" max="15617" width="20.85546875" style="2" customWidth="1"/>
    <col min="15618" max="15618" width="25" style="2" customWidth="1"/>
    <col min="15619" max="15619" width="18.7109375" style="2" customWidth="1"/>
    <col min="15620" max="15620" width="29.7109375" style="2" customWidth="1"/>
    <col min="15621" max="15621" width="13.42578125" style="2" customWidth="1"/>
    <col min="15622" max="15622" width="13.85546875" style="2" customWidth="1"/>
    <col min="15623" max="15627" width="16.5703125" style="2" customWidth="1"/>
    <col min="15628" max="15628" width="20.5703125" style="2" customWidth="1"/>
    <col min="15629" max="15629" width="21.140625" style="2" customWidth="1"/>
    <col min="15630" max="15630" width="9.5703125" style="2" customWidth="1"/>
    <col min="15631" max="15631" width="0.42578125" style="2" customWidth="1"/>
    <col min="15632" max="15638" width="6.42578125" style="2" customWidth="1"/>
    <col min="15639" max="15867" width="11.42578125" style="2"/>
    <col min="15868" max="15868" width="1" style="2" customWidth="1"/>
    <col min="15869" max="15869" width="4.28515625" style="2" customWidth="1"/>
    <col min="15870" max="15870" width="34.7109375" style="2" customWidth="1"/>
    <col min="15871" max="15871" width="0" style="2" hidden="1" customWidth="1"/>
    <col min="15872" max="15872" width="20" style="2" customWidth="1"/>
    <col min="15873" max="15873" width="20.85546875" style="2" customWidth="1"/>
    <col min="15874" max="15874" width="25" style="2" customWidth="1"/>
    <col min="15875" max="15875" width="18.7109375" style="2" customWidth="1"/>
    <col min="15876" max="15876" width="29.7109375" style="2" customWidth="1"/>
    <col min="15877" max="15877" width="13.42578125" style="2" customWidth="1"/>
    <col min="15878" max="15878" width="13.85546875" style="2" customWidth="1"/>
    <col min="15879" max="15883" width="16.5703125" style="2" customWidth="1"/>
    <col min="15884" max="15884" width="20.5703125" style="2" customWidth="1"/>
    <col min="15885" max="15885" width="21.140625" style="2" customWidth="1"/>
    <col min="15886" max="15886" width="9.5703125" style="2" customWidth="1"/>
    <col min="15887" max="15887" width="0.42578125" style="2" customWidth="1"/>
    <col min="15888" max="15894" width="6.42578125" style="2" customWidth="1"/>
    <col min="15895" max="16123" width="11.42578125" style="2"/>
    <col min="16124" max="16124" width="1" style="2" customWidth="1"/>
    <col min="16125" max="16125" width="4.28515625" style="2" customWidth="1"/>
    <col min="16126" max="16126" width="34.7109375" style="2" customWidth="1"/>
    <col min="16127" max="16127" width="0" style="2" hidden="1" customWidth="1"/>
    <col min="16128" max="16128" width="20" style="2" customWidth="1"/>
    <col min="16129" max="16129" width="20.85546875" style="2" customWidth="1"/>
    <col min="16130" max="16130" width="25" style="2" customWidth="1"/>
    <col min="16131" max="16131" width="18.7109375" style="2" customWidth="1"/>
    <col min="16132" max="16132" width="29.7109375" style="2" customWidth="1"/>
    <col min="16133" max="16133" width="13.42578125" style="2" customWidth="1"/>
    <col min="16134" max="16134" width="13.85546875" style="2" customWidth="1"/>
    <col min="16135" max="16139" width="16.5703125" style="2" customWidth="1"/>
    <col min="16140" max="16140" width="20.5703125" style="2" customWidth="1"/>
    <col min="16141" max="16141" width="21.140625" style="2" customWidth="1"/>
    <col min="16142" max="16142" width="9.5703125" style="2" customWidth="1"/>
    <col min="16143" max="16143" width="0.42578125" style="2" customWidth="1"/>
    <col min="16144" max="16150" width="6.42578125" style="2" customWidth="1"/>
    <col min="16151" max="16371" width="11.42578125" style="2"/>
    <col min="16372" max="16384" width="11.42578125" style="2" customWidth="1"/>
  </cols>
  <sheetData>
    <row r="2" spans="2:16" ht="26.25" x14ac:dyDescent="0.25">
      <c r="B2" s="201" t="s">
        <v>61</v>
      </c>
      <c r="C2" s="202"/>
      <c r="D2" s="202"/>
      <c r="E2" s="202"/>
      <c r="F2" s="202"/>
      <c r="G2" s="202"/>
      <c r="H2" s="202"/>
      <c r="I2" s="202"/>
      <c r="J2" s="202"/>
      <c r="K2" s="202"/>
      <c r="L2" s="202"/>
      <c r="M2" s="202"/>
      <c r="N2" s="202"/>
      <c r="O2" s="202"/>
      <c r="P2" s="202"/>
    </row>
    <row r="4" spans="2:16" ht="26.25" x14ac:dyDescent="0.25">
      <c r="B4" s="201" t="s">
        <v>46</v>
      </c>
      <c r="C4" s="202"/>
      <c r="D4" s="202"/>
      <c r="E4" s="202"/>
      <c r="F4" s="202"/>
      <c r="G4" s="202"/>
      <c r="H4" s="202"/>
      <c r="I4" s="202"/>
      <c r="J4" s="202"/>
      <c r="K4" s="202"/>
      <c r="L4" s="202"/>
      <c r="M4" s="202"/>
      <c r="N4" s="202"/>
      <c r="O4" s="202"/>
      <c r="P4" s="202"/>
    </row>
    <row r="5" spans="2:16" ht="15.75" thickBot="1" x14ac:dyDescent="0.3"/>
    <row r="6" spans="2:16" ht="21.75" thickBot="1" x14ac:dyDescent="0.3">
      <c r="B6" s="4" t="s">
        <v>4</v>
      </c>
      <c r="C6" s="199" t="s">
        <v>309</v>
      </c>
      <c r="D6" s="199"/>
      <c r="E6" s="199"/>
      <c r="F6" s="199"/>
      <c r="G6" s="199"/>
      <c r="H6" s="199"/>
      <c r="I6" s="199"/>
      <c r="J6" s="199"/>
      <c r="K6" s="199"/>
      <c r="L6" s="199"/>
      <c r="M6" s="199"/>
      <c r="N6" s="200"/>
    </row>
    <row r="7" spans="2:16" ht="16.5" thickBot="1" x14ac:dyDescent="0.3">
      <c r="B7" s="5" t="s">
        <v>5</v>
      </c>
      <c r="C7" s="199" t="s">
        <v>151</v>
      </c>
      <c r="D7" s="199"/>
      <c r="E7" s="199"/>
      <c r="F7" s="199"/>
      <c r="G7" s="199"/>
      <c r="H7" s="199"/>
      <c r="I7" s="199"/>
      <c r="J7" s="199"/>
      <c r="K7" s="199"/>
      <c r="L7" s="199"/>
      <c r="M7" s="199"/>
      <c r="N7" s="200"/>
    </row>
    <row r="8" spans="2:16" ht="16.5" thickBot="1" x14ac:dyDescent="0.3">
      <c r="B8" s="5" t="s">
        <v>6</v>
      </c>
      <c r="C8" s="199" t="s">
        <v>151</v>
      </c>
      <c r="D8" s="199"/>
      <c r="E8" s="199"/>
      <c r="F8" s="199"/>
      <c r="G8" s="199"/>
      <c r="H8" s="199"/>
      <c r="I8" s="199"/>
      <c r="J8" s="199"/>
      <c r="K8" s="199"/>
      <c r="L8" s="199"/>
      <c r="M8" s="199"/>
      <c r="N8" s="200"/>
    </row>
    <row r="9" spans="2:16" ht="16.5" thickBot="1" x14ac:dyDescent="0.3">
      <c r="B9" s="5" t="s">
        <v>7</v>
      </c>
      <c r="C9" s="199" t="s">
        <v>151</v>
      </c>
      <c r="D9" s="199"/>
      <c r="E9" s="199"/>
      <c r="F9" s="199"/>
      <c r="G9" s="199"/>
      <c r="H9" s="199"/>
      <c r="I9" s="199"/>
      <c r="J9" s="199"/>
      <c r="K9" s="199"/>
      <c r="L9" s="199"/>
      <c r="M9" s="199"/>
      <c r="N9" s="200"/>
    </row>
    <row r="10" spans="2:16" ht="16.5" thickBot="1" x14ac:dyDescent="0.3">
      <c r="B10" s="5" t="s">
        <v>8</v>
      </c>
      <c r="C10" s="205">
        <v>4</v>
      </c>
      <c r="D10" s="205"/>
      <c r="E10" s="206"/>
      <c r="F10" s="21"/>
      <c r="G10" s="21"/>
      <c r="H10" s="21"/>
      <c r="I10" s="21"/>
      <c r="J10" s="21"/>
      <c r="K10" s="21"/>
      <c r="L10" s="21"/>
      <c r="M10" s="21"/>
      <c r="N10" s="22"/>
    </row>
    <row r="11" spans="2:16" ht="16.5" thickBot="1" x14ac:dyDescent="0.3">
      <c r="B11" s="7" t="s">
        <v>9</v>
      </c>
      <c r="C11" s="8">
        <v>41974</v>
      </c>
      <c r="D11" s="9"/>
      <c r="E11" s="9"/>
      <c r="F11" s="9"/>
      <c r="G11" s="9"/>
      <c r="H11" s="9"/>
      <c r="I11" s="9"/>
      <c r="J11" s="9"/>
      <c r="K11" s="9"/>
      <c r="L11" s="9"/>
      <c r="M11" s="9"/>
      <c r="N11" s="10"/>
    </row>
    <row r="12" spans="2:16" ht="15.75" x14ac:dyDescent="0.25">
      <c r="B12" s="6"/>
      <c r="C12" s="11"/>
      <c r="D12" s="12"/>
      <c r="E12" s="12"/>
      <c r="F12" s="12"/>
      <c r="G12" s="12"/>
      <c r="H12" s="12"/>
      <c r="I12" s="73"/>
      <c r="J12" s="73"/>
      <c r="K12" s="73"/>
      <c r="L12" s="73"/>
      <c r="M12" s="73"/>
      <c r="N12" s="12"/>
    </row>
    <row r="13" spans="2:16" x14ac:dyDescent="0.25">
      <c r="I13" s="73"/>
      <c r="J13" s="73"/>
      <c r="K13" s="73"/>
      <c r="L13" s="73"/>
      <c r="M13" s="73"/>
      <c r="N13" s="74"/>
    </row>
    <row r="14" spans="2:16" ht="45.75" customHeight="1" x14ac:dyDescent="0.25">
      <c r="B14" s="207" t="s">
        <v>95</v>
      </c>
      <c r="C14" s="207"/>
      <c r="D14" s="151" t="s">
        <v>12</v>
      </c>
      <c r="E14" s="151" t="s">
        <v>13</v>
      </c>
      <c r="F14" s="151" t="s">
        <v>29</v>
      </c>
      <c r="G14" s="61"/>
      <c r="I14" s="25"/>
      <c r="J14" s="25"/>
      <c r="K14" s="25"/>
      <c r="L14" s="25"/>
      <c r="M14" s="25"/>
      <c r="N14" s="74"/>
    </row>
    <row r="15" spans="2:16" x14ac:dyDescent="0.25">
      <c r="B15" s="207"/>
      <c r="C15" s="207"/>
      <c r="D15" s="151">
        <v>4</v>
      </c>
      <c r="E15" s="23">
        <v>1605949980</v>
      </c>
      <c r="F15" s="121">
        <v>660</v>
      </c>
      <c r="G15" s="62"/>
      <c r="I15" s="26"/>
      <c r="J15" s="26"/>
      <c r="K15" s="26"/>
      <c r="L15" s="26"/>
      <c r="M15" s="26"/>
      <c r="N15" s="74"/>
    </row>
    <row r="16" spans="2:16" x14ac:dyDescent="0.25">
      <c r="B16" s="207"/>
      <c r="C16" s="207"/>
      <c r="D16" s="151"/>
      <c r="E16" s="23"/>
      <c r="F16" s="121"/>
      <c r="G16" s="62"/>
      <c r="I16" s="26"/>
      <c r="J16" s="26"/>
      <c r="K16" s="26"/>
      <c r="L16" s="26"/>
      <c r="M16" s="26"/>
      <c r="N16" s="74"/>
    </row>
    <row r="17" spans="1:14" x14ac:dyDescent="0.25">
      <c r="B17" s="207"/>
      <c r="C17" s="207"/>
      <c r="D17" s="151"/>
      <c r="E17" s="23"/>
      <c r="F17" s="121"/>
      <c r="G17" s="62"/>
      <c r="I17" s="26"/>
      <c r="J17" s="26"/>
      <c r="K17" s="26"/>
      <c r="L17" s="26"/>
      <c r="M17" s="26"/>
      <c r="N17" s="74"/>
    </row>
    <row r="18" spans="1:14" x14ac:dyDescent="0.25">
      <c r="B18" s="207"/>
      <c r="C18" s="207"/>
      <c r="D18" s="151"/>
      <c r="E18" s="24"/>
      <c r="F18" s="121"/>
      <c r="G18" s="62"/>
      <c r="H18" s="14"/>
      <c r="I18" s="26"/>
      <c r="J18" s="26"/>
      <c r="K18" s="26"/>
      <c r="L18" s="26"/>
      <c r="M18" s="26"/>
      <c r="N18" s="13"/>
    </row>
    <row r="19" spans="1:14" x14ac:dyDescent="0.25">
      <c r="B19" s="207"/>
      <c r="C19" s="207"/>
      <c r="D19" s="151"/>
      <c r="E19" s="24"/>
      <c r="F19" s="121"/>
      <c r="G19" s="62"/>
      <c r="H19" s="14"/>
      <c r="I19" s="28"/>
      <c r="J19" s="28"/>
      <c r="K19" s="28"/>
      <c r="L19" s="28"/>
      <c r="M19" s="28"/>
      <c r="N19" s="13"/>
    </row>
    <row r="20" spans="1:14" x14ac:dyDescent="0.25">
      <c r="B20" s="207"/>
      <c r="C20" s="207"/>
      <c r="D20" s="151"/>
      <c r="E20" s="24"/>
      <c r="F20" s="121"/>
      <c r="G20" s="62"/>
      <c r="H20" s="14"/>
      <c r="I20" s="73"/>
      <c r="J20" s="73"/>
      <c r="K20" s="73"/>
      <c r="L20" s="73"/>
      <c r="M20" s="73"/>
      <c r="N20" s="13"/>
    </row>
    <row r="21" spans="1:14" x14ac:dyDescent="0.25">
      <c r="B21" s="207"/>
      <c r="C21" s="207"/>
      <c r="D21" s="151"/>
      <c r="E21" s="24"/>
      <c r="F21" s="121"/>
      <c r="G21" s="62"/>
      <c r="H21" s="14"/>
      <c r="I21" s="73"/>
      <c r="J21" s="73"/>
      <c r="K21" s="73"/>
      <c r="L21" s="73"/>
      <c r="M21" s="73"/>
      <c r="N21" s="13"/>
    </row>
    <row r="22" spans="1:14" ht="15.75" thickBot="1" x14ac:dyDescent="0.3">
      <c r="B22" s="208" t="s">
        <v>14</v>
      </c>
      <c r="C22" s="209"/>
      <c r="D22" s="151"/>
      <c r="E22" s="41">
        <f>SUM(E15:E21)</f>
        <v>1605949980</v>
      </c>
      <c r="F22" s="121">
        <f>SUM(F15:F21)</f>
        <v>660</v>
      </c>
      <c r="G22" s="62"/>
      <c r="H22" s="14"/>
      <c r="I22" s="73"/>
      <c r="J22" s="73"/>
      <c r="K22" s="73"/>
      <c r="L22" s="73"/>
      <c r="M22" s="73"/>
      <c r="N22" s="13"/>
    </row>
    <row r="23" spans="1:14" ht="45.75" thickBot="1" x14ac:dyDescent="0.3">
      <c r="A23" s="30"/>
      <c r="B23" s="35" t="s">
        <v>15</v>
      </c>
      <c r="C23" s="35" t="s">
        <v>96</v>
      </c>
      <c r="E23" s="25"/>
      <c r="F23" s="25"/>
      <c r="G23" s="25"/>
      <c r="H23" s="25"/>
      <c r="I23" s="3"/>
      <c r="J23" s="3"/>
      <c r="K23" s="3"/>
      <c r="L23" s="3"/>
      <c r="M23" s="3"/>
    </row>
    <row r="24" spans="1:14" ht="15.75" thickBot="1" x14ac:dyDescent="0.3">
      <c r="A24" s="31">
        <v>1</v>
      </c>
      <c r="C24" s="32">
        <f>+F22*80%</f>
        <v>528</v>
      </c>
      <c r="D24" s="29"/>
      <c r="E24" s="122">
        <f>E22</f>
        <v>1605949980</v>
      </c>
      <c r="F24" s="27"/>
      <c r="G24" s="27"/>
      <c r="H24" s="27"/>
      <c r="I24" s="15"/>
      <c r="J24" s="15"/>
      <c r="K24" s="15"/>
      <c r="L24" s="15"/>
      <c r="M24" s="15"/>
    </row>
    <row r="25" spans="1:14" x14ac:dyDescent="0.25">
      <c r="A25" s="65"/>
      <c r="C25" s="66"/>
      <c r="D25" s="26"/>
      <c r="E25" s="67"/>
      <c r="F25" s="27"/>
      <c r="G25" s="27"/>
      <c r="H25" s="27"/>
      <c r="I25" s="15"/>
      <c r="J25" s="15"/>
      <c r="K25" s="15"/>
      <c r="L25" s="15"/>
      <c r="M25" s="15"/>
    </row>
    <row r="26" spans="1:14" x14ac:dyDescent="0.25">
      <c r="A26" s="65"/>
      <c r="C26" s="66"/>
      <c r="D26" s="26"/>
      <c r="E26" s="67"/>
      <c r="F26" s="27"/>
      <c r="G26" s="27"/>
      <c r="H26" s="27"/>
      <c r="I26" s="15"/>
      <c r="J26" s="15"/>
      <c r="K26" s="15"/>
      <c r="L26" s="15"/>
      <c r="M26" s="15"/>
    </row>
    <row r="27" spans="1:14" x14ac:dyDescent="0.25">
      <c r="A27" s="65"/>
      <c r="B27" s="88" t="s">
        <v>128</v>
      </c>
      <c r="I27" s="73"/>
      <c r="J27" s="73"/>
      <c r="K27" s="73"/>
      <c r="L27" s="73"/>
      <c r="M27" s="73"/>
      <c r="N27" s="74"/>
    </row>
    <row r="28" spans="1:14" x14ac:dyDescent="0.25">
      <c r="A28" s="65"/>
      <c r="I28" s="73"/>
      <c r="J28" s="73"/>
      <c r="K28" s="73"/>
      <c r="L28" s="73"/>
      <c r="M28" s="73"/>
      <c r="N28" s="74"/>
    </row>
    <row r="29" spans="1:14" x14ac:dyDescent="0.25">
      <c r="A29" s="65"/>
      <c r="B29" s="90" t="s">
        <v>33</v>
      </c>
      <c r="C29" s="90" t="s">
        <v>129</v>
      </c>
      <c r="D29" s="90" t="s">
        <v>130</v>
      </c>
      <c r="I29" s="73"/>
      <c r="J29" s="73"/>
      <c r="K29" s="73"/>
      <c r="L29" s="73"/>
      <c r="M29" s="73"/>
      <c r="N29" s="74"/>
    </row>
    <row r="30" spans="1:14" x14ac:dyDescent="0.25">
      <c r="A30" s="65"/>
      <c r="B30" s="87" t="s">
        <v>131</v>
      </c>
      <c r="C30" s="87"/>
      <c r="D30" s="87" t="s">
        <v>152</v>
      </c>
      <c r="E30" s="2" t="s">
        <v>310</v>
      </c>
      <c r="I30" s="73"/>
      <c r="J30" s="73"/>
      <c r="K30" s="73"/>
      <c r="L30" s="73"/>
      <c r="M30" s="73"/>
      <c r="N30" s="74"/>
    </row>
    <row r="31" spans="1:14" x14ac:dyDescent="0.25">
      <c r="A31" s="65"/>
      <c r="B31" s="87" t="s">
        <v>132</v>
      </c>
      <c r="C31" s="87" t="s">
        <v>152</v>
      </c>
      <c r="D31" s="87"/>
      <c r="I31" s="73"/>
      <c r="J31" s="73"/>
      <c r="K31" s="73"/>
      <c r="L31" s="73"/>
      <c r="M31" s="73"/>
      <c r="N31" s="74"/>
    </row>
    <row r="32" spans="1:14" x14ac:dyDescent="0.25">
      <c r="A32" s="65"/>
      <c r="B32" s="87" t="s">
        <v>133</v>
      </c>
      <c r="C32" s="87" t="s">
        <v>152</v>
      </c>
      <c r="D32" s="87"/>
      <c r="I32" s="73"/>
      <c r="J32" s="73"/>
      <c r="K32" s="73"/>
      <c r="L32" s="73"/>
      <c r="M32" s="73"/>
      <c r="N32" s="74"/>
    </row>
    <row r="33" spans="1:17" x14ac:dyDescent="0.25">
      <c r="A33" s="65"/>
      <c r="B33" s="87" t="s">
        <v>134</v>
      </c>
      <c r="C33" s="87"/>
      <c r="D33" s="87" t="s">
        <v>152</v>
      </c>
      <c r="E33" s="2" t="s">
        <v>310</v>
      </c>
      <c r="I33" s="73"/>
      <c r="J33" s="73"/>
      <c r="K33" s="73"/>
      <c r="L33" s="73"/>
      <c r="M33" s="73"/>
      <c r="N33" s="74"/>
    </row>
    <row r="34" spans="1:17" x14ac:dyDescent="0.25">
      <c r="A34" s="65"/>
      <c r="I34" s="73"/>
      <c r="J34" s="73"/>
      <c r="K34" s="73"/>
      <c r="L34" s="73"/>
      <c r="M34" s="73"/>
      <c r="N34" s="74"/>
    </row>
    <row r="35" spans="1:17" x14ac:dyDescent="0.25">
      <c r="A35" s="65"/>
      <c r="I35" s="73"/>
      <c r="J35" s="73"/>
      <c r="K35" s="73"/>
      <c r="L35" s="73"/>
      <c r="M35" s="73"/>
      <c r="N35" s="74"/>
    </row>
    <row r="36" spans="1:17" x14ac:dyDescent="0.25">
      <c r="A36" s="65"/>
      <c r="B36" s="88" t="s">
        <v>135</v>
      </c>
      <c r="I36" s="73"/>
      <c r="J36" s="73"/>
      <c r="K36" s="73"/>
      <c r="L36" s="73"/>
      <c r="M36" s="73"/>
      <c r="N36" s="74"/>
    </row>
    <row r="37" spans="1:17" x14ac:dyDescent="0.25">
      <c r="A37" s="65"/>
      <c r="I37" s="73"/>
      <c r="J37" s="73"/>
      <c r="K37" s="73"/>
      <c r="L37" s="73"/>
      <c r="M37" s="73"/>
      <c r="N37" s="74"/>
    </row>
    <row r="38" spans="1:17" x14ac:dyDescent="0.25">
      <c r="A38" s="65"/>
      <c r="I38" s="73"/>
      <c r="J38" s="73"/>
      <c r="K38" s="73"/>
      <c r="L38" s="73"/>
      <c r="M38" s="73"/>
      <c r="N38" s="74"/>
    </row>
    <row r="39" spans="1:17" x14ac:dyDescent="0.25">
      <c r="A39" s="65"/>
      <c r="B39" s="90" t="s">
        <v>33</v>
      </c>
      <c r="C39" s="90" t="s">
        <v>56</v>
      </c>
      <c r="D39" s="89" t="s">
        <v>49</v>
      </c>
      <c r="E39" s="89" t="s">
        <v>16</v>
      </c>
      <c r="I39" s="73"/>
      <c r="J39" s="73"/>
      <c r="K39" s="73"/>
      <c r="L39" s="73"/>
      <c r="M39" s="73"/>
      <c r="N39" s="74"/>
    </row>
    <row r="40" spans="1:17" ht="28.5" x14ac:dyDescent="0.25">
      <c r="A40" s="65"/>
      <c r="B40" s="71" t="s">
        <v>136</v>
      </c>
      <c r="C40" s="72">
        <v>40</v>
      </c>
      <c r="D40" s="150">
        <f>D149</f>
        <v>0</v>
      </c>
      <c r="E40" s="210">
        <f>+D40+D41</f>
        <v>60</v>
      </c>
      <c r="I40" s="73"/>
      <c r="J40" s="73"/>
      <c r="K40" s="73"/>
      <c r="L40" s="73"/>
      <c r="M40" s="73"/>
      <c r="N40" s="74"/>
    </row>
    <row r="41" spans="1:17" ht="42.75" x14ac:dyDescent="0.25">
      <c r="A41" s="65"/>
      <c r="B41" s="71" t="s">
        <v>137</v>
      </c>
      <c r="C41" s="72">
        <v>60</v>
      </c>
      <c r="D41" s="183">
        <f>D150</f>
        <v>60</v>
      </c>
      <c r="E41" s="211"/>
      <c r="I41" s="73"/>
      <c r="J41" s="73"/>
      <c r="K41" s="73"/>
      <c r="L41" s="73"/>
      <c r="M41" s="73"/>
      <c r="N41" s="74"/>
      <c r="Q41" s="116"/>
    </row>
    <row r="42" spans="1:17" x14ac:dyDescent="0.25">
      <c r="A42" s="65"/>
      <c r="C42" s="66"/>
      <c r="D42" s="26"/>
      <c r="E42" s="67"/>
      <c r="F42" s="27"/>
      <c r="G42" s="27"/>
      <c r="H42" s="27"/>
      <c r="I42" s="15"/>
      <c r="J42" s="15"/>
      <c r="K42" s="15"/>
      <c r="L42" s="15"/>
      <c r="M42" s="15"/>
    </row>
    <row r="43" spans="1:17" x14ac:dyDescent="0.25">
      <c r="A43" s="65"/>
      <c r="C43" s="66"/>
      <c r="D43" s="26"/>
      <c r="E43" s="67"/>
      <c r="F43" s="27"/>
      <c r="G43" s="27"/>
      <c r="H43" s="27"/>
      <c r="I43" s="15"/>
      <c r="J43" s="15"/>
      <c r="K43" s="15"/>
      <c r="L43" s="15"/>
      <c r="M43" s="15"/>
    </row>
    <row r="44" spans="1:17" x14ac:dyDescent="0.25">
      <c r="A44" s="65"/>
      <c r="C44" s="66"/>
      <c r="D44" s="26"/>
      <c r="E44" s="67"/>
      <c r="F44" s="27"/>
      <c r="G44" s="27"/>
      <c r="H44" s="27"/>
      <c r="I44" s="15"/>
      <c r="J44" s="15"/>
      <c r="K44" s="15"/>
      <c r="L44" s="15"/>
      <c r="M44" s="15"/>
    </row>
    <row r="45" spans="1:17" ht="15.75" thickBot="1" x14ac:dyDescent="0.3">
      <c r="M45" s="212" t="s">
        <v>35</v>
      </c>
      <c r="N45" s="212"/>
    </row>
    <row r="46" spans="1:17" x14ac:dyDescent="0.25">
      <c r="B46" s="88" t="s">
        <v>30</v>
      </c>
      <c r="M46" s="42"/>
      <c r="N46" s="42"/>
    </row>
    <row r="47" spans="1:17" ht="15.75" thickBot="1" x14ac:dyDescent="0.3">
      <c r="M47" s="42"/>
      <c r="N47" s="42"/>
    </row>
    <row r="48" spans="1:17" s="73" customFormat="1" ht="109.5" customHeight="1" x14ac:dyDescent="0.25">
      <c r="B48" s="84" t="s">
        <v>138</v>
      </c>
      <c r="C48" s="84" t="s">
        <v>139</v>
      </c>
      <c r="D48" s="84" t="s">
        <v>140</v>
      </c>
      <c r="E48" s="84" t="s">
        <v>43</v>
      </c>
      <c r="F48" s="84" t="s">
        <v>22</v>
      </c>
      <c r="G48" s="84" t="s">
        <v>97</v>
      </c>
      <c r="H48" s="84" t="s">
        <v>17</v>
      </c>
      <c r="I48" s="84" t="s">
        <v>10</v>
      </c>
      <c r="J48" s="84" t="s">
        <v>31</v>
      </c>
      <c r="K48" s="84" t="s">
        <v>59</v>
      </c>
      <c r="L48" s="84" t="s">
        <v>20</v>
      </c>
      <c r="M48" s="69" t="s">
        <v>26</v>
      </c>
      <c r="N48" s="84" t="s">
        <v>141</v>
      </c>
      <c r="O48" s="84" t="s">
        <v>36</v>
      </c>
      <c r="P48" s="85" t="s">
        <v>11</v>
      </c>
      <c r="Q48" s="85" t="s">
        <v>19</v>
      </c>
    </row>
    <row r="49" spans="1:26" s="79" customFormat="1" ht="42.75" customHeight="1" x14ac:dyDescent="0.25">
      <c r="A49" s="33">
        <v>1</v>
      </c>
      <c r="B49" s="34" t="s">
        <v>311</v>
      </c>
      <c r="C49" s="34" t="s">
        <v>311</v>
      </c>
      <c r="D49" s="80" t="s">
        <v>312</v>
      </c>
      <c r="E49" s="123">
        <v>192</v>
      </c>
      <c r="F49" s="76" t="s">
        <v>129</v>
      </c>
      <c r="G49" s="115" t="s">
        <v>151</v>
      </c>
      <c r="H49" s="83">
        <v>41255</v>
      </c>
      <c r="I49" s="83">
        <v>41943</v>
      </c>
      <c r="J49" s="77" t="s">
        <v>130</v>
      </c>
      <c r="K49" s="124">
        <f>(I49-H49)/30</f>
        <v>22.933333333333334</v>
      </c>
      <c r="L49" s="125">
        <v>0</v>
      </c>
      <c r="M49" s="123">
        <v>1720</v>
      </c>
      <c r="N49" s="123" t="s">
        <v>151</v>
      </c>
      <c r="O49" s="16">
        <v>6499443139</v>
      </c>
      <c r="P49" s="16">
        <v>28</v>
      </c>
      <c r="Q49" s="116" t="s">
        <v>361</v>
      </c>
      <c r="R49" s="78"/>
      <c r="S49" s="78"/>
      <c r="T49" s="78"/>
      <c r="U49" s="78"/>
      <c r="V49" s="78"/>
      <c r="W49" s="78"/>
      <c r="X49" s="78"/>
      <c r="Y49" s="78"/>
      <c r="Z49" s="78"/>
    </row>
    <row r="50" spans="1:26" s="79" customFormat="1" ht="39.75" customHeight="1" x14ac:dyDescent="0.25">
      <c r="A50" s="33">
        <f t="shared" ref="A50:A56" si="0">+A49+1</f>
        <v>2</v>
      </c>
      <c r="B50" s="34" t="s">
        <v>311</v>
      </c>
      <c r="C50" s="34" t="s">
        <v>311</v>
      </c>
      <c r="D50" s="80" t="s">
        <v>312</v>
      </c>
      <c r="E50" s="123">
        <v>137</v>
      </c>
      <c r="F50" s="76" t="s">
        <v>129</v>
      </c>
      <c r="G50" s="115" t="s">
        <v>151</v>
      </c>
      <c r="H50" s="83">
        <v>41178</v>
      </c>
      <c r="I50" s="83">
        <v>41274</v>
      </c>
      <c r="J50" s="77" t="s">
        <v>130</v>
      </c>
      <c r="K50" s="124">
        <f>(I50-H50)/30-L50</f>
        <v>2.5666666666666669</v>
      </c>
      <c r="L50" s="124">
        <f>(I50-H49)/30</f>
        <v>0.6333333333333333</v>
      </c>
      <c r="M50" s="123">
        <v>0</v>
      </c>
      <c r="N50" s="123">
        <v>0</v>
      </c>
      <c r="O50" s="16"/>
      <c r="P50" s="16"/>
      <c r="Q50" s="116" t="s">
        <v>344</v>
      </c>
      <c r="R50" s="78"/>
      <c r="S50" s="78"/>
      <c r="T50" s="78"/>
      <c r="U50" s="78"/>
      <c r="V50" s="78"/>
      <c r="W50" s="78"/>
      <c r="X50" s="78"/>
      <c r="Y50" s="78"/>
      <c r="Z50" s="78"/>
    </row>
    <row r="51" spans="1:26" s="79" customFormat="1" x14ac:dyDescent="0.25">
      <c r="A51" s="33">
        <f t="shared" si="0"/>
        <v>3</v>
      </c>
      <c r="B51" s="34"/>
      <c r="C51" s="34"/>
      <c r="D51" s="80"/>
      <c r="E51" s="123"/>
      <c r="F51" s="76"/>
      <c r="G51" s="115"/>
      <c r="H51" s="83"/>
      <c r="I51" s="83"/>
      <c r="J51" s="77"/>
      <c r="K51" s="124"/>
      <c r="L51" s="125"/>
      <c r="M51" s="123"/>
      <c r="N51" s="123"/>
      <c r="O51" s="16"/>
      <c r="P51" s="16"/>
      <c r="Q51" s="116"/>
      <c r="R51" s="78"/>
      <c r="S51" s="78"/>
      <c r="T51" s="78"/>
      <c r="U51" s="78"/>
      <c r="V51" s="78"/>
      <c r="W51" s="78"/>
      <c r="X51" s="78"/>
      <c r="Y51" s="78"/>
      <c r="Z51" s="78"/>
    </row>
    <row r="52" spans="1:26" s="79" customFormat="1" x14ac:dyDescent="0.25">
      <c r="A52" s="33">
        <f t="shared" si="0"/>
        <v>4</v>
      </c>
      <c r="B52" s="34"/>
      <c r="C52" s="34"/>
      <c r="D52" s="80"/>
      <c r="E52" s="123"/>
      <c r="F52" s="76"/>
      <c r="G52" s="115"/>
      <c r="H52" s="83"/>
      <c r="I52" s="83"/>
      <c r="J52" s="77"/>
      <c r="K52" s="124"/>
      <c r="L52" s="125"/>
      <c r="M52" s="123"/>
      <c r="N52" s="123"/>
      <c r="O52" s="16"/>
      <c r="P52" s="16"/>
      <c r="Q52" s="116"/>
      <c r="R52" s="78"/>
      <c r="S52" s="78"/>
      <c r="T52" s="78"/>
      <c r="U52" s="78"/>
      <c r="V52" s="78"/>
      <c r="W52" s="78"/>
      <c r="X52" s="78"/>
      <c r="Y52" s="78"/>
      <c r="Z52" s="78"/>
    </row>
    <row r="53" spans="1:26" s="79" customFormat="1" x14ac:dyDescent="0.25">
      <c r="A53" s="33">
        <f t="shared" si="0"/>
        <v>5</v>
      </c>
      <c r="B53" s="80"/>
      <c r="C53" s="81"/>
      <c r="D53" s="80"/>
      <c r="E53" s="75"/>
      <c r="F53" s="76"/>
      <c r="G53" s="76"/>
      <c r="H53" s="76"/>
      <c r="I53" s="77"/>
      <c r="J53" s="77"/>
      <c r="K53" s="77"/>
      <c r="L53" s="77"/>
      <c r="M53" s="68"/>
      <c r="N53" s="68"/>
      <c r="O53" s="16"/>
      <c r="P53" s="16"/>
      <c r="Q53" s="116"/>
      <c r="R53" s="78"/>
      <c r="S53" s="78"/>
      <c r="T53" s="78"/>
      <c r="U53" s="78"/>
      <c r="V53" s="78"/>
      <c r="W53" s="78"/>
      <c r="X53" s="78"/>
      <c r="Y53" s="78"/>
      <c r="Z53" s="78"/>
    </row>
    <row r="54" spans="1:26" s="79" customFormat="1" x14ac:dyDescent="0.25">
      <c r="A54" s="33">
        <f t="shared" si="0"/>
        <v>6</v>
      </c>
      <c r="B54" s="80"/>
      <c r="C54" s="81"/>
      <c r="D54" s="80"/>
      <c r="E54" s="75"/>
      <c r="F54" s="76"/>
      <c r="G54" s="76"/>
      <c r="H54" s="76"/>
      <c r="I54" s="77"/>
      <c r="J54" s="77"/>
      <c r="K54" s="77"/>
      <c r="L54" s="77"/>
      <c r="M54" s="68"/>
      <c r="N54" s="68"/>
      <c r="O54" s="16"/>
      <c r="P54" s="16"/>
      <c r="Q54" s="116"/>
      <c r="R54" s="78"/>
      <c r="S54" s="78"/>
      <c r="T54" s="78"/>
      <c r="U54" s="78"/>
      <c r="V54" s="78"/>
      <c r="W54" s="78"/>
      <c r="X54" s="78"/>
      <c r="Y54" s="78"/>
      <c r="Z54" s="78"/>
    </row>
    <row r="55" spans="1:26" s="79" customFormat="1" x14ac:dyDescent="0.25">
      <c r="A55" s="33">
        <f t="shared" si="0"/>
        <v>7</v>
      </c>
      <c r="B55" s="80"/>
      <c r="C55" s="81"/>
      <c r="D55" s="80"/>
      <c r="E55" s="75"/>
      <c r="F55" s="76"/>
      <c r="G55" s="76"/>
      <c r="H55" s="76"/>
      <c r="I55" s="77"/>
      <c r="J55" s="77"/>
      <c r="K55" s="77"/>
      <c r="L55" s="77"/>
      <c r="M55" s="68"/>
      <c r="N55" s="68"/>
      <c r="O55" s="16"/>
      <c r="P55" s="16"/>
      <c r="Q55" s="116"/>
      <c r="R55" s="78"/>
      <c r="S55" s="78"/>
      <c r="T55" s="78"/>
      <c r="U55" s="78"/>
      <c r="V55" s="78"/>
      <c r="W55" s="78"/>
      <c r="X55" s="78"/>
      <c r="Y55" s="78"/>
      <c r="Z55" s="78"/>
    </row>
    <row r="56" spans="1:26" s="79" customFormat="1" x14ac:dyDescent="0.25">
      <c r="A56" s="33">
        <f t="shared" si="0"/>
        <v>8</v>
      </c>
      <c r="B56" s="80"/>
      <c r="C56" s="81"/>
      <c r="D56" s="80"/>
      <c r="E56" s="75"/>
      <c r="F56" s="76"/>
      <c r="G56" s="76"/>
      <c r="H56" s="76"/>
      <c r="I56" s="77"/>
      <c r="J56" s="77"/>
      <c r="K56" s="77"/>
      <c r="L56" s="77"/>
      <c r="M56" s="68"/>
      <c r="N56" s="68"/>
      <c r="O56" s="16"/>
      <c r="P56" s="16"/>
      <c r="Q56" s="116"/>
      <c r="R56" s="78"/>
      <c r="S56" s="78"/>
      <c r="T56" s="78"/>
      <c r="U56" s="78"/>
      <c r="V56" s="78"/>
      <c r="W56" s="78"/>
      <c r="X56" s="78"/>
      <c r="Y56" s="78"/>
      <c r="Z56" s="78"/>
    </row>
    <row r="57" spans="1:26" s="79" customFormat="1" x14ac:dyDescent="0.25">
      <c r="A57" s="33"/>
      <c r="B57" s="34" t="s">
        <v>16</v>
      </c>
      <c r="C57" s="81"/>
      <c r="D57" s="80"/>
      <c r="E57" s="75"/>
      <c r="F57" s="76"/>
      <c r="G57" s="76"/>
      <c r="H57" s="76"/>
      <c r="I57" s="77"/>
      <c r="J57" s="77"/>
      <c r="K57" s="82">
        <f>SUM(K49:K56)</f>
        <v>25.5</v>
      </c>
      <c r="L57" s="114">
        <f>SUM(L49:L56)</f>
        <v>0.6333333333333333</v>
      </c>
      <c r="M57" s="114">
        <f>SUM(M49:M56)</f>
        <v>1720</v>
      </c>
      <c r="N57" s="82">
        <f>SUM(N49:N56)</f>
        <v>0</v>
      </c>
      <c r="O57" s="16"/>
      <c r="P57" s="16"/>
      <c r="Q57" s="117"/>
    </row>
    <row r="58" spans="1:26" s="17" customFormat="1" x14ac:dyDescent="0.25">
      <c r="E58" s="18"/>
    </row>
    <row r="59" spans="1:26" s="17" customFormat="1" x14ac:dyDescent="0.25">
      <c r="B59" s="213" t="s">
        <v>28</v>
      </c>
      <c r="C59" s="213" t="s">
        <v>27</v>
      </c>
      <c r="D59" s="215" t="s">
        <v>34</v>
      </c>
      <c r="E59" s="215"/>
    </row>
    <row r="60" spans="1:26" s="17" customFormat="1" x14ac:dyDescent="0.25">
      <c r="B60" s="214"/>
      <c r="C60" s="214"/>
      <c r="D60" s="152" t="s">
        <v>23</v>
      </c>
      <c r="E60" s="40" t="s">
        <v>24</v>
      </c>
    </row>
    <row r="61" spans="1:26" s="17" customFormat="1" ht="30.6" customHeight="1" x14ac:dyDescent="0.25">
      <c r="B61" s="38" t="s">
        <v>21</v>
      </c>
      <c r="C61" s="39">
        <f>+K57</f>
        <v>25.5</v>
      </c>
      <c r="D61" s="36"/>
      <c r="E61" s="37"/>
      <c r="F61" s="162" t="s">
        <v>359</v>
      </c>
      <c r="G61" s="19"/>
      <c r="H61" s="19"/>
      <c r="I61" s="19"/>
      <c r="J61" s="19"/>
      <c r="K61" s="19"/>
      <c r="L61" s="19"/>
      <c r="M61" s="19"/>
    </row>
    <row r="62" spans="1:26" s="17" customFormat="1" ht="30" customHeight="1" x14ac:dyDescent="0.25">
      <c r="B62" s="38" t="s">
        <v>25</v>
      </c>
      <c r="C62" s="39">
        <f>+M57</f>
        <v>1720</v>
      </c>
      <c r="D62" s="36"/>
      <c r="E62" s="37"/>
    </row>
    <row r="63" spans="1:26" s="17" customFormat="1" x14ac:dyDescent="0.25">
      <c r="B63" s="20"/>
      <c r="C63" s="216"/>
      <c r="D63" s="216"/>
      <c r="E63" s="216"/>
      <c r="F63" s="216"/>
      <c r="G63" s="216"/>
      <c r="H63" s="216"/>
      <c r="I63" s="216"/>
      <c r="J63" s="216"/>
      <c r="K63" s="216"/>
      <c r="L63" s="216"/>
      <c r="M63" s="216"/>
      <c r="N63" s="216"/>
    </row>
    <row r="64" spans="1:26" ht="28.15" customHeight="1" thickBot="1" x14ac:dyDescent="0.3"/>
    <row r="65" spans="2:17" ht="27" thickBot="1" x14ac:dyDescent="0.3">
      <c r="B65" s="217" t="s">
        <v>98</v>
      </c>
      <c r="C65" s="217"/>
      <c r="D65" s="217"/>
      <c r="E65" s="217"/>
      <c r="F65" s="217"/>
      <c r="G65" s="217"/>
      <c r="H65" s="217"/>
      <c r="I65" s="217"/>
      <c r="J65" s="217"/>
      <c r="K65" s="217"/>
      <c r="L65" s="217"/>
      <c r="M65" s="217"/>
      <c r="N65" s="217"/>
    </row>
    <row r="68" spans="2:17" ht="109.5" customHeight="1" x14ac:dyDescent="0.25">
      <c r="B68" s="86" t="s">
        <v>142</v>
      </c>
      <c r="C68" s="86" t="s">
        <v>2</v>
      </c>
      <c r="D68" s="86" t="s">
        <v>100</v>
      </c>
      <c r="E68" s="86" t="s">
        <v>99</v>
      </c>
      <c r="F68" s="86" t="s">
        <v>101</v>
      </c>
      <c r="G68" s="86" t="s">
        <v>102</v>
      </c>
      <c r="H68" s="86" t="s">
        <v>156</v>
      </c>
      <c r="I68" s="86" t="s">
        <v>103</v>
      </c>
      <c r="J68" s="86" t="s">
        <v>104</v>
      </c>
      <c r="K68" s="86" t="s">
        <v>105</v>
      </c>
      <c r="L68" s="86" t="s">
        <v>106</v>
      </c>
      <c r="M68" s="149" t="s">
        <v>107</v>
      </c>
      <c r="N68" s="149" t="s">
        <v>108</v>
      </c>
      <c r="O68" s="218" t="s">
        <v>3</v>
      </c>
      <c r="P68" s="219"/>
      <c r="Q68" s="86" t="s">
        <v>18</v>
      </c>
    </row>
    <row r="69" spans="2:17" ht="93.75" customHeight="1" x14ac:dyDescent="0.25">
      <c r="B69" s="87" t="s">
        <v>154</v>
      </c>
      <c r="C69" s="87" t="s">
        <v>315</v>
      </c>
      <c r="D69" s="126" t="s">
        <v>316</v>
      </c>
      <c r="E69" s="36">
        <v>100</v>
      </c>
      <c r="F69" s="36" t="s">
        <v>151</v>
      </c>
      <c r="G69" s="36" t="s">
        <v>151</v>
      </c>
      <c r="H69" s="36" t="s">
        <v>129</v>
      </c>
      <c r="I69" s="36" t="s">
        <v>151</v>
      </c>
      <c r="J69" s="36" t="s">
        <v>129</v>
      </c>
      <c r="K69" s="36" t="s">
        <v>129</v>
      </c>
      <c r="L69" s="36" t="s">
        <v>129</v>
      </c>
      <c r="M69" s="36" t="s">
        <v>129</v>
      </c>
      <c r="N69" s="36" t="s">
        <v>129</v>
      </c>
      <c r="O69" s="239" t="s">
        <v>345</v>
      </c>
      <c r="P69" s="240"/>
      <c r="Q69" s="36" t="s">
        <v>130</v>
      </c>
    </row>
    <row r="70" spans="2:17" ht="92.25" customHeight="1" x14ac:dyDescent="0.25">
      <c r="B70" s="87" t="s">
        <v>154</v>
      </c>
      <c r="C70" s="87" t="s">
        <v>315</v>
      </c>
      <c r="D70" s="126" t="s">
        <v>317</v>
      </c>
      <c r="E70" s="36">
        <v>120</v>
      </c>
      <c r="F70" s="36" t="s">
        <v>151</v>
      </c>
      <c r="G70" s="36" t="s">
        <v>151</v>
      </c>
      <c r="H70" s="36" t="s">
        <v>129</v>
      </c>
      <c r="I70" s="36" t="s">
        <v>151</v>
      </c>
      <c r="J70" s="36" t="s">
        <v>129</v>
      </c>
      <c r="K70" s="36" t="s">
        <v>129</v>
      </c>
      <c r="L70" s="36" t="s">
        <v>129</v>
      </c>
      <c r="M70" s="36" t="s">
        <v>129</v>
      </c>
      <c r="N70" s="36" t="s">
        <v>129</v>
      </c>
      <c r="O70" s="239" t="s">
        <v>345</v>
      </c>
      <c r="P70" s="240"/>
      <c r="Q70" s="36" t="s">
        <v>130</v>
      </c>
    </row>
    <row r="71" spans="2:17" ht="99" customHeight="1" x14ac:dyDescent="0.25">
      <c r="B71" s="87" t="s">
        <v>154</v>
      </c>
      <c r="C71" s="87" t="s">
        <v>315</v>
      </c>
      <c r="D71" s="126" t="s">
        <v>318</v>
      </c>
      <c r="E71" s="36">
        <v>140</v>
      </c>
      <c r="F71" s="36" t="s">
        <v>151</v>
      </c>
      <c r="G71" s="36" t="s">
        <v>151</v>
      </c>
      <c r="H71" s="36" t="s">
        <v>129</v>
      </c>
      <c r="I71" s="36" t="s">
        <v>151</v>
      </c>
      <c r="J71" s="36" t="s">
        <v>129</v>
      </c>
      <c r="K71" s="36" t="s">
        <v>129</v>
      </c>
      <c r="L71" s="36" t="s">
        <v>129</v>
      </c>
      <c r="M71" s="36" t="s">
        <v>129</v>
      </c>
      <c r="N71" s="36" t="s">
        <v>129</v>
      </c>
      <c r="O71" s="239" t="s">
        <v>345</v>
      </c>
      <c r="P71" s="240"/>
      <c r="Q71" s="36" t="s">
        <v>130</v>
      </c>
    </row>
    <row r="72" spans="2:17" ht="90.75" customHeight="1" x14ac:dyDescent="0.25">
      <c r="B72" s="87" t="s">
        <v>319</v>
      </c>
      <c r="C72" s="87" t="s">
        <v>320</v>
      </c>
      <c r="D72" s="126" t="s">
        <v>316</v>
      </c>
      <c r="E72" s="36">
        <v>300</v>
      </c>
      <c r="F72" s="36" t="s">
        <v>151</v>
      </c>
      <c r="G72" s="36" t="s">
        <v>151</v>
      </c>
      <c r="H72" s="36" t="s">
        <v>151</v>
      </c>
      <c r="I72" s="36" t="s">
        <v>129</v>
      </c>
      <c r="J72" s="36" t="s">
        <v>151</v>
      </c>
      <c r="K72" s="36" t="s">
        <v>151</v>
      </c>
      <c r="L72" s="36" t="s">
        <v>151</v>
      </c>
      <c r="M72" s="36" t="s">
        <v>151</v>
      </c>
      <c r="N72" s="36" t="s">
        <v>151</v>
      </c>
      <c r="O72" s="203"/>
      <c r="P72" s="204"/>
      <c r="Q72" s="36" t="s">
        <v>129</v>
      </c>
    </row>
    <row r="73" spans="2:17" ht="97.5" customHeight="1" x14ac:dyDescent="0.25">
      <c r="B73" s="87"/>
      <c r="C73" s="87"/>
      <c r="D73" s="127"/>
      <c r="E73" s="36"/>
      <c r="F73" s="36"/>
      <c r="G73" s="36"/>
      <c r="H73" s="36"/>
      <c r="I73" s="36"/>
      <c r="J73" s="36"/>
      <c r="K73" s="150"/>
      <c r="L73" s="150"/>
      <c r="M73" s="150"/>
      <c r="N73" s="150"/>
      <c r="O73" s="203"/>
      <c r="P73" s="204"/>
      <c r="Q73" s="150"/>
    </row>
    <row r="74" spans="2:17" ht="93" customHeight="1" x14ac:dyDescent="0.25">
      <c r="B74" s="87"/>
      <c r="C74" s="87"/>
      <c r="D74" s="37"/>
      <c r="E74" s="36"/>
      <c r="F74" s="36"/>
      <c r="G74" s="36"/>
      <c r="H74" s="36"/>
      <c r="I74" s="36"/>
      <c r="J74" s="36"/>
      <c r="K74" s="150"/>
      <c r="L74" s="150"/>
      <c r="M74" s="150"/>
      <c r="N74" s="150"/>
      <c r="O74" s="203"/>
      <c r="P74" s="204"/>
      <c r="Q74" s="150"/>
    </row>
    <row r="75" spans="2:17" x14ac:dyDescent="0.25">
      <c r="B75" s="87"/>
      <c r="C75" s="87"/>
      <c r="D75" s="87"/>
      <c r="E75" s="87"/>
      <c r="F75" s="87"/>
      <c r="G75" s="87"/>
      <c r="H75" s="87"/>
      <c r="I75" s="87"/>
      <c r="J75" s="87"/>
      <c r="K75" s="87"/>
      <c r="L75" s="87"/>
      <c r="M75" s="87"/>
      <c r="N75" s="87"/>
      <c r="O75" s="227"/>
      <c r="P75" s="228"/>
      <c r="Q75" s="87"/>
    </row>
    <row r="76" spans="2:17" x14ac:dyDescent="0.25">
      <c r="B76" s="2" t="s">
        <v>1</v>
      </c>
    </row>
    <row r="77" spans="2:17" x14ac:dyDescent="0.25">
      <c r="B77" s="2" t="s">
        <v>37</v>
      </c>
    </row>
    <row r="78" spans="2:17" x14ac:dyDescent="0.25">
      <c r="B78" s="2" t="s">
        <v>60</v>
      </c>
    </row>
    <row r="80" spans="2:17" ht="15.75" thickBot="1" x14ac:dyDescent="0.3"/>
    <row r="81" spans="2:17" ht="27" thickBot="1" x14ac:dyDescent="0.3">
      <c r="B81" s="224" t="s">
        <v>38</v>
      </c>
      <c r="C81" s="225"/>
      <c r="D81" s="225"/>
      <c r="E81" s="225"/>
      <c r="F81" s="225"/>
      <c r="G81" s="225"/>
      <c r="H81" s="225"/>
      <c r="I81" s="225"/>
      <c r="J81" s="225"/>
      <c r="K81" s="225"/>
      <c r="L81" s="225"/>
      <c r="M81" s="225"/>
      <c r="N81" s="226"/>
    </row>
    <row r="86" spans="2:17" ht="76.5" customHeight="1" x14ac:dyDescent="0.25">
      <c r="B86" s="86" t="s">
        <v>0</v>
      </c>
      <c r="C86" s="86" t="s">
        <v>39</v>
      </c>
      <c r="D86" s="86" t="s">
        <v>40</v>
      </c>
      <c r="E86" s="86" t="s">
        <v>109</v>
      </c>
      <c r="F86" s="86" t="s">
        <v>111</v>
      </c>
      <c r="G86" s="86" t="s">
        <v>112</v>
      </c>
      <c r="H86" s="86" t="s">
        <v>113</v>
      </c>
      <c r="I86" s="86" t="s">
        <v>110</v>
      </c>
      <c r="J86" s="218" t="s">
        <v>114</v>
      </c>
      <c r="K86" s="229"/>
      <c r="L86" s="219"/>
      <c r="M86" s="86" t="s">
        <v>115</v>
      </c>
      <c r="N86" s="86" t="s">
        <v>41</v>
      </c>
      <c r="O86" s="86" t="s">
        <v>42</v>
      </c>
      <c r="P86" s="218" t="s">
        <v>3</v>
      </c>
      <c r="Q86" s="219"/>
    </row>
    <row r="87" spans="2:17" ht="107.25" customHeight="1" x14ac:dyDescent="0.25">
      <c r="B87" s="44" t="s">
        <v>158</v>
      </c>
      <c r="C87" s="48" t="s">
        <v>159</v>
      </c>
      <c r="D87" s="44" t="s">
        <v>162</v>
      </c>
      <c r="E87" s="87">
        <v>52372441</v>
      </c>
      <c r="F87" s="87" t="s">
        <v>163</v>
      </c>
      <c r="G87" s="44" t="s">
        <v>164</v>
      </c>
      <c r="H87" s="128">
        <v>40445</v>
      </c>
      <c r="I87" s="36" t="s">
        <v>129</v>
      </c>
      <c r="J87" s="44" t="s">
        <v>167</v>
      </c>
      <c r="K87" s="127" t="s">
        <v>166</v>
      </c>
      <c r="L87" s="127" t="s">
        <v>174</v>
      </c>
      <c r="M87" s="150" t="s">
        <v>129</v>
      </c>
      <c r="N87" s="150" t="s">
        <v>129</v>
      </c>
      <c r="O87" s="150" t="s">
        <v>129</v>
      </c>
      <c r="P87" s="223"/>
      <c r="Q87" s="223"/>
    </row>
    <row r="88" spans="2:17" ht="144.75" customHeight="1" x14ac:dyDescent="0.25">
      <c r="B88" s="44" t="s">
        <v>158</v>
      </c>
      <c r="C88" s="48" t="s">
        <v>159</v>
      </c>
      <c r="D88" s="44" t="s">
        <v>168</v>
      </c>
      <c r="E88" s="87">
        <v>1098679898</v>
      </c>
      <c r="F88" s="44" t="s">
        <v>160</v>
      </c>
      <c r="G88" s="44" t="s">
        <v>169</v>
      </c>
      <c r="H88" s="128">
        <v>41086</v>
      </c>
      <c r="I88" s="36" t="s">
        <v>129</v>
      </c>
      <c r="J88" s="44" t="s">
        <v>172</v>
      </c>
      <c r="K88" s="44" t="s">
        <v>171</v>
      </c>
      <c r="L88" s="127" t="s">
        <v>173</v>
      </c>
      <c r="M88" s="150" t="s">
        <v>129</v>
      </c>
      <c r="N88" s="150" t="s">
        <v>129</v>
      </c>
      <c r="O88" s="150" t="s">
        <v>129</v>
      </c>
      <c r="P88" s="223"/>
      <c r="Q88" s="223"/>
    </row>
    <row r="89" spans="2:17" ht="144.75" customHeight="1" x14ac:dyDescent="0.25">
      <c r="B89" s="44" t="s">
        <v>170</v>
      </c>
      <c r="C89" s="129" t="s">
        <v>159</v>
      </c>
      <c r="D89" s="44" t="s">
        <v>175</v>
      </c>
      <c r="E89" s="87">
        <v>33646647</v>
      </c>
      <c r="F89" s="44" t="s">
        <v>161</v>
      </c>
      <c r="G89" s="44" t="s">
        <v>176</v>
      </c>
      <c r="H89" s="128">
        <v>41012</v>
      </c>
      <c r="I89" s="36" t="s">
        <v>129</v>
      </c>
      <c r="J89" s="44" t="s">
        <v>177</v>
      </c>
      <c r="K89" s="44" t="s">
        <v>165</v>
      </c>
      <c r="L89" s="127" t="s">
        <v>178</v>
      </c>
      <c r="M89" s="150" t="s">
        <v>129</v>
      </c>
      <c r="N89" s="150" t="s">
        <v>129</v>
      </c>
      <c r="O89" s="150" t="s">
        <v>129</v>
      </c>
      <c r="P89" s="237"/>
      <c r="Q89" s="238"/>
    </row>
    <row r="90" spans="2:17" ht="104.25" customHeight="1" x14ac:dyDescent="0.25">
      <c r="B90" s="44" t="s">
        <v>170</v>
      </c>
      <c r="C90" s="48" t="s">
        <v>159</v>
      </c>
      <c r="D90" s="44" t="s">
        <v>179</v>
      </c>
      <c r="E90" s="87">
        <v>38797010</v>
      </c>
      <c r="F90" s="44" t="s">
        <v>163</v>
      </c>
      <c r="G90" s="44" t="s">
        <v>180</v>
      </c>
      <c r="H90" s="128">
        <v>40297</v>
      </c>
      <c r="I90" s="36" t="s">
        <v>130</v>
      </c>
      <c r="J90" s="44" t="s">
        <v>182</v>
      </c>
      <c r="K90" s="44" t="s">
        <v>184</v>
      </c>
      <c r="L90" s="127" t="s">
        <v>183</v>
      </c>
      <c r="M90" s="150" t="s">
        <v>129</v>
      </c>
      <c r="N90" s="150" t="s">
        <v>129</v>
      </c>
      <c r="O90" s="150" t="s">
        <v>129</v>
      </c>
      <c r="P90" s="243" t="s">
        <v>360</v>
      </c>
      <c r="Q90" s="243"/>
    </row>
    <row r="91" spans="2:17" ht="104.25" customHeight="1" x14ac:dyDescent="0.25">
      <c r="B91" s="44" t="s">
        <v>181</v>
      </c>
      <c r="C91" s="48" t="s">
        <v>198</v>
      </c>
      <c r="D91" s="44" t="s">
        <v>185</v>
      </c>
      <c r="E91" s="87">
        <v>1116545612</v>
      </c>
      <c r="F91" s="44" t="s">
        <v>161</v>
      </c>
      <c r="G91" s="44" t="s">
        <v>186</v>
      </c>
      <c r="H91" s="128">
        <v>41194</v>
      </c>
      <c r="I91" s="36" t="s">
        <v>129</v>
      </c>
      <c r="J91" s="44" t="s">
        <v>189</v>
      </c>
      <c r="K91" s="44" t="s">
        <v>190</v>
      </c>
      <c r="L91" s="127" t="s">
        <v>191</v>
      </c>
      <c r="M91" s="150" t="s">
        <v>129</v>
      </c>
      <c r="N91" s="150" t="s">
        <v>129</v>
      </c>
      <c r="O91" s="150" t="s">
        <v>129</v>
      </c>
      <c r="P91" s="223"/>
      <c r="Q91" s="223"/>
    </row>
    <row r="92" spans="2:17" ht="60.75" customHeight="1" x14ac:dyDescent="0.25">
      <c r="B92" s="44" t="s">
        <v>187</v>
      </c>
      <c r="C92" s="48" t="s">
        <v>199</v>
      </c>
      <c r="D92" s="44" t="s">
        <v>188</v>
      </c>
      <c r="E92" s="87">
        <v>1118538384</v>
      </c>
      <c r="F92" s="87" t="s">
        <v>161</v>
      </c>
      <c r="G92" s="44" t="s">
        <v>186</v>
      </c>
      <c r="H92" s="128">
        <v>41194</v>
      </c>
      <c r="I92" s="36" t="s">
        <v>129</v>
      </c>
      <c r="J92" s="44" t="s">
        <v>192</v>
      </c>
      <c r="K92" s="135" t="s">
        <v>165</v>
      </c>
      <c r="L92" s="127" t="s">
        <v>193</v>
      </c>
      <c r="M92" s="150" t="s">
        <v>129</v>
      </c>
      <c r="N92" s="150" t="s">
        <v>129</v>
      </c>
      <c r="O92" s="150" t="s">
        <v>129</v>
      </c>
      <c r="P92" s="223"/>
      <c r="Q92" s="223"/>
    </row>
    <row r="93" spans="2:17" ht="60.75" customHeight="1" x14ac:dyDescent="0.25">
      <c r="B93" s="44" t="s">
        <v>187</v>
      </c>
      <c r="C93" s="48" t="s">
        <v>199</v>
      </c>
      <c r="D93" s="44" t="s">
        <v>194</v>
      </c>
      <c r="E93" s="87">
        <v>1118542720</v>
      </c>
      <c r="F93" s="87" t="s">
        <v>161</v>
      </c>
      <c r="G93" s="44" t="s">
        <v>186</v>
      </c>
      <c r="H93" s="128">
        <v>41544</v>
      </c>
      <c r="I93" s="36" t="s">
        <v>129</v>
      </c>
      <c r="J93" s="44" t="s">
        <v>195</v>
      </c>
      <c r="K93" s="127" t="s">
        <v>196</v>
      </c>
      <c r="L93" s="127" t="s">
        <v>197</v>
      </c>
      <c r="M93" s="150" t="s">
        <v>129</v>
      </c>
      <c r="N93" s="150" t="s">
        <v>129</v>
      </c>
      <c r="O93" s="150" t="s">
        <v>129</v>
      </c>
      <c r="P93" s="223"/>
      <c r="Q93" s="223"/>
    </row>
    <row r="95" spans="2:17" ht="15.75" thickBot="1" x14ac:dyDescent="0.3"/>
    <row r="96" spans="2:17" ht="27" thickBot="1" x14ac:dyDescent="0.3">
      <c r="B96" s="224" t="s">
        <v>44</v>
      </c>
      <c r="C96" s="225"/>
      <c r="D96" s="225"/>
      <c r="E96" s="225"/>
      <c r="F96" s="225"/>
      <c r="G96" s="225"/>
      <c r="H96" s="225"/>
      <c r="I96" s="225"/>
      <c r="J96" s="225"/>
      <c r="K96" s="225"/>
      <c r="L96" s="225"/>
      <c r="M96" s="225"/>
      <c r="N96" s="226"/>
    </row>
    <row r="99" spans="1:26" ht="46.15" customHeight="1" x14ac:dyDescent="0.25">
      <c r="B99" s="86" t="s">
        <v>33</v>
      </c>
      <c r="C99" s="86" t="s">
        <v>45</v>
      </c>
      <c r="D99" s="218" t="s">
        <v>3</v>
      </c>
      <c r="E99" s="219"/>
    </row>
    <row r="100" spans="1:26" ht="66" customHeight="1" x14ac:dyDescent="0.25">
      <c r="B100" s="44" t="s">
        <v>116</v>
      </c>
      <c r="C100" s="87" t="s">
        <v>129</v>
      </c>
      <c r="D100" s="241" t="s">
        <v>321</v>
      </c>
      <c r="E100" s="242"/>
    </row>
    <row r="103" spans="1:26" ht="26.25" x14ac:dyDescent="0.25">
      <c r="B103" s="201" t="s">
        <v>62</v>
      </c>
      <c r="C103" s="202"/>
      <c r="D103" s="202"/>
      <c r="E103" s="202"/>
      <c r="F103" s="202"/>
      <c r="G103" s="202"/>
      <c r="H103" s="202"/>
      <c r="I103" s="202"/>
      <c r="J103" s="202"/>
      <c r="K103" s="202"/>
      <c r="L103" s="202"/>
      <c r="M103" s="202"/>
      <c r="N103" s="202"/>
      <c r="O103" s="202"/>
      <c r="P103" s="202"/>
    </row>
    <row r="105" spans="1:26" ht="15.75" thickBot="1" x14ac:dyDescent="0.3"/>
    <row r="106" spans="1:26" ht="27" thickBot="1" x14ac:dyDescent="0.3">
      <c r="B106" s="224" t="s">
        <v>52</v>
      </c>
      <c r="C106" s="225"/>
      <c r="D106" s="225"/>
      <c r="E106" s="225"/>
      <c r="F106" s="225"/>
      <c r="G106" s="225"/>
      <c r="H106" s="225"/>
      <c r="I106" s="225"/>
      <c r="J106" s="225"/>
      <c r="K106" s="225"/>
      <c r="L106" s="225"/>
      <c r="M106" s="225"/>
      <c r="N106" s="226"/>
    </row>
    <row r="108" spans="1:26" ht="15.75" thickBot="1" x14ac:dyDescent="0.3">
      <c r="M108" s="42"/>
      <c r="N108" s="42"/>
    </row>
    <row r="109" spans="1:26" s="73" customFormat="1" ht="109.5" customHeight="1" x14ac:dyDescent="0.25">
      <c r="B109" s="84" t="s">
        <v>138</v>
      </c>
      <c r="C109" s="84" t="s">
        <v>139</v>
      </c>
      <c r="D109" s="84" t="s">
        <v>140</v>
      </c>
      <c r="E109" s="84" t="s">
        <v>43</v>
      </c>
      <c r="F109" s="84" t="s">
        <v>22</v>
      </c>
      <c r="G109" s="84" t="s">
        <v>97</v>
      </c>
      <c r="H109" s="84" t="s">
        <v>17</v>
      </c>
      <c r="I109" s="84" t="s">
        <v>10</v>
      </c>
      <c r="J109" s="84" t="s">
        <v>31</v>
      </c>
      <c r="K109" s="84" t="s">
        <v>59</v>
      </c>
      <c r="L109" s="84" t="s">
        <v>20</v>
      </c>
      <c r="M109" s="69" t="s">
        <v>26</v>
      </c>
      <c r="N109" s="84" t="s">
        <v>141</v>
      </c>
      <c r="O109" s="84" t="s">
        <v>36</v>
      </c>
      <c r="P109" s="85" t="s">
        <v>11</v>
      </c>
      <c r="Q109" s="85" t="s">
        <v>19</v>
      </c>
    </row>
    <row r="110" spans="1:26" s="79" customFormat="1" ht="45" x14ac:dyDescent="0.25">
      <c r="A110" s="33">
        <v>1</v>
      </c>
      <c r="B110" s="34" t="s">
        <v>311</v>
      </c>
      <c r="C110" s="34" t="s">
        <v>311</v>
      </c>
      <c r="D110" s="80" t="s">
        <v>322</v>
      </c>
      <c r="E110" s="123">
        <v>27</v>
      </c>
      <c r="F110" s="76" t="s">
        <v>129</v>
      </c>
      <c r="G110" s="115" t="s">
        <v>151</v>
      </c>
      <c r="H110" s="83">
        <v>40819</v>
      </c>
      <c r="I110" s="83">
        <v>40849</v>
      </c>
      <c r="J110" s="77" t="s">
        <v>130</v>
      </c>
      <c r="K110" s="123">
        <v>0</v>
      </c>
      <c r="L110" s="123">
        <v>1</v>
      </c>
      <c r="M110" s="123">
        <v>0</v>
      </c>
      <c r="N110" s="115" t="s">
        <v>151</v>
      </c>
      <c r="O110" s="16">
        <v>20000000</v>
      </c>
      <c r="P110" s="16">
        <v>277</v>
      </c>
      <c r="Q110" s="116"/>
      <c r="R110" s="78"/>
      <c r="S110" s="78"/>
      <c r="T110" s="78"/>
      <c r="U110" s="78"/>
      <c r="V110" s="78"/>
      <c r="W110" s="78"/>
      <c r="X110" s="78"/>
      <c r="Y110" s="78"/>
      <c r="Z110" s="78"/>
    </row>
    <row r="111" spans="1:26" s="79" customFormat="1" ht="45" x14ac:dyDescent="0.25">
      <c r="A111" s="33">
        <f>+A110+1</f>
        <v>2</v>
      </c>
      <c r="B111" s="34" t="s">
        <v>311</v>
      </c>
      <c r="C111" s="34" t="s">
        <v>311</v>
      </c>
      <c r="D111" s="80" t="s">
        <v>322</v>
      </c>
      <c r="E111" s="123">
        <v>30</v>
      </c>
      <c r="F111" s="76" t="s">
        <v>129</v>
      </c>
      <c r="G111" s="115" t="s">
        <v>151</v>
      </c>
      <c r="H111" s="83">
        <v>40529</v>
      </c>
      <c r="I111" s="83">
        <v>40544</v>
      </c>
      <c r="J111" s="77" t="s">
        <v>130</v>
      </c>
      <c r="K111" s="123">
        <v>1</v>
      </c>
      <c r="L111" s="123">
        <v>0</v>
      </c>
      <c r="M111" s="123">
        <v>0</v>
      </c>
      <c r="N111" s="115" t="s">
        <v>151</v>
      </c>
      <c r="O111" s="16">
        <v>6000000</v>
      </c>
      <c r="P111" s="16">
        <v>281</v>
      </c>
      <c r="Q111" s="116"/>
      <c r="R111" s="78"/>
      <c r="S111" s="78"/>
      <c r="T111" s="78"/>
      <c r="U111" s="78"/>
      <c r="V111" s="78"/>
      <c r="W111" s="78"/>
      <c r="X111" s="78"/>
      <c r="Y111" s="78"/>
      <c r="Z111" s="78"/>
    </row>
    <row r="112" spans="1:26" s="79" customFormat="1" ht="30" x14ac:dyDescent="0.25">
      <c r="A112" s="33">
        <f t="shared" ref="A112:A117" si="1">+A111+1</f>
        <v>3</v>
      </c>
      <c r="B112" s="34" t="s">
        <v>311</v>
      </c>
      <c r="C112" s="34" t="s">
        <v>311</v>
      </c>
      <c r="D112" s="80" t="s">
        <v>323</v>
      </c>
      <c r="E112" s="123">
        <v>47</v>
      </c>
      <c r="F112" s="76" t="s">
        <v>129</v>
      </c>
      <c r="G112" s="115" t="s">
        <v>151</v>
      </c>
      <c r="H112" s="83">
        <v>40763</v>
      </c>
      <c r="I112" s="83">
        <v>40884</v>
      </c>
      <c r="J112" s="77" t="s">
        <v>130</v>
      </c>
      <c r="K112" s="123">
        <v>4</v>
      </c>
      <c r="L112" s="123">
        <v>0</v>
      </c>
      <c r="M112" s="123">
        <v>500</v>
      </c>
      <c r="N112" s="115" t="s">
        <v>151</v>
      </c>
      <c r="O112" s="16">
        <v>34650000</v>
      </c>
      <c r="P112" s="16">
        <v>284</v>
      </c>
      <c r="Q112" s="116"/>
      <c r="R112" s="78"/>
      <c r="S112" s="78"/>
      <c r="T112" s="78"/>
      <c r="U112" s="78"/>
      <c r="V112" s="78"/>
      <c r="W112" s="78"/>
      <c r="X112" s="78"/>
      <c r="Y112" s="78"/>
      <c r="Z112" s="78"/>
    </row>
    <row r="113" spans="1:26" s="79" customFormat="1" x14ac:dyDescent="0.25">
      <c r="A113" s="33">
        <f t="shared" si="1"/>
        <v>4</v>
      </c>
      <c r="B113" s="80"/>
      <c r="C113" s="81"/>
      <c r="D113" s="80"/>
      <c r="E113" s="123"/>
      <c r="F113" s="76"/>
      <c r="G113" s="76"/>
      <c r="H113" s="76"/>
      <c r="I113" s="77"/>
      <c r="J113" s="77"/>
      <c r="K113" s="68"/>
      <c r="L113" s="77"/>
      <c r="M113" s="68"/>
      <c r="N113" s="68"/>
      <c r="O113" s="16"/>
      <c r="P113" s="16"/>
      <c r="Q113" s="116"/>
      <c r="R113" s="78"/>
      <c r="S113" s="78"/>
      <c r="T113" s="78"/>
      <c r="U113" s="78"/>
      <c r="V113" s="78"/>
      <c r="W113" s="78"/>
      <c r="X113" s="78"/>
      <c r="Y113" s="78"/>
      <c r="Z113" s="78"/>
    </row>
    <row r="114" spans="1:26" s="79" customFormat="1" x14ac:dyDescent="0.25">
      <c r="A114" s="33">
        <f t="shared" si="1"/>
        <v>5</v>
      </c>
      <c r="B114" s="80"/>
      <c r="C114" s="81"/>
      <c r="D114" s="80"/>
      <c r="E114" s="123"/>
      <c r="F114" s="76"/>
      <c r="G114" s="76"/>
      <c r="H114" s="76"/>
      <c r="I114" s="77"/>
      <c r="J114" s="77"/>
      <c r="K114" s="68"/>
      <c r="L114" s="77"/>
      <c r="M114" s="68"/>
      <c r="N114" s="68"/>
      <c r="O114" s="16"/>
      <c r="P114" s="16"/>
      <c r="Q114" s="116"/>
      <c r="R114" s="78"/>
      <c r="S114" s="78"/>
      <c r="T114" s="78"/>
      <c r="U114" s="78"/>
      <c r="V114" s="78"/>
      <c r="W114" s="78"/>
      <c r="X114" s="78"/>
      <c r="Y114" s="78"/>
      <c r="Z114" s="78"/>
    </row>
    <row r="115" spans="1:26" s="79" customFormat="1" x14ac:dyDescent="0.25">
      <c r="A115" s="33">
        <f t="shared" si="1"/>
        <v>6</v>
      </c>
      <c r="B115" s="80"/>
      <c r="C115" s="81"/>
      <c r="D115" s="80"/>
      <c r="E115" s="123"/>
      <c r="F115" s="76"/>
      <c r="G115" s="76"/>
      <c r="H115" s="76"/>
      <c r="I115" s="77"/>
      <c r="J115" s="77"/>
      <c r="K115" s="68"/>
      <c r="L115" s="77"/>
      <c r="M115" s="68"/>
      <c r="N115" s="68"/>
      <c r="O115" s="16"/>
      <c r="P115" s="16"/>
      <c r="Q115" s="116"/>
      <c r="R115" s="78"/>
      <c r="S115" s="78"/>
      <c r="T115" s="78"/>
      <c r="U115" s="78"/>
      <c r="V115" s="78"/>
      <c r="W115" s="78"/>
      <c r="X115" s="78"/>
      <c r="Y115" s="78"/>
      <c r="Z115" s="78"/>
    </row>
    <row r="116" spans="1:26" s="79" customFormat="1" x14ac:dyDescent="0.25">
      <c r="A116" s="33">
        <f t="shared" si="1"/>
        <v>7</v>
      </c>
      <c r="B116" s="80"/>
      <c r="C116" s="81"/>
      <c r="D116" s="80"/>
      <c r="E116" s="123"/>
      <c r="F116" s="76"/>
      <c r="G116" s="76"/>
      <c r="H116" s="76"/>
      <c r="I116" s="77"/>
      <c r="J116" s="77"/>
      <c r="K116" s="68"/>
      <c r="L116" s="77"/>
      <c r="M116" s="68"/>
      <c r="N116" s="68"/>
      <c r="O116" s="16"/>
      <c r="P116" s="16"/>
      <c r="Q116" s="116"/>
      <c r="R116" s="78"/>
      <c r="S116" s="78"/>
      <c r="T116" s="78"/>
      <c r="U116" s="78"/>
      <c r="V116" s="78"/>
      <c r="W116" s="78"/>
      <c r="X116" s="78"/>
      <c r="Y116" s="78"/>
      <c r="Z116" s="78"/>
    </row>
    <row r="117" spans="1:26" s="79" customFormat="1" x14ac:dyDescent="0.25">
      <c r="A117" s="33">
        <f t="shared" si="1"/>
        <v>8</v>
      </c>
      <c r="B117" s="80"/>
      <c r="C117" s="81"/>
      <c r="D117" s="80"/>
      <c r="E117" s="123"/>
      <c r="F117" s="76"/>
      <c r="G117" s="76"/>
      <c r="H117" s="76"/>
      <c r="I117" s="77"/>
      <c r="J117" s="77"/>
      <c r="K117" s="68"/>
      <c r="L117" s="77"/>
      <c r="M117" s="68"/>
      <c r="N117" s="68"/>
      <c r="O117" s="16"/>
      <c r="P117" s="16"/>
      <c r="Q117" s="116"/>
      <c r="R117" s="78"/>
      <c r="S117" s="78"/>
      <c r="T117" s="78"/>
      <c r="U117" s="78"/>
      <c r="V117" s="78"/>
      <c r="W117" s="78"/>
      <c r="X117" s="78"/>
      <c r="Y117" s="78"/>
      <c r="Z117" s="78"/>
    </row>
    <row r="118" spans="1:26" s="79" customFormat="1" x14ac:dyDescent="0.25">
      <c r="A118" s="33"/>
      <c r="B118" s="34" t="s">
        <v>16</v>
      </c>
      <c r="C118" s="81"/>
      <c r="D118" s="80"/>
      <c r="E118" s="123"/>
      <c r="F118" s="76"/>
      <c r="G118" s="76"/>
      <c r="H118" s="76"/>
      <c r="I118" s="77"/>
      <c r="J118" s="77"/>
      <c r="K118" s="114">
        <f>SUM(K110:K117)</f>
        <v>5</v>
      </c>
      <c r="L118" s="82">
        <f>SUM(L110:L117)</f>
        <v>1</v>
      </c>
      <c r="M118" s="114">
        <f>SUM(M110:M117)</f>
        <v>500</v>
      </c>
      <c r="N118" s="82">
        <f>SUM(N110:N117)</f>
        <v>0</v>
      </c>
      <c r="O118" s="16"/>
      <c r="P118" s="16"/>
      <c r="Q118" s="117"/>
    </row>
    <row r="119" spans="1:26" x14ac:dyDescent="0.25">
      <c r="B119" s="17"/>
      <c r="C119" s="17"/>
      <c r="D119" s="17"/>
      <c r="E119" s="18"/>
      <c r="F119" s="17"/>
      <c r="G119" s="17"/>
      <c r="H119" s="17"/>
      <c r="I119" s="17"/>
      <c r="J119" s="17"/>
      <c r="K119" s="17"/>
      <c r="L119" s="17"/>
      <c r="M119" s="17"/>
      <c r="N119" s="17"/>
      <c r="O119" s="17"/>
      <c r="P119" s="17"/>
    </row>
    <row r="120" spans="1:26" ht="18.75" x14ac:dyDescent="0.25">
      <c r="B120" s="38" t="s">
        <v>32</v>
      </c>
      <c r="C120" s="47">
        <f>+K118</f>
        <v>5</v>
      </c>
      <c r="H120" s="19"/>
      <c r="I120" s="19"/>
      <c r="J120" s="19"/>
      <c r="K120" s="19"/>
      <c r="L120" s="19"/>
      <c r="M120" s="19"/>
      <c r="N120" s="17"/>
      <c r="O120" s="17"/>
      <c r="P120" s="17"/>
    </row>
    <row r="122" spans="1:26" ht="15.75" thickBot="1" x14ac:dyDescent="0.3"/>
    <row r="123" spans="1:26" ht="37.15" customHeight="1" thickBot="1" x14ac:dyDescent="0.3">
      <c r="B123" s="49" t="s">
        <v>47</v>
      </c>
      <c r="C123" s="50" t="s">
        <v>48</v>
      </c>
      <c r="D123" s="49" t="s">
        <v>49</v>
      </c>
      <c r="E123" s="50" t="s">
        <v>53</v>
      </c>
    </row>
    <row r="124" spans="1:26" ht="41.45" customHeight="1" thickBot="1" x14ac:dyDescent="0.3">
      <c r="B124" s="43" t="s">
        <v>117</v>
      </c>
      <c r="C124" s="45">
        <v>20</v>
      </c>
      <c r="D124" s="46">
        <v>0</v>
      </c>
      <c r="E124" s="234">
        <f>+D124+D125+D126</f>
        <v>0</v>
      </c>
    </row>
    <row r="125" spans="1:26" ht="15.75" thickBot="1" x14ac:dyDescent="0.3">
      <c r="B125" s="43" t="s">
        <v>118</v>
      </c>
      <c r="C125" s="36">
        <v>30</v>
      </c>
      <c r="D125" s="46">
        <v>0</v>
      </c>
      <c r="E125" s="235"/>
    </row>
    <row r="126" spans="1:26" ht="15.75" thickBot="1" x14ac:dyDescent="0.3">
      <c r="B126" s="43" t="s">
        <v>119</v>
      </c>
      <c r="C126" s="46">
        <v>40</v>
      </c>
      <c r="D126" s="46">
        <v>0</v>
      </c>
      <c r="E126" s="236"/>
    </row>
    <row r="128" spans="1:26" ht="15.75" thickBot="1" x14ac:dyDescent="0.3"/>
    <row r="129" spans="2:17" ht="27" thickBot="1" x14ac:dyDescent="0.3">
      <c r="B129" s="224" t="s">
        <v>50</v>
      </c>
      <c r="C129" s="225"/>
      <c r="D129" s="225"/>
      <c r="E129" s="225"/>
      <c r="F129" s="225"/>
      <c r="G129" s="225"/>
      <c r="H129" s="225"/>
      <c r="I129" s="225"/>
      <c r="J129" s="225"/>
      <c r="K129" s="225"/>
      <c r="L129" s="225"/>
      <c r="M129" s="225"/>
      <c r="N129" s="226"/>
    </row>
    <row r="131" spans="2:17" ht="76.5" customHeight="1" x14ac:dyDescent="0.25">
      <c r="B131" s="86" t="s">
        <v>0</v>
      </c>
      <c r="C131" s="86" t="s">
        <v>39</v>
      </c>
      <c r="D131" s="86" t="s">
        <v>40</v>
      </c>
      <c r="E131" s="86" t="s">
        <v>109</v>
      </c>
      <c r="F131" s="86" t="s">
        <v>111</v>
      </c>
      <c r="G131" s="86" t="s">
        <v>112</v>
      </c>
      <c r="H131" s="86" t="s">
        <v>113</v>
      </c>
      <c r="I131" s="86" t="s">
        <v>110</v>
      </c>
      <c r="J131" s="218" t="s">
        <v>114</v>
      </c>
      <c r="K131" s="229"/>
      <c r="L131" s="219"/>
      <c r="M131" s="86" t="s">
        <v>115</v>
      </c>
      <c r="N131" s="86" t="s">
        <v>41</v>
      </c>
      <c r="O131" s="86" t="s">
        <v>42</v>
      </c>
      <c r="P131" s="218" t="s">
        <v>3</v>
      </c>
      <c r="Q131" s="219"/>
    </row>
    <row r="132" spans="2:17" ht="60" x14ac:dyDescent="0.25">
      <c r="B132" s="44" t="s">
        <v>123</v>
      </c>
      <c r="C132" s="154" t="s">
        <v>295</v>
      </c>
      <c r="D132" s="44" t="s">
        <v>263</v>
      </c>
      <c r="E132" s="87">
        <v>11130592764</v>
      </c>
      <c r="F132" s="44" t="s">
        <v>161</v>
      </c>
      <c r="G132" s="44" t="s">
        <v>264</v>
      </c>
      <c r="H132" s="128">
        <v>39412</v>
      </c>
      <c r="I132" s="36" t="s">
        <v>129</v>
      </c>
      <c r="J132" s="44" t="s">
        <v>224</v>
      </c>
      <c r="K132" s="127" t="s">
        <v>296</v>
      </c>
      <c r="L132" s="127" t="s">
        <v>297</v>
      </c>
      <c r="M132" s="150" t="s">
        <v>129</v>
      </c>
      <c r="N132" s="150" t="s">
        <v>129</v>
      </c>
      <c r="O132" s="150" t="s">
        <v>129</v>
      </c>
      <c r="P132" s="227"/>
      <c r="Q132" s="228"/>
    </row>
    <row r="133" spans="2:17" ht="60" x14ac:dyDescent="0.25">
      <c r="B133" s="44" t="s">
        <v>124</v>
      </c>
      <c r="C133" s="154" t="s">
        <v>295</v>
      </c>
      <c r="D133" s="44" t="s">
        <v>298</v>
      </c>
      <c r="E133" s="87">
        <v>52480601</v>
      </c>
      <c r="F133" s="44" t="s">
        <v>299</v>
      </c>
      <c r="G133" s="44" t="s">
        <v>300</v>
      </c>
      <c r="H133" s="128">
        <v>37703</v>
      </c>
      <c r="I133" s="36" t="s">
        <v>151</v>
      </c>
      <c r="J133" s="44" t="s">
        <v>224</v>
      </c>
      <c r="K133" s="127" t="s">
        <v>301</v>
      </c>
      <c r="L133" s="127" t="s">
        <v>302</v>
      </c>
      <c r="M133" s="150" t="s">
        <v>129</v>
      </c>
      <c r="N133" s="150" t="s">
        <v>129</v>
      </c>
      <c r="O133" s="150" t="s">
        <v>129</v>
      </c>
      <c r="P133" s="227"/>
      <c r="Q133" s="228"/>
    </row>
    <row r="134" spans="2:17" ht="33.6" customHeight="1" x14ac:dyDescent="0.25">
      <c r="B134" s="44" t="s">
        <v>125</v>
      </c>
      <c r="C134" s="155" t="s">
        <v>303</v>
      </c>
      <c r="D134" s="44" t="s">
        <v>268</v>
      </c>
      <c r="E134" s="87">
        <v>43159810</v>
      </c>
      <c r="F134" s="44" t="s">
        <v>267</v>
      </c>
      <c r="G134" s="44" t="s">
        <v>304</v>
      </c>
      <c r="H134" s="128">
        <v>40453</v>
      </c>
      <c r="I134" s="36" t="s">
        <v>129</v>
      </c>
      <c r="J134" s="156" t="s">
        <v>151</v>
      </c>
      <c r="K134" s="156" t="s">
        <v>151</v>
      </c>
      <c r="L134" s="156" t="s">
        <v>151</v>
      </c>
      <c r="M134" s="150" t="s">
        <v>129</v>
      </c>
      <c r="N134" s="150" t="s">
        <v>129</v>
      </c>
      <c r="O134" s="150" t="s">
        <v>129</v>
      </c>
      <c r="P134" s="223"/>
      <c r="Q134" s="223"/>
    </row>
    <row r="137" spans="2:17" ht="15.75" thickBot="1" x14ac:dyDescent="0.3"/>
    <row r="138" spans="2:17" ht="54" customHeight="1" x14ac:dyDescent="0.25">
      <c r="B138" s="89" t="s">
        <v>33</v>
      </c>
      <c r="C138" s="89" t="s">
        <v>47</v>
      </c>
      <c r="D138" s="86" t="s">
        <v>48</v>
      </c>
      <c r="E138" s="89" t="s">
        <v>49</v>
      </c>
      <c r="F138" s="50" t="s">
        <v>54</v>
      </c>
      <c r="G138" s="63"/>
    </row>
    <row r="139" spans="2:17" ht="120.75" customHeight="1" x14ac:dyDescent="0.25">
      <c r="B139" s="230" t="s">
        <v>51</v>
      </c>
      <c r="C139" s="153" t="s">
        <v>120</v>
      </c>
      <c r="D139" s="150">
        <v>25</v>
      </c>
      <c r="E139" s="150">
        <v>25</v>
      </c>
      <c r="F139" s="231">
        <f>+E139+E140+E141</f>
        <v>60</v>
      </c>
      <c r="G139" s="64"/>
    </row>
    <row r="140" spans="2:17" ht="76.150000000000006" customHeight="1" x14ac:dyDescent="0.25">
      <c r="B140" s="230"/>
      <c r="C140" s="153" t="s">
        <v>121</v>
      </c>
      <c r="D140" s="48">
        <v>25</v>
      </c>
      <c r="E140" s="150">
        <v>25</v>
      </c>
      <c r="F140" s="232"/>
      <c r="G140" s="64"/>
    </row>
    <row r="141" spans="2:17" ht="69" customHeight="1" x14ac:dyDescent="0.25">
      <c r="B141" s="230"/>
      <c r="C141" s="153" t="s">
        <v>122</v>
      </c>
      <c r="D141" s="150">
        <v>10</v>
      </c>
      <c r="E141" s="150">
        <v>10</v>
      </c>
      <c r="F141" s="233"/>
      <c r="G141" s="64"/>
    </row>
    <row r="145" spans="2:5" x14ac:dyDescent="0.25">
      <c r="B145" s="88" t="s">
        <v>55</v>
      </c>
    </row>
    <row r="148" spans="2:5" x14ac:dyDescent="0.25">
      <c r="B148" s="90" t="s">
        <v>33</v>
      </c>
      <c r="C148" s="90" t="s">
        <v>56</v>
      </c>
      <c r="D148" s="89" t="s">
        <v>49</v>
      </c>
      <c r="E148" s="89" t="s">
        <v>16</v>
      </c>
    </row>
    <row r="149" spans="2:5" ht="28.5" x14ac:dyDescent="0.25">
      <c r="B149" s="71" t="s">
        <v>57</v>
      </c>
      <c r="C149" s="72">
        <v>40</v>
      </c>
      <c r="D149" s="150">
        <f>+E124</f>
        <v>0</v>
      </c>
      <c r="E149" s="210">
        <f>+D149+D150</f>
        <v>60</v>
      </c>
    </row>
    <row r="150" spans="2:5" ht="42.75" x14ac:dyDescent="0.25">
      <c r="B150" s="71" t="s">
        <v>58</v>
      </c>
      <c r="C150" s="72">
        <v>60</v>
      </c>
      <c r="D150" s="150">
        <f>+F139</f>
        <v>60</v>
      </c>
      <c r="E150" s="211"/>
    </row>
  </sheetData>
  <mergeCells count="49">
    <mergeCell ref="B59:B60"/>
    <mergeCell ref="C59:C60"/>
    <mergeCell ref="D59:E59"/>
    <mergeCell ref="B2:P2"/>
    <mergeCell ref="B4:P4"/>
    <mergeCell ref="C6:N6"/>
    <mergeCell ref="C7:N7"/>
    <mergeCell ref="C8:N8"/>
    <mergeCell ref="C9:N9"/>
    <mergeCell ref="C10:E10"/>
    <mergeCell ref="B14:C21"/>
    <mergeCell ref="B22:C22"/>
    <mergeCell ref="E40:E41"/>
    <mergeCell ref="M45:N45"/>
    <mergeCell ref="J86:L86"/>
    <mergeCell ref="P86:Q86"/>
    <mergeCell ref="C63:N63"/>
    <mergeCell ref="B65:N65"/>
    <mergeCell ref="O68:P68"/>
    <mergeCell ref="O69:P69"/>
    <mergeCell ref="O70:P70"/>
    <mergeCell ref="O71:P71"/>
    <mergeCell ref="O72:P72"/>
    <mergeCell ref="O73:P73"/>
    <mergeCell ref="O74:P74"/>
    <mergeCell ref="O75:P75"/>
    <mergeCell ref="B81:N81"/>
    <mergeCell ref="B106:N106"/>
    <mergeCell ref="P87:Q87"/>
    <mergeCell ref="P88:Q88"/>
    <mergeCell ref="P89:Q89"/>
    <mergeCell ref="P90:Q90"/>
    <mergeCell ref="P91:Q91"/>
    <mergeCell ref="P92:Q92"/>
    <mergeCell ref="P93:Q93"/>
    <mergeCell ref="B96:N96"/>
    <mergeCell ref="D99:E99"/>
    <mergeCell ref="D100:E100"/>
    <mergeCell ref="B103:P103"/>
    <mergeCell ref="P134:Q134"/>
    <mergeCell ref="B139:B141"/>
    <mergeCell ref="F139:F141"/>
    <mergeCell ref="E149:E150"/>
    <mergeCell ref="E124:E126"/>
    <mergeCell ref="B129:N129"/>
    <mergeCell ref="J131:L131"/>
    <mergeCell ref="P131:Q131"/>
    <mergeCell ref="P132:Q132"/>
    <mergeCell ref="P133:Q133"/>
  </mergeCells>
  <dataValidations disablePrompts="1" count="2">
    <dataValidation type="list" allowBlank="1" showInputMessage="1" showErrorMessage="1" sqref="WVE983066 A65562 IS65562 SO65562 ACK65562 AMG65562 AWC65562 BFY65562 BPU65562 BZQ65562 CJM65562 CTI65562 DDE65562 DNA65562 DWW65562 EGS65562 EQO65562 FAK65562 FKG65562 FUC65562 GDY65562 GNU65562 GXQ65562 HHM65562 HRI65562 IBE65562 ILA65562 IUW65562 JES65562 JOO65562 JYK65562 KIG65562 KSC65562 LBY65562 LLU65562 LVQ65562 MFM65562 MPI65562 MZE65562 NJA65562 NSW65562 OCS65562 OMO65562 OWK65562 PGG65562 PQC65562 PZY65562 QJU65562 QTQ65562 RDM65562 RNI65562 RXE65562 SHA65562 SQW65562 TAS65562 TKO65562 TUK65562 UEG65562 UOC65562 UXY65562 VHU65562 VRQ65562 WBM65562 WLI65562 WVE65562 A131098 IS131098 SO131098 ACK131098 AMG131098 AWC131098 BFY131098 BPU131098 BZQ131098 CJM131098 CTI131098 DDE131098 DNA131098 DWW131098 EGS131098 EQO131098 FAK131098 FKG131098 FUC131098 GDY131098 GNU131098 GXQ131098 HHM131098 HRI131098 IBE131098 ILA131098 IUW131098 JES131098 JOO131098 JYK131098 KIG131098 KSC131098 LBY131098 LLU131098 LVQ131098 MFM131098 MPI131098 MZE131098 NJA131098 NSW131098 OCS131098 OMO131098 OWK131098 PGG131098 PQC131098 PZY131098 QJU131098 QTQ131098 RDM131098 RNI131098 RXE131098 SHA131098 SQW131098 TAS131098 TKO131098 TUK131098 UEG131098 UOC131098 UXY131098 VHU131098 VRQ131098 WBM131098 WLI131098 WVE131098 A196634 IS196634 SO196634 ACK196634 AMG196634 AWC196634 BFY196634 BPU196634 BZQ196634 CJM196634 CTI196634 DDE196634 DNA196634 DWW196634 EGS196634 EQO196634 FAK196634 FKG196634 FUC196634 GDY196634 GNU196634 GXQ196634 HHM196634 HRI196634 IBE196634 ILA196634 IUW196634 JES196634 JOO196634 JYK196634 KIG196634 KSC196634 LBY196634 LLU196634 LVQ196634 MFM196634 MPI196634 MZE196634 NJA196634 NSW196634 OCS196634 OMO196634 OWK196634 PGG196634 PQC196634 PZY196634 QJU196634 QTQ196634 RDM196634 RNI196634 RXE196634 SHA196634 SQW196634 TAS196634 TKO196634 TUK196634 UEG196634 UOC196634 UXY196634 VHU196634 VRQ196634 WBM196634 WLI196634 WVE196634 A262170 IS262170 SO262170 ACK262170 AMG262170 AWC262170 BFY262170 BPU262170 BZQ262170 CJM262170 CTI262170 DDE262170 DNA262170 DWW262170 EGS262170 EQO262170 FAK262170 FKG262170 FUC262170 GDY262170 GNU262170 GXQ262170 HHM262170 HRI262170 IBE262170 ILA262170 IUW262170 JES262170 JOO262170 JYK262170 KIG262170 KSC262170 LBY262170 LLU262170 LVQ262170 MFM262170 MPI262170 MZE262170 NJA262170 NSW262170 OCS262170 OMO262170 OWK262170 PGG262170 PQC262170 PZY262170 QJU262170 QTQ262170 RDM262170 RNI262170 RXE262170 SHA262170 SQW262170 TAS262170 TKO262170 TUK262170 UEG262170 UOC262170 UXY262170 VHU262170 VRQ262170 WBM262170 WLI262170 WVE262170 A327706 IS327706 SO327706 ACK327706 AMG327706 AWC327706 BFY327706 BPU327706 BZQ327706 CJM327706 CTI327706 DDE327706 DNA327706 DWW327706 EGS327706 EQO327706 FAK327706 FKG327706 FUC327706 GDY327706 GNU327706 GXQ327706 HHM327706 HRI327706 IBE327706 ILA327706 IUW327706 JES327706 JOO327706 JYK327706 KIG327706 KSC327706 LBY327706 LLU327706 LVQ327706 MFM327706 MPI327706 MZE327706 NJA327706 NSW327706 OCS327706 OMO327706 OWK327706 PGG327706 PQC327706 PZY327706 QJU327706 QTQ327706 RDM327706 RNI327706 RXE327706 SHA327706 SQW327706 TAS327706 TKO327706 TUK327706 UEG327706 UOC327706 UXY327706 VHU327706 VRQ327706 WBM327706 WLI327706 WVE327706 A393242 IS393242 SO393242 ACK393242 AMG393242 AWC393242 BFY393242 BPU393242 BZQ393242 CJM393242 CTI393242 DDE393242 DNA393242 DWW393242 EGS393242 EQO393242 FAK393242 FKG393242 FUC393242 GDY393242 GNU393242 GXQ393242 HHM393242 HRI393242 IBE393242 ILA393242 IUW393242 JES393242 JOO393242 JYK393242 KIG393242 KSC393242 LBY393242 LLU393242 LVQ393242 MFM393242 MPI393242 MZE393242 NJA393242 NSW393242 OCS393242 OMO393242 OWK393242 PGG393242 PQC393242 PZY393242 QJU393242 QTQ393242 RDM393242 RNI393242 RXE393242 SHA393242 SQW393242 TAS393242 TKO393242 TUK393242 UEG393242 UOC393242 UXY393242 VHU393242 VRQ393242 WBM393242 WLI393242 WVE393242 A458778 IS458778 SO458778 ACK458778 AMG458778 AWC458778 BFY458778 BPU458778 BZQ458778 CJM458778 CTI458778 DDE458778 DNA458778 DWW458778 EGS458778 EQO458778 FAK458778 FKG458778 FUC458778 GDY458778 GNU458778 GXQ458778 HHM458778 HRI458778 IBE458778 ILA458778 IUW458778 JES458778 JOO458778 JYK458778 KIG458778 KSC458778 LBY458778 LLU458778 LVQ458778 MFM458778 MPI458778 MZE458778 NJA458778 NSW458778 OCS458778 OMO458778 OWK458778 PGG458778 PQC458778 PZY458778 QJU458778 QTQ458778 RDM458778 RNI458778 RXE458778 SHA458778 SQW458778 TAS458778 TKO458778 TUK458778 UEG458778 UOC458778 UXY458778 VHU458778 VRQ458778 WBM458778 WLI458778 WVE458778 A524314 IS524314 SO524314 ACK524314 AMG524314 AWC524314 BFY524314 BPU524314 BZQ524314 CJM524314 CTI524314 DDE524314 DNA524314 DWW524314 EGS524314 EQO524314 FAK524314 FKG524314 FUC524314 GDY524314 GNU524314 GXQ524314 HHM524314 HRI524314 IBE524314 ILA524314 IUW524314 JES524314 JOO524314 JYK524314 KIG524314 KSC524314 LBY524314 LLU524314 LVQ524314 MFM524314 MPI524314 MZE524314 NJA524314 NSW524314 OCS524314 OMO524314 OWK524314 PGG524314 PQC524314 PZY524314 QJU524314 QTQ524314 RDM524314 RNI524314 RXE524314 SHA524314 SQW524314 TAS524314 TKO524314 TUK524314 UEG524314 UOC524314 UXY524314 VHU524314 VRQ524314 WBM524314 WLI524314 WVE524314 A589850 IS589850 SO589850 ACK589850 AMG589850 AWC589850 BFY589850 BPU589850 BZQ589850 CJM589850 CTI589850 DDE589850 DNA589850 DWW589850 EGS589850 EQO589850 FAK589850 FKG589850 FUC589850 GDY589850 GNU589850 GXQ589850 HHM589850 HRI589850 IBE589850 ILA589850 IUW589850 JES589850 JOO589850 JYK589850 KIG589850 KSC589850 LBY589850 LLU589850 LVQ589850 MFM589850 MPI589850 MZE589850 NJA589850 NSW589850 OCS589850 OMO589850 OWK589850 PGG589850 PQC589850 PZY589850 QJU589850 QTQ589850 RDM589850 RNI589850 RXE589850 SHA589850 SQW589850 TAS589850 TKO589850 TUK589850 UEG589850 UOC589850 UXY589850 VHU589850 VRQ589850 WBM589850 WLI589850 WVE589850 A655386 IS655386 SO655386 ACK655386 AMG655386 AWC655386 BFY655386 BPU655386 BZQ655386 CJM655386 CTI655386 DDE655386 DNA655386 DWW655386 EGS655386 EQO655386 FAK655386 FKG655386 FUC655386 GDY655386 GNU655386 GXQ655386 HHM655386 HRI655386 IBE655386 ILA655386 IUW655386 JES655386 JOO655386 JYK655386 KIG655386 KSC655386 LBY655386 LLU655386 LVQ655386 MFM655386 MPI655386 MZE655386 NJA655386 NSW655386 OCS655386 OMO655386 OWK655386 PGG655386 PQC655386 PZY655386 QJU655386 QTQ655386 RDM655386 RNI655386 RXE655386 SHA655386 SQW655386 TAS655386 TKO655386 TUK655386 UEG655386 UOC655386 UXY655386 VHU655386 VRQ655386 WBM655386 WLI655386 WVE655386 A720922 IS720922 SO720922 ACK720922 AMG720922 AWC720922 BFY720922 BPU720922 BZQ720922 CJM720922 CTI720922 DDE720922 DNA720922 DWW720922 EGS720922 EQO720922 FAK720922 FKG720922 FUC720922 GDY720922 GNU720922 GXQ720922 HHM720922 HRI720922 IBE720922 ILA720922 IUW720922 JES720922 JOO720922 JYK720922 KIG720922 KSC720922 LBY720922 LLU720922 LVQ720922 MFM720922 MPI720922 MZE720922 NJA720922 NSW720922 OCS720922 OMO720922 OWK720922 PGG720922 PQC720922 PZY720922 QJU720922 QTQ720922 RDM720922 RNI720922 RXE720922 SHA720922 SQW720922 TAS720922 TKO720922 TUK720922 UEG720922 UOC720922 UXY720922 VHU720922 VRQ720922 WBM720922 WLI720922 WVE720922 A786458 IS786458 SO786458 ACK786458 AMG786458 AWC786458 BFY786458 BPU786458 BZQ786458 CJM786458 CTI786458 DDE786458 DNA786458 DWW786458 EGS786458 EQO786458 FAK786458 FKG786458 FUC786458 GDY786458 GNU786458 GXQ786458 HHM786458 HRI786458 IBE786458 ILA786458 IUW786458 JES786458 JOO786458 JYK786458 KIG786458 KSC786458 LBY786458 LLU786458 LVQ786458 MFM786458 MPI786458 MZE786458 NJA786458 NSW786458 OCS786458 OMO786458 OWK786458 PGG786458 PQC786458 PZY786458 QJU786458 QTQ786458 RDM786458 RNI786458 RXE786458 SHA786458 SQW786458 TAS786458 TKO786458 TUK786458 UEG786458 UOC786458 UXY786458 VHU786458 VRQ786458 WBM786458 WLI786458 WVE786458 A851994 IS851994 SO851994 ACK851994 AMG851994 AWC851994 BFY851994 BPU851994 BZQ851994 CJM851994 CTI851994 DDE851994 DNA851994 DWW851994 EGS851994 EQO851994 FAK851994 FKG851994 FUC851994 GDY851994 GNU851994 GXQ851994 HHM851994 HRI851994 IBE851994 ILA851994 IUW851994 JES851994 JOO851994 JYK851994 KIG851994 KSC851994 LBY851994 LLU851994 LVQ851994 MFM851994 MPI851994 MZE851994 NJA851994 NSW851994 OCS851994 OMO851994 OWK851994 PGG851994 PQC851994 PZY851994 QJU851994 QTQ851994 RDM851994 RNI851994 RXE851994 SHA851994 SQW851994 TAS851994 TKO851994 TUK851994 UEG851994 UOC851994 UXY851994 VHU851994 VRQ851994 WBM851994 WLI851994 WVE851994 A917530 IS917530 SO917530 ACK917530 AMG917530 AWC917530 BFY917530 BPU917530 BZQ917530 CJM917530 CTI917530 DDE917530 DNA917530 DWW917530 EGS917530 EQO917530 FAK917530 FKG917530 FUC917530 GDY917530 GNU917530 GXQ917530 HHM917530 HRI917530 IBE917530 ILA917530 IUW917530 JES917530 JOO917530 JYK917530 KIG917530 KSC917530 LBY917530 LLU917530 LVQ917530 MFM917530 MPI917530 MZE917530 NJA917530 NSW917530 OCS917530 OMO917530 OWK917530 PGG917530 PQC917530 PZY917530 QJU917530 QTQ917530 RDM917530 RNI917530 RXE917530 SHA917530 SQW917530 TAS917530 TKO917530 TUK917530 UEG917530 UOC917530 UXY917530 VHU917530 VRQ917530 WBM917530 WLI917530 WVE917530 A983066 IS983066 SO983066 ACK983066 AMG983066 AWC983066 BFY983066 BPU983066 BZQ983066 CJM983066 CTI983066 DDE983066 DNA983066 DWW983066 EGS983066 EQO983066 FAK983066 FKG983066 FUC983066 GDY983066 GNU983066 GXQ983066 HHM983066 HRI983066 IBE983066 ILA983066 IUW983066 JES983066 JOO983066 JYK983066 KIG983066 KSC983066 LBY983066 LLU983066 LVQ983066 MFM983066 MPI983066 MZE983066 NJA983066 NSW983066 OCS983066 OMO983066 OWK983066 PGG983066 PQC983066 PZY983066 QJU983066 QTQ983066 RDM983066 RNI983066 RXE983066 SHA983066 SQW983066 TAS983066 TKO983066 TUK983066 UEG983066 UOC983066 UXY983066 VHU983066 VRQ983066 WBM983066 WLI983066 A24:A44 IS24:IS44 SO24:SO44 ACK24:ACK44 AMG24:AMG44 AWC24:AWC44 BFY24:BFY44 BPU24:BPU44 BZQ24:BZQ44 CJM24:CJM44 CTI24:CTI44 DDE24:DDE44 DNA24:DNA44 DWW24:DWW44 EGS24:EGS44 EQO24:EQO44 FAK24:FAK44 FKG24:FKG44 FUC24:FUC44 GDY24:GDY44 GNU24:GNU44 GXQ24:GXQ44 HHM24:HHM44 HRI24:HRI44 IBE24:IBE44 ILA24:ILA44 IUW24:IUW44 JES24:JES44 JOO24:JOO44 JYK24:JYK44 KIG24:KIG44 KSC24:KSC44 LBY24:LBY44 LLU24:LLU44 LVQ24:LVQ44 MFM24:MFM44 MPI24:MPI44 MZE24:MZE44 NJA24:NJA44 NSW24:NSW44 OCS24:OCS44 OMO24:OMO44 OWK24:OWK44 PGG24:PGG44 PQC24:PQC44 PZY24:PZY44 QJU24:QJU44 QTQ24:QTQ44 RDM24:RDM44 RNI24:RNI44 RXE24:RXE44 SHA24:SHA44 SQW24:SQW44 TAS24:TAS44 TKO24:TKO44 TUK24:TUK44 UEG24:UEG44 UOC24:UOC44 UXY24:UXY44 VHU24:VHU44 VRQ24:VRQ44 WBM24:WBM44 WLI24:WLI44 WVE24:WVE44">
      <formula1>"1,2,3,4,5"</formula1>
    </dataValidation>
    <dataValidation type="decimal" allowBlank="1" showInputMessage="1" showErrorMessage="1" sqref="WVH983066 WLL983066 C65562 IV65562 SR65562 ACN65562 AMJ65562 AWF65562 BGB65562 BPX65562 BZT65562 CJP65562 CTL65562 DDH65562 DND65562 DWZ65562 EGV65562 EQR65562 FAN65562 FKJ65562 FUF65562 GEB65562 GNX65562 GXT65562 HHP65562 HRL65562 IBH65562 ILD65562 IUZ65562 JEV65562 JOR65562 JYN65562 KIJ65562 KSF65562 LCB65562 LLX65562 LVT65562 MFP65562 MPL65562 MZH65562 NJD65562 NSZ65562 OCV65562 OMR65562 OWN65562 PGJ65562 PQF65562 QAB65562 QJX65562 QTT65562 RDP65562 RNL65562 RXH65562 SHD65562 SQZ65562 TAV65562 TKR65562 TUN65562 UEJ65562 UOF65562 UYB65562 VHX65562 VRT65562 WBP65562 WLL65562 WVH65562 C131098 IV131098 SR131098 ACN131098 AMJ131098 AWF131098 BGB131098 BPX131098 BZT131098 CJP131098 CTL131098 DDH131098 DND131098 DWZ131098 EGV131098 EQR131098 FAN131098 FKJ131098 FUF131098 GEB131098 GNX131098 GXT131098 HHP131098 HRL131098 IBH131098 ILD131098 IUZ131098 JEV131098 JOR131098 JYN131098 KIJ131098 KSF131098 LCB131098 LLX131098 LVT131098 MFP131098 MPL131098 MZH131098 NJD131098 NSZ131098 OCV131098 OMR131098 OWN131098 PGJ131098 PQF131098 QAB131098 QJX131098 QTT131098 RDP131098 RNL131098 RXH131098 SHD131098 SQZ131098 TAV131098 TKR131098 TUN131098 UEJ131098 UOF131098 UYB131098 VHX131098 VRT131098 WBP131098 WLL131098 WVH131098 C196634 IV196634 SR196634 ACN196634 AMJ196634 AWF196634 BGB196634 BPX196634 BZT196634 CJP196634 CTL196634 DDH196634 DND196634 DWZ196634 EGV196634 EQR196634 FAN196634 FKJ196634 FUF196634 GEB196634 GNX196634 GXT196634 HHP196634 HRL196634 IBH196634 ILD196634 IUZ196634 JEV196634 JOR196634 JYN196634 KIJ196634 KSF196634 LCB196634 LLX196634 LVT196634 MFP196634 MPL196634 MZH196634 NJD196634 NSZ196634 OCV196634 OMR196634 OWN196634 PGJ196634 PQF196634 QAB196634 QJX196634 QTT196634 RDP196634 RNL196634 RXH196634 SHD196634 SQZ196634 TAV196634 TKR196634 TUN196634 UEJ196634 UOF196634 UYB196634 VHX196634 VRT196634 WBP196634 WLL196634 WVH196634 C262170 IV262170 SR262170 ACN262170 AMJ262170 AWF262170 BGB262170 BPX262170 BZT262170 CJP262170 CTL262170 DDH262170 DND262170 DWZ262170 EGV262170 EQR262170 FAN262170 FKJ262170 FUF262170 GEB262170 GNX262170 GXT262170 HHP262170 HRL262170 IBH262170 ILD262170 IUZ262170 JEV262170 JOR262170 JYN262170 KIJ262170 KSF262170 LCB262170 LLX262170 LVT262170 MFP262170 MPL262170 MZH262170 NJD262170 NSZ262170 OCV262170 OMR262170 OWN262170 PGJ262170 PQF262170 QAB262170 QJX262170 QTT262170 RDP262170 RNL262170 RXH262170 SHD262170 SQZ262170 TAV262170 TKR262170 TUN262170 UEJ262170 UOF262170 UYB262170 VHX262170 VRT262170 WBP262170 WLL262170 WVH262170 C327706 IV327706 SR327706 ACN327706 AMJ327706 AWF327706 BGB327706 BPX327706 BZT327706 CJP327706 CTL327706 DDH327706 DND327706 DWZ327706 EGV327706 EQR327706 FAN327706 FKJ327706 FUF327706 GEB327706 GNX327706 GXT327706 HHP327706 HRL327706 IBH327706 ILD327706 IUZ327706 JEV327706 JOR327706 JYN327706 KIJ327706 KSF327706 LCB327706 LLX327706 LVT327706 MFP327706 MPL327706 MZH327706 NJD327706 NSZ327706 OCV327706 OMR327706 OWN327706 PGJ327706 PQF327706 QAB327706 QJX327706 QTT327706 RDP327706 RNL327706 RXH327706 SHD327706 SQZ327706 TAV327706 TKR327706 TUN327706 UEJ327706 UOF327706 UYB327706 VHX327706 VRT327706 WBP327706 WLL327706 WVH327706 C393242 IV393242 SR393242 ACN393242 AMJ393242 AWF393242 BGB393242 BPX393242 BZT393242 CJP393242 CTL393242 DDH393242 DND393242 DWZ393242 EGV393242 EQR393242 FAN393242 FKJ393242 FUF393242 GEB393242 GNX393242 GXT393242 HHP393242 HRL393242 IBH393242 ILD393242 IUZ393242 JEV393242 JOR393242 JYN393242 KIJ393242 KSF393242 LCB393242 LLX393242 LVT393242 MFP393242 MPL393242 MZH393242 NJD393242 NSZ393242 OCV393242 OMR393242 OWN393242 PGJ393242 PQF393242 QAB393242 QJX393242 QTT393242 RDP393242 RNL393242 RXH393242 SHD393242 SQZ393242 TAV393242 TKR393242 TUN393242 UEJ393242 UOF393242 UYB393242 VHX393242 VRT393242 WBP393242 WLL393242 WVH393242 C458778 IV458778 SR458778 ACN458778 AMJ458778 AWF458778 BGB458778 BPX458778 BZT458778 CJP458778 CTL458778 DDH458778 DND458778 DWZ458778 EGV458778 EQR458778 FAN458778 FKJ458778 FUF458778 GEB458778 GNX458778 GXT458778 HHP458778 HRL458778 IBH458778 ILD458778 IUZ458778 JEV458778 JOR458778 JYN458778 KIJ458778 KSF458778 LCB458778 LLX458778 LVT458778 MFP458778 MPL458778 MZH458778 NJD458778 NSZ458778 OCV458778 OMR458778 OWN458778 PGJ458778 PQF458778 QAB458778 QJX458778 QTT458778 RDP458778 RNL458778 RXH458778 SHD458778 SQZ458778 TAV458778 TKR458778 TUN458778 UEJ458778 UOF458778 UYB458778 VHX458778 VRT458778 WBP458778 WLL458778 WVH458778 C524314 IV524314 SR524314 ACN524314 AMJ524314 AWF524314 BGB524314 BPX524314 BZT524314 CJP524314 CTL524314 DDH524314 DND524314 DWZ524314 EGV524314 EQR524314 FAN524314 FKJ524314 FUF524314 GEB524314 GNX524314 GXT524314 HHP524314 HRL524314 IBH524314 ILD524314 IUZ524314 JEV524314 JOR524314 JYN524314 KIJ524314 KSF524314 LCB524314 LLX524314 LVT524314 MFP524314 MPL524314 MZH524314 NJD524314 NSZ524314 OCV524314 OMR524314 OWN524314 PGJ524314 PQF524314 QAB524314 QJX524314 QTT524314 RDP524314 RNL524314 RXH524314 SHD524314 SQZ524314 TAV524314 TKR524314 TUN524314 UEJ524314 UOF524314 UYB524314 VHX524314 VRT524314 WBP524314 WLL524314 WVH524314 C589850 IV589850 SR589850 ACN589850 AMJ589850 AWF589850 BGB589850 BPX589850 BZT589850 CJP589850 CTL589850 DDH589850 DND589850 DWZ589850 EGV589850 EQR589850 FAN589850 FKJ589850 FUF589850 GEB589850 GNX589850 GXT589850 HHP589850 HRL589850 IBH589850 ILD589850 IUZ589850 JEV589850 JOR589850 JYN589850 KIJ589850 KSF589850 LCB589850 LLX589850 LVT589850 MFP589850 MPL589850 MZH589850 NJD589850 NSZ589850 OCV589850 OMR589850 OWN589850 PGJ589850 PQF589850 QAB589850 QJX589850 QTT589850 RDP589850 RNL589850 RXH589850 SHD589850 SQZ589850 TAV589850 TKR589850 TUN589850 UEJ589850 UOF589850 UYB589850 VHX589850 VRT589850 WBP589850 WLL589850 WVH589850 C655386 IV655386 SR655386 ACN655386 AMJ655386 AWF655386 BGB655386 BPX655386 BZT655386 CJP655386 CTL655386 DDH655386 DND655386 DWZ655386 EGV655386 EQR655386 FAN655386 FKJ655386 FUF655386 GEB655386 GNX655386 GXT655386 HHP655386 HRL655386 IBH655386 ILD655386 IUZ655386 JEV655386 JOR655386 JYN655386 KIJ655386 KSF655386 LCB655386 LLX655386 LVT655386 MFP655386 MPL655386 MZH655386 NJD655386 NSZ655386 OCV655386 OMR655386 OWN655386 PGJ655386 PQF655386 QAB655386 QJX655386 QTT655386 RDP655386 RNL655386 RXH655386 SHD655386 SQZ655386 TAV655386 TKR655386 TUN655386 UEJ655386 UOF655386 UYB655386 VHX655386 VRT655386 WBP655386 WLL655386 WVH655386 C720922 IV720922 SR720922 ACN720922 AMJ720922 AWF720922 BGB720922 BPX720922 BZT720922 CJP720922 CTL720922 DDH720922 DND720922 DWZ720922 EGV720922 EQR720922 FAN720922 FKJ720922 FUF720922 GEB720922 GNX720922 GXT720922 HHP720922 HRL720922 IBH720922 ILD720922 IUZ720922 JEV720922 JOR720922 JYN720922 KIJ720922 KSF720922 LCB720922 LLX720922 LVT720922 MFP720922 MPL720922 MZH720922 NJD720922 NSZ720922 OCV720922 OMR720922 OWN720922 PGJ720922 PQF720922 QAB720922 QJX720922 QTT720922 RDP720922 RNL720922 RXH720922 SHD720922 SQZ720922 TAV720922 TKR720922 TUN720922 UEJ720922 UOF720922 UYB720922 VHX720922 VRT720922 WBP720922 WLL720922 WVH720922 C786458 IV786458 SR786458 ACN786458 AMJ786458 AWF786458 BGB786458 BPX786458 BZT786458 CJP786458 CTL786458 DDH786458 DND786458 DWZ786458 EGV786458 EQR786458 FAN786458 FKJ786458 FUF786458 GEB786458 GNX786458 GXT786458 HHP786458 HRL786458 IBH786458 ILD786458 IUZ786458 JEV786458 JOR786458 JYN786458 KIJ786458 KSF786458 LCB786458 LLX786458 LVT786458 MFP786458 MPL786458 MZH786458 NJD786458 NSZ786458 OCV786458 OMR786458 OWN786458 PGJ786458 PQF786458 QAB786458 QJX786458 QTT786458 RDP786458 RNL786458 RXH786458 SHD786458 SQZ786458 TAV786458 TKR786458 TUN786458 UEJ786458 UOF786458 UYB786458 VHX786458 VRT786458 WBP786458 WLL786458 WVH786458 C851994 IV851994 SR851994 ACN851994 AMJ851994 AWF851994 BGB851994 BPX851994 BZT851994 CJP851994 CTL851994 DDH851994 DND851994 DWZ851994 EGV851994 EQR851994 FAN851994 FKJ851994 FUF851994 GEB851994 GNX851994 GXT851994 HHP851994 HRL851994 IBH851994 ILD851994 IUZ851994 JEV851994 JOR851994 JYN851994 KIJ851994 KSF851994 LCB851994 LLX851994 LVT851994 MFP851994 MPL851994 MZH851994 NJD851994 NSZ851994 OCV851994 OMR851994 OWN851994 PGJ851994 PQF851994 QAB851994 QJX851994 QTT851994 RDP851994 RNL851994 RXH851994 SHD851994 SQZ851994 TAV851994 TKR851994 TUN851994 UEJ851994 UOF851994 UYB851994 VHX851994 VRT851994 WBP851994 WLL851994 WVH851994 C917530 IV917530 SR917530 ACN917530 AMJ917530 AWF917530 BGB917530 BPX917530 BZT917530 CJP917530 CTL917530 DDH917530 DND917530 DWZ917530 EGV917530 EQR917530 FAN917530 FKJ917530 FUF917530 GEB917530 GNX917530 GXT917530 HHP917530 HRL917530 IBH917530 ILD917530 IUZ917530 JEV917530 JOR917530 JYN917530 KIJ917530 KSF917530 LCB917530 LLX917530 LVT917530 MFP917530 MPL917530 MZH917530 NJD917530 NSZ917530 OCV917530 OMR917530 OWN917530 PGJ917530 PQF917530 QAB917530 QJX917530 QTT917530 RDP917530 RNL917530 RXH917530 SHD917530 SQZ917530 TAV917530 TKR917530 TUN917530 UEJ917530 UOF917530 UYB917530 VHX917530 VRT917530 WBP917530 WLL917530 WVH917530 C983066 IV983066 SR983066 ACN983066 AMJ983066 AWF983066 BGB983066 BPX983066 BZT983066 CJP983066 CTL983066 DDH983066 DND983066 DWZ983066 EGV983066 EQR983066 FAN983066 FKJ983066 FUF983066 GEB983066 GNX983066 GXT983066 HHP983066 HRL983066 IBH983066 ILD983066 IUZ983066 JEV983066 JOR983066 JYN983066 KIJ983066 KSF983066 LCB983066 LLX983066 LVT983066 MFP983066 MPL983066 MZH983066 NJD983066 NSZ983066 OCV983066 OMR983066 OWN983066 PGJ983066 PQF983066 QAB983066 QJX983066 QTT983066 RDP983066 RNL983066 RXH983066 SHD983066 SQZ983066 TAV983066 TKR983066 TUN983066 UEJ983066 UOF983066 UYB983066 VHX983066 VRT983066 WBP983066 IV24:IV44 SR24:SR44 ACN24:ACN44 AMJ24:AMJ44 AWF24:AWF44 BGB24:BGB44 BPX24:BPX44 BZT24:BZT44 CJP24:CJP44 CTL24:CTL44 DDH24:DDH44 DND24:DND44 DWZ24:DWZ44 EGV24:EGV44 EQR24:EQR44 FAN24:FAN44 FKJ24:FKJ44 FUF24:FUF44 GEB24:GEB44 GNX24:GNX44 GXT24:GXT44 HHP24:HHP44 HRL24:HRL44 IBH24:IBH44 ILD24:ILD44 IUZ24:IUZ44 JEV24:JEV44 JOR24:JOR44 JYN24:JYN44 KIJ24:KIJ44 KSF24:KSF44 LCB24:LCB44 LLX24:LLX44 LVT24:LVT44 MFP24:MFP44 MPL24:MPL44 MZH24:MZH44 NJD24:NJD44 NSZ24:NSZ44 OCV24:OCV44 OMR24:OMR44 OWN24:OWN44 PGJ24:PGJ44 PQF24:PQF44 QAB24:QAB44 QJX24:QJX44 QTT24:QTT44 RDP24:RDP44 RNL24:RNL44 RXH24:RXH44 SHD24:SHD44 SQZ24:SQZ44 TAV24:TAV44 TKR24:TKR44 TUN24:TUN44 UEJ24:UEJ44 UOF24:UOF44 UYB24:UYB44 VHX24:VHX44 VRT24:VRT44 WBP24:WBP44 WLL24:WLL44 WVH24:WVH44">
      <formula1>0</formula1>
      <formula2>1</formula2>
    </dataValidation>
  </dataValidations>
  <pageMargins left="0.7" right="0.7" top="0.75" bottom="0.75" header="0.3" footer="0.3"/>
  <pageSetup orientation="portrait" horizontalDpi="4294967295" verticalDpi="4294967295"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Z144"/>
  <sheetViews>
    <sheetView topLeftCell="C1" zoomScale="89" zoomScaleNormal="89" workbookViewId="0">
      <selection activeCell="C6" sqref="C6:N6"/>
    </sheetView>
  </sheetViews>
  <sheetFormatPr baseColWidth="10" defaultRowHeight="15" x14ac:dyDescent="0.25"/>
  <cols>
    <col min="1" max="1" width="6.85546875" style="2" customWidth="1"/>
    <col min="2" max="2" width="102.7109375" style="2" bestFit="1" customWidth="1"/>
    <col min="3" max="3" width="31.140625" style="2" customWidth="1"/>
    <col min="4" max="4" width="26.7109375" style="2" customWidth="1"/>
    <col min="5" max="5" width="25" style="2" customWidth="1"/>
    <col min="6" max="7" width="29.7109375" style="2" customWidth="1"/>
    <col min="8" max="8" width="24.5703125" style="2" customWidth="1"/>
    <col min="9" max="9" width="24" style="2" customWidth="1"/>
    <col min="10" max="10" width="25.42578125" style="2" customWidth="1"/>
    <col min="11" max="11" width="19" style="2" customWidth="1"/>
    <col min="12" max="13" width="18.7109375" style="2" customWidth="1"/>
    <col min="14" max="14" width="22.140625" style="2" customWidth="1"/>
    <col min="15" max="15" width="26.140625" style="2" customWidth="1"/>
    <col min="16" max="16" width="19.5703125" style="2" bestFit="1" customWidth="1"/>
    <col min="17" max="17" width="35.42578125" style="2" customWidth="1"/>
    <col min="18" max="18" width="37.140625" style="2" customWidth="1"/>
    <col min="19" max="22" width="6.42578125" style="2" customWidth="1"/>
    <col min="23" max="251" width="11.42578125" style="2"/>
    <col min="252" max="252" width="1" style="2" customWidth="1"/>
    <col min="253" max="253" width="4.28515625" style="2" customWidth="1"/>
    <col min="254" max="254" width="34.7109375" style="2" customWidth="1"/>
    <col min="255" max="255" width="0" style="2" hidden="1" customWidth="1"/>
    <col min="256" max="256" width="20" style="2" customWidth="1"/>
    <col min="257" max="257" width="20.85546875" style="2" customWidth="1"/>
    <col min="258" max="258" width="25" style="2" customWidth="1"/>
    <col min="259" max="259" width="18.7109375" style="2" customWidth="1"/>
    <col min="260" max="260" width="29.7109375" style="2" customWidth="1"/>
    <col min="261" max="261" width="13.42578125" style="2" customWidth="1"/>
    <col min="262" max="262" width="13.85546875" style="2" customWidth="1"/>
    <col min="263" max="267" width="16.5703125" style="2" customWidth="1"/>
    <col min="268" max="268" width="20.5703125" style="2" customWidth="1"/>
    <col min="269" max="269" width="21.140625" style="2" customWidth="1"/>
    <col min="270" max="270" width="9.5703125" style="2" customWidth="1"/>
    <col min="271" max="271" width="0.42578125" style="2" customWidth="1"/>
    <col min="272" max="278" width="6.42578125" style="2" customWidth="1"/>
    <col min="279" max="507" width="11.42578125" style="2"/>
    <col min="508" max="508" width="1" style="2" customWidth="1"/>
    <col min="509" max="509" width="4.28515625" style="2" customWidth="1"/>
    <col min="510" max="510" width="34.7109375" style="2" customWidth="1"/>
    <col min="511" max="511" width="0" style="2" hidden="1" customWidth="1"/>
    <col min="512" max="512" width="20" style="2" customWidth="1"/>
    <col min="513" max="513" width="20.85546875" style="2" customWidth="1"/>
    <col min="514" max="514" width="25" style="2" customWidth="1"/>
    <col min="515" max="515" width="18.7109375" style="2" customWidth="1"/>
    <col min="516" max="516" width="29.7109375" style="2" customWidth="1"/>
    <col min="517" max="517" width="13.42578125" style="2" customWidth="1"/>
    <col min="518" max="518" width="13.85546875" style="2" customWidth="1"/>
    <col min="519" max="523" width="16.5703125" style="2" customWidth="1"/>
    <col min="524" max="524" width="20.5703125" style="2" customWidth="1"/>
    <col min="525" max="525" width="21.140625" style="2" customWidth="1"/>
    <col min="526" max="526" width="9.5703125" style="2" customWidth="1"/>
    <col min="527" max="527" width="0.42578125" style="2" customWidth="1"/>
    <col min="528" max="534" width="6.42578125" style="2" customWidth="1"/>
    <col min="535" max="763" width="11.42578125" style="2"/>
    <col min="764" max="764" width="1" style="2" customWidth="1"/>
    <col min="765" max="765" width="4.28515625" style="2" customWidth="1"/>
    <col min="766" max="766" width="34.7109375" style="2" customWidth="1"/>
    <col min="767" max="767" width="0" style="2" hidden="1" customWidth="1"/>
    <col min="768" max="768" width="20" style="2" customWidth="1"/>
    <col min="769" max="769" width="20.85546875" style="2" customWidth="1"/>
    <col min="770" max="770" width="25" style="2" customWidth="1"/>
    <col min="771" max="771" width="18.7109375" style="2" customWidth="1"/>
    <col min="772" max="772" width="29.7109375" style="2" customWidth="1"/>
    <col min="773" max="773" width="13.42578125" style="2" customWidth="1"/>
    <col min="774" max="774" width="13.85546875" style="2" customWidth="1"/>
    <col min="775" max="779" width="16.5703125" style="2" customWidth="1"/>
    <col min="780" max="780" width="20.5703125" style="2" customWidth="1"/>
    <col min="781" max="781" width="21.140625" style="2" customWidth="1"/>
    <col min="782" max="782" width="9.5703125" style="2" customWidth="1"/>
    <col min="783" max="783" width="0.42578125" style="2" customWidth="1"/>
    <col min="784" max="790" width="6.42578125" style="2" customWidth="1"/>
    <col min="791" max="1019" width="11.42578125" style="2"/>
    <col min="1020" max="1020" width="1" style="2" customWidth="1"/>
    <col min="1021" max="1021" width="4.28515625" style="2" customWidth="1"/>
    <col min="1022" max="1022" width="34.7109375" style="2" customWidth="1"/>
    <col min="1023" max="1023" width="0" style="2" hidden="1" customWidth="1"/>
    <col min="1024" max="1024" width="20" style="2" customWidth="1"/>
    <col min="1025" max="1025" width="20.85546875" style="2" customWidth="1"/>
    <col min="1026" max="1026" width="25" style="2" customWidth="1"/>
    <col min="1027" max="1027" width="18.7109375" style="2" customWidth="1"/>
    <col min="1028" max="1028" width="29.7109375" style="2" customWidth="1"/>
    <col min="1029" max="1029" width="13.42578125" style="2" customWidth="1"/>
    <col min="1030" max="1030" width="13.85546875" style="2" customWidth="1"/>
    <col min="1031" max="1035" width="16.5703125" style="2" customWidth="1"/>
    <col min="1036" max="1036" width="20.5703125" style="2" customWidth="1"/>
    <col min="1037" max="1037" width="21.140625" style="2" customWidth="1"/>
    <col min="1038" max="1038" width="9.5703125" style="2" customWidth="1"/>
    <col min="1039" max="1039" width="0.42578125" style="2" customWidth="1"/>
    <col min="1040" max="1046" width="6.42578125" style="2" customWidth="1"/>
    <col min="1047" max="1275" width="11.42578125" style="2"/>
    <col min="1276" max="1276" width="1" style="2" customWidth="1"/>
    <col min="1277" max="1277" width="4.28515625" style="2" customWidth="1"/>
    <col min="1278" max="1278" width="34.7109375" style="2" customWidth="1"/>
    <col min="1279" max="1279" width="0" style="2" hidden="1" customWidth="1"/>
    <col min="1280" max="1280" width="20" style="2" customWidth="1"/>
    <col min="1281" max="1281" width="20.85546875" style="2" customWidth="1"/>
    <col min="1282" max="1282" width="25" style="2" customWidth="1"/>
    <col min="1283" max="1283" width="18.7109375" style="2" customWidth="1"/>
    <col min="1284" max="1284" width="29.7109375" style="2" customWidth="1"/>
    <col min="1285" max="1285" width="13.42578125" style="2" customWidth="1"/>
    <col min="1286" max="1286" width="13.85546875" style="2" customWidth="1"/>
    <col min="1287" max="1291" width="16.5703125" style="2" customWidth="1"/>
    <col min="1292" max="1292" width="20.5703125" style="2" customWidth="1"/>
    <col min="1293" max="1293" width="21.140625" style="2" customWidth="1"/>
    <col min="1294" max="1294" width="9.5703125" style="2" customWidth="1"/>
    <col min="1295" max="1295" width="0.42578125" style="2" customWidth="1"/>
    <col min="1296" max="1302" width="6.42578125" style="2" customWidth="1"/>
    <col min="1303" max="1531" width="11.42578125" style="2"/>
    <col min="1532" max="1532" width="1" style="2" customWidth="1"/>
    <col min="1533" max="1533" width="4.28515625" style="2" customWidth="1"/>
    <col min="1534" max="1534" width="34.7109375" style="2" customWidth="1"/>
    <col min="1535" max="1535" width="0" style="2" hidden="1" customWidth="1"/>
    <col min="1536" max="1536" width="20" style="2" customWidth="1"/>
    <col min="1537" max="1537" width="20.85546875" style="2" customWidth="1"/>
    <col min="1538" max="1538" width="25" style="2" customWidth="1"/>
    <col min="1539" max="1539" width="18.7109375" style="2" customWidth="1"/>
    <col min="1540" max="1540" width="29.7109375" style="2" customWidth="1"/>
    <col min="1541" max="1541" width="13.42578125" style="2" customWidth="1"/>
    <col min="1542" max="1542" width="13.85546875" style="2" customWidth="1"/>
    <col min="1543" max="1547" width="16.5703125" style="2" customWidth="1"/>
    <col min="1548" max="1548" width="20.5703125" style="2" customWidth="1"/>
    <col min="1549" max="1549" width="21.140625" style="2" customWidth="1"/>
    <col min="1550" max="1550" width="9.5703125" style="2" customWidth="1"/>
    <col min="1551" max="1551" width="0.42578125" style="2" customWidth="1"/>
    <col min="1552" max="1558" width="6.42578125" style="2" customWidth="1"/>
    <col min="1559" max="1787" width="11.42578125" style="2"/>
    <col min="1788" max="1788" width="1" style="2" customWidth="1"/>
    <col min="1789" max="1789" width="4.28515625" style="2" customWidth="1"/>
    <col min="1790" max="1790" width="34.7109375" style="2" customWidth="1"/>
    <col min="1791" max="1791" width="0" style="2" hidden="1" customWidth="1"/>
    <col min="1792" max="1792" width="20" style="2" customWidth="1"/>
    <col min="1793" max="1793" width="20.85546875" style="2" customWidth="1"/>
    <col min="1794" max="1794" width="25" style="2" customWidth="1"/>
    <col min="1795" max="1795" width="18.7109375" style="2" customWidth="1"/>
    <col min="1796" max="1796" width="29.7109375" style="2" customWidth="1"/>
    <col min="1797" max="1797" width="13.42578125" style="2" customWidth="1"/>
    <col min="1798" max="1798" width="13.85546875" style="2" customWidth="1"/>
    <col min="1799" max="1803" width="16.5703125" style="2" customWidth="1"/>
    <col min="1804" max="1804" width="20.5703125" style="2" customWidth="1"/>
    <col min="1805" max="1805" width="21.140625" style="2" customWidth="1"/>
    <col min="1806" max="1806" width="9.5703125" style="2" customWidth="1"/>
    <col min="1807" max="1807" width="0.42578125" style="2" customWidth="1"/>
    <col min="1808" max="1814" width="6.42578125" style="2" customWidth="1"/>
    <col min="1815" max="2043" width="11.42578125" style="2"/>
    <col min="2044" max="2044" width="1" style="2" customWidth="1"/>
    <col min="2045" max="2045" width="4.28515625" style="2" customWidth="1"/>
    <col min="2046" max="2046" width="34.7109375" style="2" customWidth="1"/>
    <col min="2047" max="2047" width="0" style="2" hidden="1" customWidth="1"/>
    <col min="2048" max="2048" width="20" style="2" customWidth="1"/>
    <col min="2049" max="2049" width="20.85546875" style="2" customWidth="1"/>
    <col min="2050" max="2050" width="25" style="2" customWidth="1"/>
    <col min="2051" max="2051" width="18.7109375" style="2" customWidth="1"/>
    <col min="2052" max="2052" width="29.7109375" style="2" customWidth="1"/>
    <col min="2053" max="2053" width="13.42578125" style="2" customWidth="1"/>
    <col min="2054" max="2054" width="13.85546875" style="2" customWidth="1"/>
    <col min="2055" max="2059" width="16.5703125" style="2" customWidth="1"/>
    <col min="2060" max="2060" width="20.5703125" style="2" customWidth="1"/>
    <col min="2061" max="2061" width="21.140625" style="2" customWidth="1"/>
    <col min="2062" max="2062" width="9.5703125" style="2" customWidth="1"/>
    <col min="2063" max="2063" width="0.42578125" style="2" customWidth="1"/>
    <col min="2064" max="2070" width="6.42578125" style="2" customWidth="1"/>
    <col min="2071" max="2299" width="11.42578125" style="2"/>
    <col min="2300" max="2300" width="1" style="2" customWidth="1"/>
    <col min="2301" max="2301" width="4.28515625" style="2" customWidth="1"/>
    <col min="2302" max="2302" width="34.7109375" style="2" customWidth="1"/>
    <col min="2303" max="2303" width="0" style="2" hidden="1" customWidth="1"/>
    <col min="2304" max="2304" width="20" style="2" customWidth="1"/>
    <col min="2305" max="2305" width="20.85546875" style="2" customWidth="1"/>
    <col min="2306" max="2306" width="25" style="2" customWidth="1"/>
    <col min="2307" max="2307" width="18.7109375" style="2" customWidth="1"/>
    <col min="2308" max="2308" width="29.7109375" style="2" customWidth="1"/>
    <col min="2309" max="2309" width="13.42578125" style="2" customWidth="1"/>
    <col min="2310" max="2310" width="13.85546875" style="2" customWidth="1"/>
    <col min="2311" max="2315" width="16.5703125" style="2" customWidth="1"/>
    <col min="2316" max="2316" width="20.5703125" style="2" customWidth="1"/>
    <col min="2317" max="2317" width="21.140625" style="2" customWidth="1"/>
    <col min="2318" max="2318" width="9.5703125" style="2" customWidth="1"/>
    <col min="2319" max="2319" width="0.42578125" style="2" customWidth="1"/>
    <col min="2320" max="2326" width="6.42578125" style="2" customWidth="1"/>
    <col min="2327" max="2555" width="11.42578125" style="2"/>
    <col min="2556" max="2556" width="1" style="2" customWidth="1"/>
    <col min="2557" max="2557" width="4.28515625" style="2" customWidth="1"/>
    <col min="2558" max="2558" width="34.7109375" style="2" customWidth="1"/>
    <col min="2559" max="2559" width="0" style="2" hidden="1" customWidth="1"/>
    <col min="2560" max="2560" width="20" style="2" customWidth="1"/>
    <col min="2561" max="2561" width="20.85546875" style="2" customWidth="1"/>
    <col min="2562" max="2562" width="25" style="2" customWidth="1"/>
    <col min="2563" max="2563" width="18.7109375" style="2" customWidth="1"/>
    <col min="2564" max="2564" width="29.7109375" style="2" customWidth="1"/>
    <col min="2565" max="2565" width="13.42578125" style="2" customWidth="1"/>
    <col min="2566" max="2566" width="13.85546875" style="2" customWidth="1"/>
    <col min="2567" max="2571" width="16.5703125" style="2" customWidth="1"/>
    <col min="2572" max="2572" width="20.5703125" style="2" customWidth="1"/>
    <col min="2573" max="2573" width="21.140625" style="2" customWidth="1"/>
    <col min="2574" max="2574" width="9.5703125" style="2" customWidth="1"/>
    <col min="2575" max="2575" width="0.42578125" style="2" customWidth="1"/>
    <col min="2576" max="2582" width="6.42578125" style="2" customWidth="1"/>
    <col min="2583" max="2811" width="11.42578125" style="2"/>
    <col min="2812" max="2812" width="1" style="2" customWidth="1"/>
    <col min="2813" max="2813" width="4.28515625" style="2" customWidth="1"/>
    <col min="2814" max="2814" width="34.7109375" style="2" customWidth="1"/>
    <col min="2815" max="2815" width="0" style="2" hidden="1" customWidth="1"/>
    <col min="2816" max="2816" width="20" style="2" customWidth="1"/>
    <col min="2817" max="2817" width="20.85546875" style="2" customWidth="1"/>
    <col min="2818" max="2818" width="25" style="2" customWidth="1"/>
    <col min="2819" max="2819" width="18.7109375" style="2" customWidth="1"/>
    <col min="2820" max="2820" width="29.7109375" style="2" customWidth="1"/>
    <col min="2821" max="2821" width="13.42578125" style="2" customWidth="1"/>
    <col min="2822" max="2822" width="13.85546875" style="2" customWidth="1"/>
    <col min="2823" max="2827" width="16.5703125" style="2" customWidth="1"/>
    <col min="2828" max="2828" width="20.5703125" style="2" customWidth="1"/>
    <col min="2829" max="2829" width="21.140625" style="2" customWidth="1"/>
    <col min="2830" max="2830" width="9.5703125" style="2" customWidth="1"/>
    <col min="2831" max="2831" width="0.42578125" style="2" customWidth="1"/>
    <col min="2832" max="2838" width="6.42578125" style="2" customWidth="1"/>
    <col min="2839" max="3067" width="11.42578125" style="2"/>
    <col min="3068" max="3068" width="1" style="2" customWidth="1"/>
    <col min="3069" max="3069" width="4.28515625" style="2" customWidth="1"/>
    <col min="3070" max="3070" width="34.7109375" style="2" customWidth="1"/>
    <col min="3071" max="3071" width="0" style="2" hidden="1" customWidth="1"/>
    <col min="3072" max="3072" width="20" style="2" customWidth="1"/>
    <col min="3073" max="3073" width="20.85546875" style="2" customWidth="1"/>
    <col min="3074" max="3074" width="25" style="2" customWidth="1"/>
    <col min="3075" max="3075" width="18.7109375" style="2" customWidth="1"/>
    <col min="3076" max="3076" width="29.7109375" style="2" customWidth="1"/>
    <col min="3077" max="3077" width="13.42578125" style="2" customWidth="1"/>
    <col min="3078" max="3078" width="13.85546875" style="2" customWidth="1"/>
    <col min="3079" max="3083" width="16.5703125" style="2" customWidth="1"/>
    <col min="3084" max="3084" width="20.5703125" style="2" customWidth="1"/>
    <col min="3085" max="3085" width="21.140625" style="2" customWidth="1"/>
    <col min="3086" max="3086" width="9.5703125" style="2" customWidth="1"/>
    <col min="3087" max="3087" width="0.42578125" style="2" customWidth="1"/>
    <col min="3088" max="3094" width="6.42578125" style="2" customWidth="1"/>
    <col min="3095" max="3323" width="11.42578125" style="2"/>
    <col min="3324" max="3324" width="1" style="2" customWidth="1"/>
    <col min="3325" max="3325" width="4.28515625" style="2" customWidth="1"/>
    <col min="3326" max="3326" width="34.7109375" style="2" customWidth="1"/>
    <col min="3327" max="3327" width="0" style="2" hidden="1" customWidth="1"/>
    <col min="3328" max="3328" width="20" style="2" customWidth="1"/>
    <col min="3329" max="3329" width="20.85546875" style="2" customWidth="1"/>
    <col min="3330" max="3330" width="25" style="2" customWidth="1"/>
    <col min="3331" max="3331" width="18.7109375" style="2" customWidth="1"/>
    <col min="3332" max="3332" width="29.7109375" style="2" customWidth="1"/>
    <col min="3333" max="3333" width="13.42578125" style="2" customWidth="1"/>
    <col min="3334" max="3334" width="13.85546875" style="2" customWidth="1"/>
    <col min="3335" max="3339" width="16.5703125" style="2" customWidth="1"/>
    <col min="3340" max="3340" width="20.5703125" style="2" customWidth="1"/>
    <col min="3341" max="3341" width="21.140625" style="2" customWidth="1"/>
    <col min="3342" max="3342" width="9.5703125" style="2" customWidth="1"/>
    <col min="3343" max="3343" width="0.42578125" style="2" customWidth="1"/>
    <col min="3344" max="3350" width="6.42578125" style="2" customWidth="1"/>
    <col min="3351" max="3579" width="11.42578125" style="2"/>
    <col min="3580" max="3580" width="1" style="2" customWidth="1"/>
    <col min="3581" max="3581" width="4.28515625" style="2" customWidth="1"/>
    <col min="3582" max="3582" width="34.7109375" style="2" customWidth="1"/>
    <col min="3583" max="3583" width="0" style="2" hidden="1" customWidth="1"/>
    <col min="3584" max="3584" width="20" style="2" customWidth="1"/>
    <col min="3585" max="3585" width="20.85546875" style="2" customWidth="1"/>
    <col min="3586" max="3586" width="25" style="2" customWidth="1"/>
    <col min="3587" max="3587" width="18.7109375" style="2" customWidth="1"/>
    <col min="3588" max="3588" width="29.7109375" style="2" customWidth="1"/>
    <col min="3589" max="3589" width="13.42578125" style="2" customWidth="1"/>
    <col min="3590" max="3590" width="13.85546875" style="2" customWidth="1"/>
    <col min="3591" max="3595" width="16.5703125" style="2" customWidth="1"/>
    <col min="3596" max="3596" width="20.5703125" style="2" customWidth="1"/>
    <col min="3597" max="3597" width="21.140625" style="2" customWidth="1"/>
    <col min="3598" max="3598" width="9.5703125" style="2" customWidth="1"/>
    <col min="3599" max="3599" width="0.42578125" style="2" customWidth="1"/>
    <col min="3600" max="3606" width="6.42578125" style="2" customWidth="1"/>
    <col min="3607" max="3835" width="11.42578125" style="2"/>
    <col min="3836" max="3836" width="1" style="2" customWidth="1"/>
    <col min="3837" max="3837" width="4.28515625" style="2" customWidth="1"/>
    <col min="3838" max="3838" width="34.7109375" style="2" customWidth="1"/>
    <col min="3839" max="3839" width="0" style="2" hidden="1" customWidth="1"/>
    <col min="3840" max="3840" width="20" style="2" customWidth="1"/>
    <col min="3841" max="3841" width="20.85546875" style="2" customWidth="1"/>
    <col min="3842" max="3842" width="25" style="2" customWidth="1"/>
    <col min="3843" max="3843" width="18.7109375" style="2" customWidth="1"/>
    <col min="3844" max="3844" width="29.7109375" style="2" customWidth="1"/>
    <col min="3845" max="3845" width="13.42578125" style="2" customWidth="1"/>
    <col min="3846" max="3846" width="13.85546875" style="2" customWidth="1"/>
    <col min="3847" max="3851" width="16.5703125" style="2" customWidth="1"/>
    <col min="3852" max="3852" width="20.5703125" style="2" customWidth="1"/>
    <col min="3853" max="3853" width="21.140625" style="2" customWidth="1"/>
    <col min="3854" max="3854" width="9.5703125" style="2" customWidth="1"/>
    <col min="3855" max="3855" width="0.42578125" style="2" customWidth="1"/>
    <col min="3856" max="3862" width="6.42578125" style="2" customWidth="1"/>
    <col min="3863" max="4091" width="11.42578125" style="2"/>
    <col min="4092" max="4092" width="1" style="2" customWidth="1"/>
    <col min="4093" max="4093" width="4.28515625" style="2" customWidth="1"/>
    <col min="4094" max="4094" width="34.7109375" style="2" customWidth="1"/>
    <col min="4095" max="4095" width="0" style="2" hidden="1" customWidth="1"/>
    <col min="4096" max="4096" width="20" style="2" customWidth="1"/>
    <col min="4097" max="4097" width="20.85546875" style="2" customWidth="1"/>
    <col min="4098" max="4098" width="25" style="2" customWidth="1"/>
    <col min="4099" max="4099" width="18.7109375" style="2" customWidth="1"/>
    <col min="4100" max="4100" width="29.7109375" style="2" customWidth="1"/>
    <col min="4101" max="4101" width="13.42578125" style="2" customWidth="1"/>
    <col min="4102" max="4102" width="13.85546875" style="2" customWidth="1"/>
    <col min="4103" max="4107" width="16.5703125" style="2" customWidth="1"/>
    <col min="4108" max="4108" width="20.5703125" style="2" customWidth="1"/>
    <col min="4109" max="4109" width="21.140625" style="2" customWidth="1"/>
    <col min="4110" max="4110" width="9.5703125" style="2" customWidth="1"/>
    <col min="4111" max="4111" width="0.42578125" style="2" customWidth="1"/>
    <col min="4112" max="4118" width="6.42578125" style="2" customWidth="1"/>
    <col min="4119" max="4347" width="11.42578125" style="2"/>
    <col min="4348" max="4348" width="1" style="2" customWidth="1"/>
    <col min="4349" max="4349" width="4.28515625" style="2" customWidth="1"/>
    <col min="4350" max="4350" width="34.7109375" style="2" customWidth="1"/>
    <col min="4351" max="4351" width="0" style="2" hidden="1" customWidth="1"/>
    <col min="4352" max="4352" width="20" style="2" customWidth="1"/>
    <col min="4353" max="4353" width="20.85546875" style="2" customWidth="1"/>
    <col min="4354" max="4354" width="25" style="2" customWidth="1"/>
    <col min="4355" max="4355" width="18.7109375" style="2" customWidth="1"/>
    <col min="4356" max="4356" width="29.7109375" style="2" customWidth="1"/>
    <col min="4357" max="4357" width="13.42578125" style="2" customWidth="1"/>
    <col min="4358" max="4358" width="13.85546875" style="2" customWidth="1"/>
    <col min="4359" max="4363" width="16.5703125" style="2" customWidth="1"/>
    <col min="4364" max="4364" width="20.5703125" style="2" customWidth="1"/>
    <col min="4365" max="4365" width="21.140625" style="2" customWidth="1"/>
    <col min="4366" max="4366" width="9.5703125" style="2" customWidth="1"/>
    <col min="4367" max="4367" width="0.42578125" style="2" customWidth="1"/>
    <col min="4368" max="4374" width="6.42578125" style="2" customWidth="1"/>
    <col min="4375" max="4603" width="11.42578125" style="2"/>
    <col min="4604" max="4604" width="1" style="2" customWidth="1"/>
    <col min="4605" max="4605" width="4.28515625" style="2" customWidth="1"/>
    <col min="4606" max="4606" width="34.7109375" style="2" customWidth="1"/>
    <col min="4607" max="4607" width="0" style="2" hidden="1" customWidth="1"/>
    <col min="4608" max="4608" width="20" style="2" customWidth="1"/>
    <col min="4609" max="4609" width="20.85546875" style="2" customWidth="1"/>
    <col min="4610" max="4610" width="25" style="2" customWidth="1"/>
    <col min="4611" max="4611" width="18.7109375" style="2" customWidth="1"/>
    <col min="4612" max="4612" width="29.7109375" style="2" customWidth="1"/>
    <col min="4613" max="4613" width="13.42578125" style="2" customWidth="1"/>
    <col min="4614" max="4614" width="13.85546875" style="2" customWidth="1"/>
    <col min="4615" max="4619" width="16.5703125" style="2" customWidth="1"/>
    <col min="4620" max="4620" width="20.5703125" style="2" customWidth="1"/>
    <col min="4621" max="4621" width="21.140625" style="2" customWidth="1"/>
    <col min="4622" max="4622" width="9.5703125" style="2" customWidth="1"/>
    <col min="4623" max="4623" width="0.42578125" style="2" customWidth="1"/>
    <col min="4624" max="4630" width="6.42578125" style="2" customWidth="1"/>
    <col min="4631" max="4859" width="11.42578125" style="2"/>
    <col min="4860" max="4860" width="1" style="2" customWidth="1"/>
    <col min="4861" max="4861" width="4.28515625" style="2" customWidth="1"/>
    <col min="4862" max="4862" width="34.7109375" style="2" customWidth="1"/>
    <col min="4863" max="4863" width="0" style="2" hidden="1" customWidth="1"/>
    <col min="4864" max="4864" width="20" style="2" customWidth="1"/>
    <col min="4865" max="4865" width="20.85546875" style="2" customWidth="1"/>
    <col min="4866" max="4866" width="25" style="2" customWidth="1"/>
    <col min="4867" max="4867" width="18.7109375" style="2" customWidth="1"/>
    <col min="4868" max="4868" width="29.7109375" style="2" customWidth="1"/>
    <col min="4869" max="4869" width="13.42578125" style="2" customWidth="1"/>
    <col min="4870" max="4870" width="13.85546875" style="2" customWidth="1"/>
    <col min="4871" max="4875" width="16.5703125" style="2" customWidth="1"/>
    <col min="4876" max="4876" width="20.5703125" style="2" customWidth="1"/>
    <col min="4877" max="4877" width="21.140625" style="2" customWidth="1"/>
    <col min="4878" max="4878" width="9.5703125" style="2" customWidth="1"/>
    <col min="4879" max="4879" width="0.42578125" style="2" customWidth="1"/>
    <col min="4880" max="4886" width="6.42578125" style="2" customWidth="1"/>
    <col min="4887" max="5115" width="11.42578125" style="2"/>
    <col min="5116" max="5116" width="1" style="2" customWidth="1"/>
    <col min="5117" max="5117" width="4.28515625" style="2" customWidth="1"/>
    <col min="5118" max="5118" width="34.7109375" style="2" customWidth="1"/>
    <col min="5119" max="5119" width="0" style="2" hidden="1" customWidth="1"/>
    <col min="5120" max="5120" width="20" style="2" customWidth="1"/>
    <col min="5121" max="5121" width="20.85546875" style="2" customWidth="1"/>
    <col min="5122" max="5122" width="25" style="2" customWidth="1"/>
    <col min="5123" max="5123" width="18.7109375" style="2" customWidth="1"/>
    <col min="5124" max="5124" width="29.7109375" style="2" customWidth="1"/>
    <col min="5125" max="5125" width="13.42578125" style="2" customWidth="1"/>
    <col min="5126" max="5126" width="13.85546875" style="2" customWidth="1"/>
    <col min="5127" max="5131" width="16.5703125" style="2" customWidth="1"/>
    <col min="5132" max="5132" width="20.5703125" style="2" customWidth="1"/>
    <col min="5133" max="5133" width="21.140625" style="2" customWidth="1"/>
    <col min="5134" max="5134" width="9.5703125" style="2" customWidth="1"/>
    <col min="5135" max="5135" width="0.42578125" style="2" customWidth="1"/>
    <col min="5136" max="5142" width="6.42578125" style="2" customWidth="1"/>
    <col min="5143" max="5371" width="11.42578125" style="2"/>
    <col min="5372" max="5372" width="1" style="2" customWidth="1"/>
    <col min="5373" max="5373" width="4.28515625" style="2" customWidth="1"/>
    <col min="5374" max="5374" width="34.7109375" style="2" customWidth="1"/>
    <col min="5375" max="5375" width="0" style="2" hidden="1" customWidth="1"/>
    <col min="5376" max="5376" width="20" style="2" customWidth="1"/>
    <col min="5377" max="5377" width="20.85546875" style="2" customWidth="1"/>
    <col min="5378" max="5378" width="25" style="2" customWidth="1"/>
    <col min="5379" max="5379" width="18.7109375" style="2" customWidth="1"/>
    <col min="5380" max="5380" width="29.7109375" style="2" customWidth="1"/>
    <col min="5381" max="5381" width="13.42578125" style="2" customWidth="1"/>
    <col min="5382" max="5382" width="13.85546875" style="2" customWidth="1"/>
    <col min="5383" max="5387" width="16.5703125" style="2" customWidth="1"/>
    <col min="5388" max="5388" width="20.5703125" style="2" customWidth="1"/>
    <col min="5389" max="5389" width="21.140625" style="2" customWidth="1"/>
    <col min="5390" max="5390" width="9.5703125" style="2" customWidth="1"/>
    <col min="5391" max="5391" width="0.42578125" style="2" customWidth="1"/>
    <col min="5392" max="5398" width="6.42578125" style="2" customWidth="1"/>
    <col min="5399" max="5627" width="11.42578125" style="2"/>
    <col min="5628" max="5628" width="1" style="2" customWidth="1"/>
    <col min="5629" max="5629" width="4.28515625" style="2" customWidth="1"/>
    <col min="5630" max="5630" width="34.7109375" style="2" customWidth="1"/>
    <col min="5631" max="5631" width="0" style="2" hidden="1" customWidth="1"/>
    <col min="5632" max="5632" width="20" style="2" customWidth="1"/>
    <col min="5633" max="5633" width="20.85546875" style="2" customWidth="1"/>
    <col min="5634" max="5634" width="25" style="2" customWidth="1"/>
    <col min="5635" max="5635" width="18.7109375" style="2" customWidth="1"/>
    <col min="5636" max="5636" width="29.7109375" style="2" customWidth="1"/>
    <col min="5637" max="5637" width="13.42578125" style="2" customWidth="1"/>
    <col min="5638" max="5638" width="13.85546875" style="2" customWidth="1"/>
    <col min="5639" max="5643" width="16.5703125" style="2" customWidth="1"/>
    <col min="5644" max="5644" width="20.5703125" style="2" customWidth="1"/>
    <col min="5645" max="5645" width="21.140625" style="2" customWidth="1"/>
    <col min="5646" max="5646" width="9.5703125" style="2" customWidth="1"/>
    <col min="5647" max="5647" width="0.42578125" style="2" customWidth="1"/>
    <col min="5648" max="5654" width="6.42578125" style="2" customWidth="1"/>
    <col min="5655" max="5883" width="11.42578125" style="2"/>
    <col min="5884" max="5884" width="1" style="2" customWidth="1"/>
    <col min="5885" max="5885" width="4.28515625" style="2" customWidth="1"/>
    <col min="5886" max="5886" width="34.7109375" style="2" customWidth="1"/>
    <col min="5887" max="5887" width="0" style="2" hidden="1" customWidth="1"/>
    <col min="5888" max="5888" width="20" style="2" customWidth="1"/>
    <col min="5889" max="5889" width="20.85546875" style="2" customWidth="1"/>
    <col min="5890" max="5890" width="25" style="2" customWidth="1"/>
    <col min="5891" max="5891" width="18.7109375" style="2" customWidth="1"/>
    <col min="5892" max="5892" width="29.7109375" style="2" customWidth="1"/>
    <col min="5893" max="5893" width="13.42578125" style="2" customWidth="1"/>
    <col min="5894" max="5894" width="13.85546875" style="2" customWidth="1"/>
    <col min="5895" max="5899" width="16.5703125" style="2" customWidth="1"/>
    <col min="5900" max="5900" width="20.5703125" style="2" customWidth="1"/>
    <col min="5901" max="5901" width="21.140625" style="2" customWidth="1"/>
    <col min="5902" max="5902" width="9.5703125" style="2" customWidth="1"/>
    <col min="5903" max="5903" width="0.42578125" style="2" customWidth="1"/>
    <col min="5904" max="5910" width="6.42578125" style="2" customWidth="1"/>
    <col min="5911" max="6139" width="11.42578125" style="2"/>
    <col min="6140" max="6140" width="1" style="2" customWidth="1"/>
    <col min="6141" max="6141" width="4.28515625" style="2" customWidth="1"/>
    <col min="6142" max="6142" width="34.7109375" style="2" customWidth="1"/>
    <col min="6143" max="6143" width="0" style="2" hidden="1" customWidth="1"/>
    <col min="6144" max="6144" width="20" style="2" customWidth="1"/>
    <col min="6145" max="6145" width="20.85546875" style="2" customWidth="1"/>
    <col min="6146" max="6146" width="25" style="2" customWidth="1"/>
    <col min="6147" max="6147" width="18.7109375" style="2" customWidth="1"/>
    <col min="6148" max="6148" width="29.7109375" style="2" customWidth="1"/>
    <col min="6149" max="6149" width="13.42578125" style="2" customWidth="1"/>
    <col min="6150" max="6150" width="13.85546875" style="2" customWidth="1"/>
    <col min="6151" max="6155" width="16.5703125" style="2" customWidth="1"/>
    <col min="6156" max="6156" width="20.5703125" style="2" customWidth="1"/>
    <col min="6157" max="6157" width="21.140625" style="2" customWidth="1"/>
    <col min="6158" max="6158" width="9.5703125" style="2" customWidth="1"/>
    <col min="6159" max="6159" width="0.42578125" style="2" customWidth="1"/>
    <col min="6160" max="6166" width="6.42578125" style="2" customWidth="1"/>
    <col min="6167" max="6395" width="11.42578125" style="2"/>
    <col min="6396" max="6396" width="1" style="2" customWidth="1"/>
    <col min="6397" max="6397" width="4.28515625" style="2" customWidth="1"/>
    <col min="6398" max="6398" width="34.7109375" style="2" customWidth="1"/>
    <col min="6399" max="6399" width="0" style="2" hidden="1" customWidth="1"/>
    <col min="6400" max="6400" width="20" style="2" customWidth="1"/>
    <col min="6401" max="6401" width="20.85546875" style="2" customWidth="1"/>
    <col min="6402" max="6402" width="25" style="2" customWidth="1"/>
    <col min="6403" max="6403" width="18.7109375" style="2" customWidth="1"/>
    <col min="6404" max="6404" width="29.7109375" style="2" customWidth="1"/>
    <col min="6405" max="6405" width="13.42578125" style="2" customWidth="1"/>
    <col min="6406" max="6406" width="13.85546875" style="2" customWidth="1"/>
    <col min="6407" max="6411" width="16.5703125" style="2" customWidth="1"/>
    <col min="6412" max="6412" width="20.5703125" style="2" customWidth="1"/>
    <col min="6413" max="6413" width="21.140625" style="2" customWidth="1"/>
    <col min="6414" max="6414" width="9.5703125" style="2" customWidth="1"/>
    <col min="6415" max="6415" width="0.42578125" style="2" customWidth="1"/>
    <col min="6416" max="6422" width="6.42578125" style="2" customWidth="1"/>
    <col min="6423" max="6651" width="11.42578125" style="2"/>
    <col min="6652" max="6652" width="1" style="2" customWidth="1"/>
    <col min="6653" max="6653" width="4.28515625" style="2" customWidth="1"/>
    <col min="6654" max="6654" width="34.7109375" style="2" customWidth="1"/>
    <col min="6655" max="6655" width="0" style="2" hidden="1" customWidth="1"/>
    <col min="6656" max="6656" width="20" style="2" customWidth="1"/>
    <col min="6657" max="6657" width="20.85546875" style="2" customWidth="1"/>
    <col min="6658" max="6658" width="25" style="2" customWidth="1"/>
    <col min="6659" max="6659" width="18.7109375" style="2" customWidth="1"/>
    <col min="6660" max="6660" width="29.7109375" style="2" customWidth="1"/>
    <col min="6661" max="6661" width="13.42578125" style="2" customWidth="1"/>
    <col min="6662" max="6662" width="13.85546875" style="2" customWidth="1"/>
    <col min="6663" max="6667" width="16.5703125" style="2" customWidth="1"/>
    <col min="6668" max="6668" width="20.5703125" style="2" customWidth="1"/>
    <col min="6669" max="6669" width="21.140625" style="2" customWidth="1"/>
    <col min="6670" max="6670" width="9.5703125" style="2" customWidth="1"/>
    <col min="6671" max="6671" width="0.42578125" style="2" customWidth="1"/>
    <col min="6672" max="6678" width="6.42578125" style="2" customWidth="1"/>
    <col min="6679" max="6907" width="11.42578125" style="2"/>
    <col min="6908" max="6908" width="1" style="2" customWidth="1"/>
    <col min="6909" max="6909" width="4.28515625" style="2" customWidth="1"/>
    <col min="6910" max="6910" width="34.7109375" style="2" customWidth="1"/>
    <col min="6911" max="6911" width="0" style="2" hidden="1" customWidth="1"/>
    <col min="6912" max="6912" width="20" style="2" customWidth="1"/>
    <col min="6913" max="6913" width="20.85546875" style="2" customWidth="1"/>
    <col min="6914" max="6914" width="25" style="2" customWidth="1"/>
    <col min="6915" max="6915" width="18.7109375" style="2" customWidth="1"/>
    <col min="6916" max="6916" width="29.7109375" style="2" customWidth="1"/>
    <col min="6917" max="6917" width="13.42578125" style="2" customWidth="1"/>
    <col min="6918" max="6918" width="13.85546875" style="2" customWidth="1"/>
    <col min="6919" max="6923" width="16.5703125" style="2" customWidth="1"/>
    <col min="6924" max="6924" width="20.5703125" style="2" customWidth="1"/>
    <col min="6925" max="6925" width="21.140625" style="2" customWidth="1"/>
    <col min="6926" max="6926" width="9.5703125" style="2" customWidth="1"/>
    <col min="6927" max="6927" width="0.42578125" style="2" customWidth="1"/>
    <col min="6928" max="6934" width="6.42578125" style="2" customWidth="1"/>
    <col min="6935" max="7163" width="11.42578125" style="2"/>
    <col min="7164" max="7164" width="1" style="2" customWidth="1"/>
    <col min="7165" max="7165" width="4.28515625" style="2" customWidth="1"/>
    <col min="7166" max="7166" width="34.7109375" style="2" customWidth="1"/>
    <col min="7167" max="7167" width="0" style="2" hidden="1" customWidth="1"/>
    <col min="7168" max="7168" width="20" style="2" customWidth="1"/>
    <col min="7169" max="7169" width="20.85546875" style="2" customWidth="1"/>
    <col min="7170" max="7170" width="25" style="2" customWidth="1"/>
    <col min="7171" max="7171" width="18.7109375" style="2" customWidth="1"/>
    <col min="7172" max="7172" width="29.7109375" style="2" customWidth="1"/>
    <col min="7173" max="7173" width="13.42578125" style="2" customWidth="1"/>
    <col min="7174" max="7174" width="13.85546875" style="2" customWidth="1"/>
    <col min="7175" max="7179" width="16.5703125" style="2" customWidth="1"/>
    <col min="7180" max="7180" width="20.5703125" style="2" customWidth="1"/>
    <col min="7181" max="7181" width="21.140625" style="2" customWidth="1"/>
    <col min="7182" max="7182" width="9.5703125" style="2" customWidth="1"/>
    <col min="7183" max="7183" width="0.42578125" style="2" customWidth="1"/>
    <col min="7184" max="7190" width="6.42578125" style="2" customWidth="1"/>
    <col min="7191" max="7419" width="11.42578125" style="2"/>
    <col min="7420" max="7420" width="1" style="2" customWidth="1"/>
    <col min="7421" max="7421" width="4.28515625" style="2" customWidth="1"/>
    <col min="7422" max="7422" width="34.7109375" style="2" customWidth="1"/>
    <col min="7423" max="7423" width="0" style="2" hidden="1" customWidth="1"/>
    <col min="7424" max="7424" width="20" style="2" customWidth="1"/>
    <col min="7425" max="7425" width="20.85546875" style="2" customWidth="1"/>
    <col min="7426" max="7426" width="25" style="2" customWidth="1"/>
    <col min="7427" max="7427" width="18.7109375" style="2" customWidth="1"/>
    <col min="7428" max="7428" width="29.7109375" style="2" customWidth="1"/>
    <col min="7429" max="7429" width="13.42578125" style="2" customWidth="1"/>
    <col min="7430" max="7430" width="13.85546875" style="2" customWidth="1"/>
    <col min="7431" max="7435" width="16.5703125" style="2" customWidth="1"/>
    <col min="7436" max="7436" width="20.5703125" style="2" customWidth="1"/>
    <col min="7437" max="7437" width="21.140625" style="2" customWidth="1"/>
    <col min="7438" max="7438" width="9.5703125" style="2" customWidth="1"/>
    <col min="7439" max="7439" width="0.42578125" style="2" customWidth="1"/>
    <col min="7440" max="7446" width="6.42578125" style="2" customWidth="1"/>
    <col min="7447" max="7675" width="11.42578125" style="2"/>
    <col min="7676" max="7676" width="1" style="2" customWidth="1"/>
    <col min="7677" max="7677" width="4.28515625" style="2" customWidth="1"/>
    <col min="7678" max="7678" width="34.7109375" style="2" customWidth="1"/>
    <col min="7679" max="7679" width="0" style="2" hidden="1" customWidth="1"/>
    <col min="7680" max="7680" width="20" style="2" customWidth="1"/>
    <col min="7681" max="7681" width="20.85546875" style="2" customWidth="1"/>
    <col min="7682" max="7682" width="25" style="2" customWidth="1"/>
    <col min="7683" max="7683" width="18.7109375" style="2" customWidth="1"/>
    <col min="7684" max="7684" width="29.7109375" style="2" customWidth="1"/>
    <col min="7685" max="7685" width="13.42578125" style="2" customWidth="1"/>
    <col min="7686" max="7686" width="13.85546875" style="2" customWidth="1"/>
    <col min="7687" max="7691" width="16.5703125" style="2" customWidth="1"/>
    <col min="7692" max="7692" width="20.5703125" style="2" customWidth="1"/>
    <col min="7693" max="7693" width="21.140625" style="2" customWidth="1"/>
    <col min="7694" max="7694" width="9.5703125" style="2" customWidth="1"/>
    <col min="7695" max="7695" width="0.42578125" style="2" customWidth="1"/>
    <col min="7696" max="7702" width="6.42578125" style="2" customWidth="1"/>
    <col min="7703" max="7931" width="11.42578125" style="2"/>
    <col min="7932" max="7932" width="1" style="2" customWidth="1"/>
    <col min="7933" max="7933" width="4.28515625" style="2" customWidth="1"/>
    <col min="7934" max="7934" width="34.7109375" style="2" customWidth="1"/>
    <col min="7935" max="7935" width="0" style="2" hidden="1" customWidth="1"/>
    <col min="7936" max="7936" width="20" style="2" customWidth="1"/>
    <col min="7937" max="7937" width="20.85546875" style="2" customWidth="1"/>
    <col min="7938" max="7938" width="25" style="2" customWidth="1"/>
    <col min="7939" max="7939" width="18.7109375" style="2" customWidth="1"/>
    <col min="7940" max="7940" width="29.7109375" style="2" customWidth="1"/>
    <col min="7941" max="7941" width="13.42578125" style="2" customWidth="1"/>
    <col min="7942" max="7942" width="13.85546875" style="2" customWidth="1"/>
    <col min="7943" max="7947" width="16.5703125" style="2" customWidth="1"/>
    <col min="7948" max="7948" width="20.5703125" style="2" customWidth="1"/>
    <col min="7949" max="7949" width="21.140625" style="2" customWidth="1"/>
    <col min="7950" max="7950" width="9.5703125" style="2" customWidth="1"/>
    <col min="7951" max="7951" width="0.42578125" style="2" customWidth="1"/>
    <col min="7952" max="7958" width="6.42578125" style="2" customWidth="1"/>
    <col min="7959" max="8187" width="11.42578125" style="2"/>
    <col min="8188" max="8188" width="1" style="2" customWidth="1"/>
    <col min="8189" max="8189" width="4.28515625" style="2" customWidth="1"/>
    <col min="8190" max="8190" width="34.7109375" style="2" customWidth="1"/>
    <col min="8191" max="8191" width="0" style="2" hidden="1" customWidth="1"/>
    <col min="8192" max="8192" width="20" style="2" customWidth="1"/>
    <col min="8193" max="8193" width="20.85546875" style="2" customWidth="1"/>
    <col min="8194" max="8194" width="25" style="2" customWidth="1"/>
    <col min="8195" max="8195" width="18.7109375" style="2" customWidth="1"/>
    <col min="8196" max="8196" width="29.7109375" style="2" customWidth="1"/>
    <col min="8197" max="8197" width="13.42578125" style="2" customWidth="1"/>
    <col min="8198" max="8198" width="13.85546875" style="2" customWidth="1"/>
    <col min="8199" max="8203" width="16.5703125" style="2" customWidth="1"/>
    <col min="8204" max="8204" width="20.5703125" style="2" customWidth="1"/>
    <col min="8205" max="8205" width="21.140625" style="2" customWidth="1"/>
    <col min="8206" max="8206" width="9.5703125" style="2" customWidth="1"/>
    <col min="8207" max="8207" width="0.42578125" style="2" customWidth="1"/>
    <col min="8208" max="8214" width="6.42578125" style="2" customWidth="1"/>
    <col min="8215" max="8443" width="11.42578125" style="2"/>
    <col min="8444" max="8444" width="1" style="2" customWidth="1"/>
    <col min="8445" max="8445" width="4.28515625" style="2" customWidth="1"/>
    <col min="8446" max="8446" width="34.7109375" style="2" customWidth="1"/>
    <col min="8447" max="8447" width="0" style="2" hidden="1" customWidth="1"/>
    <col min="8448" max="8448" width="20" style="2" customWidth="1"/>
    <col min="8449" max="8449" width="20.85546875" style="2" customWidth="1"/>
    <col min="8450" max="8450" width="25" style="2" customWidth="1"/>
    <col min="8451" max="8451" width="18.7109375" style="2" customWidth="1"/>
    <col min="8452" max="8452" width="29.7109375" style="2" customWidth="1"/>
    <col min="8453" max="8453" width="13.42578125" style="2" customWidth="1"/>
    <col min="8454" max="8454" width="13.85546875" style="2" customWidth="1"/>
    <col min="8455" max="8459" width="16.5703125" style="2" customWidth="1"/>
    <col min="8460" max="8460" width="20.5703125" style="2" customWidth="1"/>
    <col min="8461" max="8461" width="21.140625" style="2" customWidth="1"/>
    <col min="8462" max="8462" width="9.5703125" style="2" customWidth="1"/>
    <col min="8463" max="8463" width="0.42578125" style="2" customWidth="1"/>
    <col min="8464" max="8470" width="6.42578125" style="2" customWidth="1"/>
    <col min="8471" max="8699" width="11.42578125" style="2"/>
    <col min="8700" max="8700" width="1" style="2" customWidth="1"/>
    <col min="8701" max="8701" width="4.28515625" style="2" customWidth="1"/>
    <col min="8702" max="8702" width="34.7109375" style="2" customWidth="1"/>
    <col min="8703" max="8703" width="0" style="2" hidden="1" customWidth="1"/>
    <col min="8704" max="8704" width="20" style="2" customWidth="1"/>
    <col min="8705" max="8705" width="20.85546875" style="2" customWidth="1"/>
    <col min="8706" max="8706" width="25" style="2" customWidth="1"/>
    <col min="8707" max="8707" width="18.7109375" style="2" customWidth="1"/>
    <col min="8708" max="8708" width="29.7109375" style="2" customWidth="1"/>
    <col min="8709" max="8709" width="13.42578125" style="2" customWidth="1"/>
    <col min="8710" max="8710" width="13.85546875" style="2" customWidth="1"/>
    <col min="8711" max="8715" width="16.5703125" style="2" customWidth="1"/>
    <col min="8716" max="8716" width="20.5703125" style="2" customWidth="1"/>
    <col min="8717" max="8717" width="21.140625" style="2" customWidth="1"/>
    <col min="8718" max="8718" width="9.5703125" style="2" customWidth="1"/>
    <col min="8719" max="8719" width="0.42578125" style="2" customWidth="1"/>
    <col min="8720" max="8726" width="6.42578125" style="2" customWidth="1"/>
    <col min="8727" max="8955" width="11.42578125" style="2"/>
    <col min="8956" max="8956" width="1" style="2" customWidth="1"/>
    <col min="8957" max="8957" width="4.28515625" style="2" customWidth="1"/>
    <col min="8958" max="8958" width="34.7109375" style="2" customWidth="1"/>
    <col min="8959" max="8959" width="0" style="2" hidden="1" customWidth="1"/>
    <col min="8960" max="8960" width="20" style="2" customWidth="1"/>
    <col min="8961" max="8961" width="20.85546875" style="2" customWidth="1"/>
    <col min="8962" max="8962" width="25" style="2" customWidth="1"/>
    <col min="8963" max="8963" width="18.7109375" style="2" customWidth="1"/>
    <col min="8964" max="8964" width="29.7109375" style="2" customWidth="1"/>
    <col min="8965" max="8965" width="13.42578125" style="2" customWidth="1"/>
    <col min="8966" max="8966" width="13.85546875" style="2" customWidth="1"/>
    <col min="8967" max="8971" width="16.5703125" style="2" customWidth="1"/>
    <col min="8972" max="8972" width="20.5703125" style="2" customWidth="1"/>
    <col min="8973" max="8973" width="21.140625" style="2" customWidth="1"/>
    <col min="8974" max="8974" width="9.5703125" style="2" customWidth="1"/>
    <col min="8975" max="8975" width="0.42578125" style="2" customWidth="1"/>
    <col min="8976" max="8982" width="6.42578125" style="2" customWidth="1"/>
    <col min="8983" max="9211" width="11.42578125" style="2"/>
    <col min="9212" max="9212" width="1" style="2" customWidth="1"/>
    <col min="9213" max="9213" width="4.28515625" style="2" customWidth="1"/>
    <col min="9214" max="9214" width="34.7109375" style="2" customWidth="1"/>
    <col min="9215" max="9215" width="0" style="2" hidden="1" customWidth="1"/>
    <col min="9216" max="9216" width="20" style="2" customWidth="1"/>
    <col min="9217" max="9217" width="20.85546875" style="2" customWidth="1"/>
    <col min="9218" max="9218" width="25" style="2" customWidth="1"/>
    <col min="9219" max="9219" width="18.7109375" style="2" customWidth="1"/>
    <col min="9220" max="9220" width="29.7109375" style="2" customWidth="1"/>
    <col min="9221" max="9221" width="13.42578125" style="2" customWidth="1"/>
    <col min="9222" max="9222" width="13.85546875" style="2" customWidth="1"/>
    <col min="9223" max="9227" width="16.5703125" style="2" customWidth="1"/>
    <col min="9228" max="9228" width="20.5703125" style="2" customWidth="1"/>
    <col min="9229" max="9229" width="21.140625" style="2" customWidth="1"/>
    <col min="9230" max="9230" width="9.5703125" style="2" customWidth="1"/>
    <col min="9231" max="9231" width="0.42578125" style="2" customWidth="1"/>
    <col min="9232" max="9238" width="6.42578125" style="2" customWidth="1"/>
    <col min="9239" max="9467" width="11.42578125" style="2"/>
    <col min="9468" max="9468" width="1" style="2" customWidth="1"/>
    <col min="9469" max="9469" width="4.28515625" style="2" customWidth="1"/>
    <col min="9470" max="9470" width="34.7109375" style="2" customWidth="1"/>
    <col min="9471" max="9471" width="0" style="2" hidden="1" customWidth="1"/>
    <col min="9472" max="9472" width="20" style="2" customWidth="1"/>
    <col min="9473" max="9473" width="20.85546875" style="2" customWidth="1"/>
    <col min="9474" max="9474" width="25" style="2" customWidth="1"/>
    <col min="9475" max="9475" width="18.7109375" style="2" customWidth="1"/>
    <col min="9476" max="9476" width="29.7109375" style="2" customWidth="1"/>
    <col min="9477" max="9477" width="13.42578125" style="2" customWidth="1"/>
    <col min="9478" max="9478" width="13.85546875" style="2" customWidth="1"/>
    <col min="9479" max="9483" width="16.5703125" style="2" customWidth="1"/>
    <col min="9484" max="9484" width="20.5703125" style="2" customWidth="1"/>
    <col min="9485" max="9485" width="21.140625" style="2" customWidth="1"/>
    <col min="9486" max="9486" width="9.5703125" style="2" customWidth="1"/>
    <col min="9487" max="9487" width="0.42578125" style="2" customWidth="1"/>
    <col min="9488" max="9494" width="6.42578125" style="2" customWidth="1"/>
    <col min="9495" max="9723" width="11.42578125" style="2"/>
    <col min="9724" max="9724" width="1" style="2" customWidth="1"/>
    <col min="9725" max="9725" width="4.28515625" style="2" customWidth="1"/>
    <col min="9726" max="9726" width="34.7109375" style="2" customWidth="1"/>
    <col min="9727" max="9727" width="0" style="2" hidden="1" customWidth="1"/>
    <col min="9728" max="9728" width="20" style="2" customWidth="1"/>
    <col min="9729" max="9729" width="20.85546875" style="2" customWidth="1"/>
    <col min="9730" max="9730" width="25" style="2" customWidth="1"/>
    <col min="9731" max="9731" width="18.7109375" style="2" customWidth="1"/>
    <col min="9732" max="9732" width="29.7109375" style="2" customWidth="1"/>
    <col min="9733" max="9733" width="13.42578125" style="2" customWidth="1"/>
    <col min="9734" max="9734" width="13.85546875" style="2" customWidth="1"/>
    <col min="9735" max="9739" width="16.5703125" style="2" customWidth="1"/>
    <col min="9740" max="9740" width="20.5703125" style="2" customWidth="1"/>
    <col min="9741" max="9741" width="21.140625" style="2" customWidth="1"/>
    <col min="9742" max="9742" width="9.5703125" style="2" customWidth="1"/>
    <col min="9743" max="9743" width="0.42578125" style="2" customWidth="1"/>
    <col min="9744" max="9750" width="6.42578125" style="2" customWidth="1"/>
    <col min="9751" max="9979" width="11.42578125" style="2"/>
    <col min="9980" max="9980" width="1" style="2" customWidth="1"/>
    <col min="9981" max="9981" width="4.28515625" style="2" customWidth="1"/>
    <col min="9982" max="9982" width="34.7109375" style="2" customWidth="1"/>
    <col min="9983" max="9983" width="0" style="2" hidden="1" customWidth="1"/>
    <col min="9984" max="9984" width="20" style="2" customWidth="1"/>
    <col min="9985" max="9985" width="20.85546875" style="2" customWidth="1"/>
    <col min="9986" max="9986" width="25" style="2" customWidth="1"/>
    <col min="9987" max="9987" width="18.7109375" style="2" customWidth="1"/>
    <col min="9988" max="9988" width="29.7109375" style="2" customWidth="1"/>
    <col min="9989" max="9989" width="13.42578125" style="2" customWidth="1"/>
    <col min="9990" max="9990" width="13.85546875" style="2" customWidth="1"/>
    <col min="9991" max="9995" width="16.5703125" style="2" customWidth="1"/>
    <col min="9996" max="9996" width="20.5703125" style="2" customWidth="1"/>
    <col min="9997" max="9997" width="21.140625" style="2" customWidth="1"/>
    <col min="9998" max="9998" width="9.5703125" style="2" customWidth="1"/>
    <col min="9999" max="9999" width="0.42578125" style="2" customWidth="1"/>
    <col min="10000" max="10006" width="6.42578125" style="2" customWidth="1"/>
    <col min="10007" max="10235" width="11.42578125" style="2"/>
    <col min="10236" max="10236" width="1" style="2" customWidth="1"/>
    <col min="10237" max="10237" width="4.28515625" style="2" customWidth="1"/>
    <col min="10238" max="10238" width="34.7109375" style="2" customWidth="1"/>
    <col min="10239" max="10239" width="0" style="2" hidden="1" customWidth="1"/>
    <col min="10240" max="10240" width="20" style="2" customWidth="1"/>
    <col min="10241" max="10241" width="20.85546875" style="2" customWidth="1"/>
    <col min="10242" max="10242" width="25" style="2" customWidth="1"/>
    <col min="10243" max="10243" width="18.7109375" style="2" customWidth="1"/>
    <col min="10244" max="10244" width="29.7109375" style="2" customWidth="1"/>
    <col min="10245" max="10245" width="13.42578125" style="2" customWidth="1"/>
    <col min="10246" max="10246" width="13.85546875" style="2" customWidth="1"/>
    <col min="10247" max="10251" width="16.5703125" style="2" customWidth="1"/>
    <col min="10252" max="10252" width="20.5703125" style="2" customWidth="1"/>
    <col min="10253" max="10253" width="21.140625" style="2" customWidth="1"/>
    <col min="10254" max="10254" width="9.5703125" style="2" customWidth="1"/>
    <col min="10255" max="10255" width="0.42578125" style="2" customWidth="1"/>
    <col min="10256" max="10262" width="6.42578125" style="2" customWidth="1"/>
    <col min="10263" max="10491" width="11.42578125" style="2"/>
    <col min="10492" max="10492" width="1" style="2" customWidth="1"/>
    <col min="10493" max="10493" width="4.28515625" style="2" customWidth="1"/>
    <col min="10494" max="10494" width="34.7109375" style="2" customWidth="1"/>
    <col min="10495" max="10495" width="0" style="2" hidden="1" customWidth="1"/>
    <col min="10496" max="10496" width="20" style="2" customWidth="1"/>
    <col min="10497" max="10497" width="20.85546875" style="2" customWidth="1"/>
    <col min="10498" max="10498" width="25" style="2" customWidth="1"/>
    <col min="10499" max="10499" width="18.7109375" style="2" customWidth="1"/>
    <col min="10500" max="10500" width="29.7109375" style="2" customWidth="1"/>
    <col min="10501" max="10501" width="13.42578125" style="2" customWidth="1"/>
    <col min="10502" max="10502" width="13.85546875" style="2" customWidth="1"/>
    <col min="10503" max="10507" width="16.5703125" style="2" customWidth="1"/>
    <col min="10508" max="10508" width="20.5703125" style="2" customWidth="1"/>
    <col min="10509" max="10509" width="21.140625" style="2" customWidth="1"/>
    <col min="10510" max="10510" width="9.5703125" style="2" customWidth="1"/>
    <col min="10511" max="10511" width="0.42578125" style="2" customWidth="1"/>
    <col min="10512" max="10518" width="6.42578125" style="2" customWidth="1"/>
    <col min="10519" max="10747" width="11.42578125" style="2"/>
    <col min="10748" max="10748" width="1" style="2" customWidth="1"/>
    <col min="10749" max="10749" width="4.28515625" style="2" customWidth="1"/>
    <col min="10750" max="10750" width="34.7109375" style="2" customWidth="1"/>
    <col min="10751" max="10751" width="0" style="2" hidden="1" customWidth="1"/>
    <col min="10752" max="10752" width="20" style="2" customWidth="1"/>
    <col min="10753" max="10753" width="20.85546875" style="2" customWidth="1"/>
    <col min="10754" max="10754" width="25" style="2" customWidth="1"/>
    <col min="10755" max="10755" width="18.7109375" style="2" customWidth="1"/>
    <col min="10756" max="10756" width="29.7109375" style="2" customWidth="1"/>
    <col min="10757" max="10757" width="13.42578125" style="2" customWidth="1"/>
    <col min="10758" max="10758" width="13.85546875" style="2" customWidth="1"/>
    <col min="10759" max="10763" width="16.5703125" style="2" customWidth="1"/>
    <col min="10764" max="10764" width="20.5703125" style="2" customWidth="1"/>
    <col min="10765" max="10765" width="21.140625" style="2" customWidth="1"/>
    <col min="10766" max="10766" width="9.5703125" style="2" customWidth="1"/>
    <col min="10767" max="10767" width="0.42578125" style="2" customWidth="1"/>
    <col min="10768" max="10774" width="6.42578125" style="2" customWidth="1"/>
    <col min="10775" max="11003" width="11.42578125" style="2"/>
    <col min="11004" max="11004" width="1" style="2" customWidth="1"/>
    <col min="11005" max="11005" width="4.28515625" style="2" customWidth="1"/>
    <col min="11006" max="11006" width="34.7109375" style="2" customWidth="1"/>
    <col min="11007" max="11007" width="0" style="2" hidden="1" customWidth="1"/>
    <col min="11008" max="11008" width="20" style="2" customWidth="1"/>
    <col min="11009" max="11009" width="20.85546875" style="2" customWidth="1"/>
    <col min="11010" max="11010" width="25" style="2" customWidth="1"/>
    <col min="11011" max="11011" width="18.7109375" style="2" customWidth="1"/>
    <col min="11012" max="11012" width="29.7109375" style="2" customWidth="1"/>
    <col min="11013" max="11013" width="13.42578125" style="2" customWidth="1"/>
    <col min="11014" max="11014" width="13.85546875" style="2" customWidth="1"/>
    <col min="11015" max="11019" width="16.5703125" style="2" customWidth="1"/>
    <col min="11020" max="11020" width="20.5703125" style="2" customWidth="1"/>
    <col min="11021" max="11021" width="21.140625" style="2" customWidth="1"/>
    <col min="11022" max="11022" width="9.5703125" style="2" customWidth="1"/>
    <col min="11023" max="11023" width="0.42578125" style="2" customWidth="1"/>
    <col min="11024" max="11030" width="6.42578125" style="2" customWidth="1"/>
    <col min="11031" max="11259" width="11.42578125" style="2"/>
    <col min="11260" max="11260" width="1" style="2" customWidth="1"/>
    <col min="11261" max="11261" width="4.28515625" style="2" customWidth="1"/>
    <col min="11262" max="11262" width="34.7109375" style="2" customWidth="1"/>
    <col min="11263" max="11263" width="0" style="2" hidden="1" customWidth="1"/>
    <col min="11264" max="11264" width="20" style="2" customWidth="1"/>
    <col min="11265" max="11265" width="20.85546875" style="2" customWidth="1"/>
    <col min="11266" max="11266" width="25" style="2" customWidth="1"/>
    <col min="11267" max="11267" width="18.7109375" style="2" customWidth="1"/>
    <col min="11268" max="11268" width="29.7109375" style="2" customWidth="1"/>
    <col min="11269" max="11269" width="13.42578125" style="2" customWidth="1"/>
    <col min="11270" max="11270" width="13.85546875" style="2" customWidth="1"/>
    <col min="11271" max="11275" width="16.5703125" style="2" customWidth="1"/>
    <col min="11276" max="11276" width="20.5703125" style="2" customWidth="1"/>
    <col min="11277" max="11277" width="21.140625" style="2" customWidth="1"/>
    <col min="11278" max="11278" width="9.5703125" style="2" customWidth="1"/>
    <col min="11279" max="11279" width="0.42578125" style="2" customWidth="1"/>
    <col min="11280" max="11286" width="6.42578125" style="2" customWidth="1"/>
    <col min="11287" max="11515" width="11.42578125" style="2"/>
    <col min="11516" max="11516" width="1" style="2" customWidth="1"/>
    <col min="11517" max="11517" width="4.28515625" style="2" customWidth="1"/>
    <col min="11518" max="11518" width="34.7109375" style="2" customWidth="1"/>
    <col min="11519" max="11519" width="0" style="2" hidden="1" customWidth="1"/>
    <col min="11520" max="11520" width="20" style="2" customWidth="1"/>
    <col min="11521" max="11521" width="20.85546875" style="2" customWidth="1"/>
    <col min="11522" max="11522" width="25" style="2" customWidth="1"/>
    <col min="11523" max="11523" width="18.7109375" style="2" customWidth="1"/>
    <col min="11524" max="11524" width="29.7109375" style="2" customWidth="1"/>
    <col min="11525" max="11525" width="13.42578125" style="2" customWidth="1"/>
    <col min="11526" max="11526" width="13.85546875" style="2" customWidth="1"/>
    <col min="11527" max="11531" width="16.5703125" style="2" customWidth="1"/>
    <col min="11532" max="11532" width="20.5703125" style="2" customWidth="1"/>
    <col min="11533" max="11533" width="21.140625" style="2" customWidth="1"/>
    <col min="11534" max="11534" width="9.5703125" style="2" customWidth="1"/>
    <col min="11535" max="11535" width="0.42578125" style="2" customWidth="1"/>
    <col min="11536" max="11542" width="6.42578125" style="2" customWidth="1"/>
    <col min="11543" max="11771" width="11.42578125" style="2"/>
    <col min="11772" max="11772" width="1" style="2" customWidth="1"/>
    <col min="11773" max="11773" width="4.28515625" style="2" customWidth="1"/>
    <col min="11774" max="11774" width="34.7109375" style="2" customWidth="1"/>
    <col min="11775" max="11775" width="0" style="2" hidden="1" customWidth="1"/>
    <col min="11776" max="11776" width="20" style="2" customWidth="1"/>
    <col min="11777" max="11777" width="20.85546875" style="2" customWidth="1"/>
    <col min="11778" max="11778" width="25" style="2" customWidth="1"/>
    <col min="11779" max="11779" width="18.7109375" style="2" customWidth="1"/>
    <col min="11780" max="11780" width="29.7109375" style="2" customWidth="1"/>
    <col min="11781" max="11781" width="13.42578125" style="2" customWidth="1"/>
    <col min="11782" max="11782" width="13.85546875" style="2" customWidth="1"/>
    <col min="11783" max="11787" width="16.5703125" style="2" customWidth="1"/>
    <col min="11788" max="11788" width="20.5703125" style="2" customWidth="1"/>
    <col min="11789" max="11789" width="21.140625" style="2" customWidth="1"/>
    <col min="11790" max="11790" width="9.5703125" style="2" customWidth="1"/>
    <col min="11791" max="11791" width="0.42578125" style="2" customWidth="1"/>
    <col min="11792" max="11798" width="6.42578125" style="2" customWidth="1"/>
    <col min="11799" max="12027" width="11.42578125" style="2"/>
    <col min="12028" max="12028" width="1" style="2" customWidth="1"/>
    <col min="12029" max="12029" width="4.28515625" style="2" customWidth="1"/>
    <col min="12030" max="12030" width="34.7109375" style="2" customWidth="1"/>
    <col min="12031" max="12031" width="0" style="2" hidden="1" customWidth="1"/>
    <col min="12032" max="12032" width="20" style="2" customWidth="1"/>
    <col min="12033" max="12033" width="20.85546875" style="2" customWidth="1"/>
    <col min="12034" max="12034" width="25" style="2" customWidth="1"/>
    <col min="12035" max="12035" width="18.7109375" style="2" customWidth="1"/>
    <col min="12036" max="12036" width="29.7109375" style="2" customWidth="1"/>
    <col min="12037" max="12037" width="13.42578125" style="2" customWidth="1"/>
    <col min="12038" max="12038" width="13.85546875" style="2" customWidth="1"/>
    <col min="12039" max="12043" width="16.5703125" style="2" customWidth="1"/>
    <col min="12044" max="12044" width="20.5703125" style="2" customWidth="1"/>
    <col min="12045" max="12045" width="21.140625" style="2" customWidth="1"/>
    <col min="12046" max="12046" width="9.5703125" style="2" customWidth="1"/>
    <col min="12047" max="12047" width="0.42578125" style="2" customWidth="1"/>
    <col min="12048" max="12054" width="6.42578125" style="2" customWidth="1"/>
    <col min="12055" max="12283" width="11.42578125" style="2"/>
    <col min="12284" max="12284" width="1" style="2" customWidth="1"/>
    <col min="12285" max="12285" width="4.28515625" style="2" customWidth="1"/>
    <col min="12286" max="12286" width="34.7109375" style="2" customWidth="1"/>
    <col min="12287" max="12287" width="0" style="2" hidden="1" customWidth="1"/>
    <col min="12288" max="12288" width="20" style="2" customWidth="1"/>
    <col min="12289" max="12289" width="20.85546875" style="2" customWidth="1"/>
    <col min="12290" max="12290" width="25" style="2" customWidth="1"/>
    <col min="12291" max="12291" width="18.7109375" style="2" customWidth="1"/>
    <col min="12292" max="12292" width="29.7109375" style="2" customWidth="1"/>
    <col min="12293" max="12293" width="13.42578125" style="2" customWidth="1"/>
    <col min="12294" max="12294" width="13.85546875" style="2" customWidth="1"/>
    <col min="12295" max="12299" width="16.5703125" style="2" customWidth="1"/>
    <col min="12300" max="12300" width="20.5703125" style="2" customWidth="1"/>
    <col min="12301" max="12301" width="21.140625" style="2" customWidth="1"/>
    <col min="12302" max="12302" width="9.5703125" style="2" customWidth="1"/>
    <col min="12303" max="12303" width="0.42578125" style="2" customWidth="1"/>
    <col min="12304" max="12310" width="6.42578125" style="2" customWidth="1"/>
    <col min="12311" max="12539" width="11.42578125" style="2"/>
    <col min="12540" max="12540" width="1" style="2" customWidth="1"/>
    <col min="12541" max="12541" width="4.28515625" style="2" customWidth="1"/>
    <col min="12542" max="12542" width="34.7109375" style="2" customWidth="1"/>
    <col min="12543" max="12543" width="0" style="2" hidden="1" customWidth="1"/>
    <col min="12544" max="12544" width="20" style="2" customWidth="1"/>
    <col min="12545" max="12545" width="20.85546875" style="2" customWidth="1"/>
    <col min="12546" max="12546" width="25" style="2" customWidth="1"/>
    <col min="12547" max="12547" width="18.7109375" style="2" customWidth="1"/>
    <col min="12548" max="12548" width="29.7109375" style="2" customWidth="1"/>
    <col min="12549" max="12549" width="13.42578125" style="2" customWidth="1"/>
    <col min="12550" max="12550" width="13.85546875" style="2" customWidth="1"/>
    <col min="12551" max="12555" width="16.5703125" style="2" customWidth="1"/>
    <col min="12556" max="12556" width="20.5703125" style="2" customWidth="1"/>
    <col min="12557" max="12557" width="21.140625" style="2" customWidth="1"/>
    <col min="12558" max="12558" width="9.5703125" style="2" customWidth="1"/>
    <col min="12559" max="12559" width="0.42578125" style="2" customWidth="1"/>
    <col min="12560" max="12566" width="6.42578125" style="2" customWidth="1"/>
    <col min="12567" max="12795" width="11.42578125" style="2"/>
    <col min="12796" max="12796" width="1" style="2" customWidth="1"/>
    <col min="12797" max="12797" width="4.28515625" style="2" customWidth="1"/>
    <col min="12798" max="12798" width="34.7109375" style="2" customWidth="1"/>
    <col min="12799" max="12799" width="0" style="2" hidden="1" customWidth="1"/>
    <col min="12800" max="12800" width="20" style="2" customWidth="1"/>
    <col min="12801" max="12801" width="20.85546875" style="2" customWidth="1"/>
    <col min="12802" max="12802" width="25" style="2" customWidth="1"/>
    <col min="12803" max="12803" width="18.7109375" style="2" customWidth="1"/>
    <col min="12804" max="12804" width="29.7109375" style="2" customWidth="1"/>
    <col min="12805" max="12805" width="13.42578125" style="2" customWidth="1"/>
    <col min="12806" max="12806" width="13.85546875" style="2" customWidth="1"/>
    <col min="12807" max="12811" width="16.5703125" style="2" customWidth="1"/>
    <col min="12812" max="12812" width="20.5703125" style="2" customWidth="1"/>
    <col min="12813" max="12813" width="21.140625" style="2" customWidth="1"/>
    <col min="12814" max="12814" width="9.5703125" style="2" customWidth="1"/>
    <col min="12815" max="12815" width="0.42578125" style="2" customWidth="1"/>
    <col min="12816" max="12822" width="6.42578125" style="2" customWidth="1"/>
    <col min="12823" max="13051" width="11.42578125" style="2"/>
    <col min="13052" max="13052" width="1" style="2" customWidth="1"/>
    <col min="13053" max="13053" width="4.28515625" style="2" customWidth="1"/>
    <col min="13054" max="13054" width="34.7109375" style="2" customWidth="1"/>
    <col min="13055" max="13055" width="0" style="2" hidden="1" customWidth="1"/>
    <col min="13056" max="13056" width="20" style="2" customWidth="1"/>
    <col min="13057" max="13057" width="20.85546875" style="2" customWidth="1"/>
    <col min="13058" max="13058" width="25" style="2" customWidth="1"/>
    <col min="13059" max="13059" width="18.7109375" style="2" customWidth="1"/>
    <col min="13060" max="13060" width="29.7109375" style="2" customWidth="1"/>
    <col min="13061" max="13061" width="13.42578125" style="2" customWidth="1"/>
    <col min="13062" max="13062" width="13.85546875" style="2" customWidth="1"/>
    <col min="13063" max="13067" width="16.5703125" style="2" customWidth="1"/>
    <col min="13068" max="13068" width="20.5703125" style="2" customWidth="1"/>
    <col min="13069" max="13069" width="21.140625" style="2" customWidth="1"/>
    <col min="13070" max="13070" width="9.5703125" style="2" customWidth="1"/>
    <col min="13071" max="13071" width="0.42578125" style="2" customWidth="1"/>
    <col min="13072" max="13078" width="6.42578125" style="2" customWidth="1"/>
    <col min="13079" max="13307" width="11.42578125" style="2"/>
    <col min="13308" max="13308" width="1" style="2" customWidth="1"/>
    <col min="13309" max="13309" width="4.28515625" style="2" customWidth="1"/>
    <col min="13310" max="13310" width="34.7109375" style="2" customWidth="1"/>
    <col min="13311" max="13311" width="0" style="2" hidden="1" customWidth="1"/>
    <col min="13312" max="13312" width="20" style="2" customWidth="1"/>
    <col min="13313" max="13313" width="20.85546875" style="2" customWidth="1"/>
    <col min="13314" max="13314" width="25" style="2" customWidth="1"/>
    <col min="13315" max="13315" width="18.7109375" style="2" customWidth="1"/>
    <col min="13316" max="13316" width="29.7109375" style="2" customWidth="1"/>
    <col min="13317" max="13317" width="13.42578125" style="2" customWidth="1"/>
    <col min="13318" max="13318" width="13.85546875" style="2" customWidth="1"/>
    <col min="13319" max="13323" width="16.5703125" style="2" customWidth="1"/>
    <col min="13324" max="13324" width="20.5703125" style="2" customWidth="1"/>
    <col min="13325" max="13325" width="21.140625" style="2" customWidth="1"/>
    <col min="13326" max="13326" width="9.5703125" style="2" customWidth="1"/>
    <col min="13327" max="13327" width="0.42578125" style="2" customWidth="1"/>
    <col min="13328" max="13334" width="6.42578125" style="2" customWidth="1"/>
    <col min="13335" max="13563" width="11.42578125" style="2"/>
    <col min="13564" max="13564" width="1" style="2" customWidth="1"/>
    <col min="13565" max="13565" width="4.28515625" style="2" customWidth="1"/>
    <col min="13566" max="13566" width="34.7109375" style="2" customWidth="1"/>
    <col min="13567" max="13567" width="0" style="2" hidden="1" customWidth="1"/>
    <col min="13568" max="13568" width="20" style="2" customWidth="1"/>
    <col min="13569" max="13569" width="20.85546875" style="2" customWidth="1"/>
    <col min="13570" max="13570" width="25" style="2" customWidth="1"/>
    <col min="13571" max="13571" width="18.7109375" style="2" customWidth="1"/>
    <col min="13572" max="13572" width="29.7109375" style="2" customWidth="1"/>
    <col min="13573" max="13573" width="13.42578125" style="2" customWidth="1"/>
    <col min="13574" max="13574" width="13.85546875" style="2" customWidth="1"/>
    <col min="13575" max="13579" width="16.5703125" style="2" customWidth="1"/>
    <col min="13580" max="13580" width="20.5703125" style="2" customWidth="1"/>
    <col min="13581" max="13581" width="21.140625" style="2" customWidth="1"/>
    <col min="13582" max="13582" width="9.5703125" style="2" customWidth="1"/>
    <col min="13583" max="13583" width="0.42578125" style="2" customWidth="1"/>
    <col min="13584" max="13590" width="6.42578125" style="2" customWidth="1"/>
    <col min="13591" max="13819" width="11.42578125" style="2"/>
    <col min="13820" max="13820" width="1" style="2" customWidth="1"/>
    <col min="13821" max="13821" width="4.28515625" style="2" customWidth="1"/>
    <col min="13822" max="13822" width="34.7109375" style="2" customWidth="1"/>
    <col min="13823" max="13823" width="0" style="2" hidden="1" customWidth="1"/>
    <col min="13824" max="13824" width="20" style="2" customWidth="1"/>
    <col min="13825" max="13825" width="20.85546875" style="2" customWidth="1"/>
    <col min="13826" max="13826" width="25" style="2" customWidth="1"/>
    <col min="13827" max="13827" width="18.7109375" style="2" customWidth="1"/>
    <col min="13828" max="13828" width="29.7109375" style="2" customWidth="1"/>
    <col min="13829" max="13829" width="13.42578125" style="2" customWidth="1"/>
    <col min="13830" max="13830" width="13.85546875" style="2" customWidth="1"/>
    <col min="13831" max="13835" width="16.5703125" style="2" customWidth="1"/>
    <col min="13836" max="13836" width="20.5703125" style="2" customWidth="1"/>
    <col min="13837" max="13837" width="21.140625" style="2" customWidth="1"/>
    <col min="13838" max="13838" width="9.5703125" style="2" customWidth="1"/>
    <col min="13839" max="13839" width="0.42578125" style="2" customWidth="1"/>
    <col min="13840" max="13846" width="6.42578125" style="2" customWidth="1"/>
    <col min="13847" max="14075" width="11.42578125" style="2"/>
    <col min="14076" max="14076" width="1" style="2" customWidth="1"/>
    <col min="14077" max="14077" width="4.28515625" style="2" customWidth="1"/>
    <col min="14078" max="14078" width="34.7109375" style="2" customWidth="1"/>
    <col min="14079" max="14079" width="0" style="2" hidden="1" customWidth="1"/>
    <col min="14080" max="14080" width="20" style="2" customWidth="1"/>
    <col min="14081" max="14081" width="20.85546875" style="2" customWidth="1"/>
    <col min="14082" max="14082" width="25" style="2" customWidth="1"/>
    <col min="14083" max="14083" width="18.7109375" style="2" customWidth="1"/>
    <col min="14084" max="14084" width="29.7109375" style="2" customWidth="1"/>
    <col min="14085" max="14085" width="13.42578125" style="2" customWidth="1"/>
    <col min="14086" max="14086" width="13.85546875" style="2" customWidth="1"/>
    <col min="14087" max="14091" width="16.5703125" style="2" customWidth="1"/>
    <col min="14092" max="14092" width="20.5703125" style="2" customWidth="1"/>
    <col min="14093" max="14093" width="21.140625" style="2" customWidth="1"/>
    <col min="14094" max="14094" width="9.5703125" style="2" customWidth="1"/>
    <col min="14095" max="14095" width="0.42578125" style="2" customWidth="1"/>
    <col min="14096" max="14102" width="6.42578125" style="2" customWidth="1"/>
    <col min="14103" max="14331" width="11.42578125" style="2"/>
    <col min="14332" max="14332" width="1" style="2" customWidth="1"/>
    <col min="14333" max="14333" width="4.28515625" style="2" customWidth="1"/>
    <col min="14334" max="14334" width="34.7109375" style="2" customWidth="1"/>
    <col min="14335" max="14335" width="0" style="2" hidden="1" customWidth="1"/>
    <col min="14336" max="14336" width="20" style="2" customWidth="1"/>
    <col min="14337" max="14337" width="20.85546875" style="2" customWidth="1"/>
    <col min="14338" max="14338" width="25" style="2" customWidth="1"/>
    <col min="14339" max="14339" width="18.7109375" style="2" customWidth="1"/>
    <col min="14340" max="14340" width="29.7109375" style="2" customWidth="1"/>
    <col min="14341" max="14341" width="13.42578125" style="2" customWidth="1"/>
    <col min="14342" max="14342" width="13.85546875" style="2" customWidth="1"/>
    <col min="14343" max="14347" width="16.5703125" style="2" customWidth="1"/>
    <col min="14348" max="14348" width="20.5703125" style="2" customWidth="1"/>
    <col min="14349" max="14349" width="21.140625" style="2" customWidth="1"/>
    <col min="14350" max="14350" width="9.5703125" style="2" customWidth="1"/>
    <col min="14351" max="14351" width="0.42578125" style="2" customWidth="1"/>
    <col min="14352" max="14358" width="6.42578125" style="2" customWidth="1"/>
    <col min="14359" max="14587" width="11.42578125" style="2"/>
    <col min="14588" max="14588" width="1" style="2" customWidth="1"/>
    <col min="14589" max="14589" width="4.28515625" style="2" customWidth="1"/>
    <col min="14590" max="14590" width="34.7109375" style="2" customWidth="1"/>
    <col min="14591" max="14591" width="0" style="2" hidden="1" customWidth="1"/>
    <col min="14592" max="14592" width="20" style="2" customWidth="1"/>
    <col min="14593" max="14593" width="20.85546875" style="2" customWidth="1"/>
    <col min="14594" max="14594" width="25" style="2" customWidth="1"/>
    <col min="14595" max="14595" width="18.7109375" style="2" customWidth="1"/>
    <col min="14596" max="14596" width="29.7109375" style="2" customWidth="1"/>
    <col min="14597" max="14597" width="13.42578125" style="2" customWidth="1"/>
    <col min="14598" max="14598" width="13.85546875" style="2" customWidth="1"/>
    <col min="14599" max="14603" width="16.5703125" style="2" customWidth="1"/>
    <col min="14604" max="14604" width="20.5703125" style="2" customWidth="1"/>
    <col min="14605" max="14605" width="21.140625" style="2" customWidth="1"/>
    <col min="14606" max="14606" width="9.5703125" style="2" customWidth="1"/>
    <col min="14607" max="14607" width="0.42578125" style="2" customWidth="1"/>
    <col min="14608" max="14614" width="6.42578125" style="2" customWidth="1"/>
    <col min="14615" max="14843" width="11.42578125" style="2"/>
    <col min="14844" max="14844" width="1" style="2" customWidth="1"/>
    <col min="14845" max="14845" width="4.28515625" style="2" customWidth="1"/>
    <col min="14846" max="14846" width="34.7109375" style="2" customWidth="1"/>
    <col min="14847" max="14847" width="0" style="2" hidden="1" customWidth="1"/>
    <col min="14848" max="14848" width="20" style="2" customWidth="1"/>
    <col min="14849" max="14849" width="20.85546875" style="2" customWidth="1"/>
    <col min="14850" max="14850" width="25" style="2" customWidth="1"/>
    <col min="14851" max="14851" width="18.7109375" style="2" customWidth="1"/>
    <col min="14852" max="14852" width="29.7109375" style="2" customWidth="1"/>
    <col min="14853" max="14853" width="13.42578125" style="2" customWidth="1"/>
    <col min="14854" max="14854" width="13.85546875" style="2" customWidth="1"/>
    <col min="14855" max="14859" width="16.5703125" style="2" customWidth="1"/>
    <col min="14860" max="14860" width="20.5703125" style="2" customWidth="1"/>
    <col min="14861" max="14861" width="21.140625" style="2" customWidth="1"/>
    <col min="14862" max="14862" width="9.5703125" style="2" customWidth="1"/>
    <col min="14863" max="14863" width="0.42578125" style="2" customWidth="1"/>
    <col min="14864" max="14870" width="6.42578125" style="2" customWidth="1"/>
    <col min="14871" max="15099" width="11.42578125" style="2"/>
    <col min="15100" max="15100" width="1" style="2" customWidth="1"/>
    <col min="15101" max="15101" width="4.28515625" style="2" customWidth="1"/>
    <col min="15102" max="15102" width="34.7109375" style="2" customWidth="1"/>
    <col min="15103" max="15103" width="0" style="2" hidden="1" customWidth="1"/>
    <col min="15104" max="15104" width="20" style="2" customWidth="1"/>
    <col min="15105" max="15105" width="20.85546875" style="2" customWidth="1"/>
    <col min="15106" max="15106" width="25" style="2" customWidth="1"/>
    <col min="15107" max="15107" width="18.7109375" style="2" customWidth="1"/>
    <col min="15108" max="15108" width="29.7109375" style="2" customWidth="1"/>
    <col min="15109" max="15109" width="13.42578125" style="2" customWidth="1"/>
    <col min="15110" max="15110" width="13.85546875" style="2" customWidth="1"/>
    <col min="15111" max="15115" width="16.5703125" style="2" customWidth="1"/>
    <col min="15116" max="15116" width="20.5703125" style="2" customWidth="1"/>
    <col min="15117" max="15117" width="21.140625" style="2" customWidth="1"/>
    <col min="15118" max="15118" width="9.5703125" style="2" customWidth="1"/>
    <col min="15119" max="15119" width="0.42578125" style="2" customWidth="1"/>
    <col min="15120" max="15126" width="6.42578125" style="2" customWidth="1"/>
    <col min="15127" max="15355" width="11.42578125" style="2"/>
    <col min="15356" max="15356" width="1" style="2" customWidth="1"/>
    <col min="15357" max="15357" width="4.28515625" style="2" customWidth="1"/>
    <col min="15358" max="15358" width="34.7109375" style="2" customWidth="1"/>
    <col min="15359" max="15359" width="0" style="2" hidden="1" customWidth="1"/>
    <col min="15360" max="15360" width="20" style="2" customWidth="1"/>
    <col min="15361" max="15361" width="20.85546875" style="2" customWidth="1"/>
    <col min="15362" max="15362" width="25" style="2" customWidth="1"/>
    <col min="15363" max="15363" width="18.7109375" style="2" customWidth="1"/>
    <col min="15364" max="15364" width="29.7109375" style="2" customWidth="1"/>
    <col min="15365" max="15365" width="13.42578125" style="2" customWidth="1"/>
    <col min="15366" max="15366" width="13.85546875" style="2" customWidth="1"/>
    <col min="15367" max="15371" width="16.5703125" style="2" customWidth="1"/>
    <col min="15372" max="15372" width="20.5703125" style="2" customWidth="1"/>
    <col min="15373" max="15373" width="21.140625" style="2" customWidth="1"/>
    <col min="15374" max="15374" width="9.5703125" style="2" customWidth="1"/>
    <col min="15375" max="15375" width="0.42578125" style="2" customWidth="1"/>
    <col min="15376" max="15382" width="6.42578125" style="2" customWidth="1"/>
    <col min="15383" max="15611" width="11.42578125" style="2"/>
    <col min="15612" max="15612" width="1" style="2" customWidth="1"/>
    <col min="15613" max="15613" width="4.28515625" style="2" customWidth="1"/>
    <col min="15614" max="15614" width="34.7109375" style="2" customWidth="1"/>
    <col min="15615" max="15615" width="0" style="2" hidden="1" customWidth="1"/>
    <col min="15616" max="15616" width="20" style="2" customWidth="1"/>
    <col min="15617" max="15617" width="20.85546875" style="2" customWidth="1"/>
    <col min="15618" max="15618" width="25" style="2" customWidth="1"/>
    <col min="15619" max="15619" width="18.7109375" style="2" customWidth="1"/>
    <col min="15620" max="15620" width="29.7109375" style="2" customWidth="1"/>
    <col min="15621" max="15621" width="13.42578125" style="2" customWidth="1"/>
    <col min="15622" max="15622" width="13.85546875" style="2" customWidth="1"/>
    <col min="15623" max="15627" width="16.5703125" style="2" customWidth="1"/>
    <col min="15628" max="15628" width="20.5703125" style="2" customWidth="1"/>
    <col min="15629" max="15629" width="21.140625" style="2" customWidth="1"/>
    <col min="15630" max="15630" width="9.5703125" style="2" customWidth="1"/>
    <col min="15631" max="15631" width="0.42578125" style="2" customWidth="1"/>
    <col min="15632" max="15638" width="6.42578125" style="2" customWidth="1"/>
    <col min="15639" max="15867" width="11.42578125" style="2"/>
    <col min="15868" max="15868" width="1" style="2" customWidth="1"/>
    <col min="15869" max="15869" width="4.28515625" style="2" customWidth="1"/>
    <col min="15870" max="15870" width="34.7109375" style="2" customWidth="1"/>
    <col min="15871" max="15871" width="0" style="2" hidden="1" customWidth="1"/>
    <col min="15872" max="15872" width="20" style="2" customWidth="1"/>
    <col min="15873" max="15873" width="20.85546875" style="2" customWidth="1"/>
    <col min="15874" max="15874" width="25" style="2" customWidth="1"/>
    <col min="15875" max="15875" width="18.7109375" style="2" customWidth="1"/>
    <col min="15876" max="15876" width="29.7109375" style="2" customWidth="1"/>
    <col min="15877" max="15877" width="13.42578125" style="2" customWidth="1"/>
    <col min="15878" max="15878" width="13.85546875" style="2" customWidth="1"/>
    <col min="15879" max="15883" width="16.5703125" style="2" customWidth="1"/>
    <col min="15884" max="15884" width="20.5703125" style="2" customWidth="1"/>
    <col min="15885" max="15885" width="21.140625" style="2" customWidth="1"/>
    <col min="15886" max="15886" width="9.5703125" style="2" customWidth="1"/>
    <col min="15887" max="15887" width="0.42578125" style="2" customWidth="1"/>
    <col min="15888" max="15894" width="6.42578125" style="2" customWidth="1"/>
    <col min="15895" max="16123" width="11.42578125" style="2"/>
    <col min="16124" max="16124" width="1" style="2" customWidth="1"/>
    <col min="16125" max="16125" width="4.28515625" style="2" customWidth="1"/>
    <col min="16126" max="16126" width="34.7109375" style="2" customWidth="1"/>
    <col min="16127" max="16127" width="0" style="2" hidden="1" customWidth="1"/>
    <col min="16128" max="16128" width="20" style="2" customWidth="1"/>
    <col min="16129" max="16129" width="20.85546875" style="2" customWidth="1"/>
    <col min="16130" max="16130" width="25" style="2" customWidth="1"/>
    <col min="16131" max="16131" width="18.7109375" style="2" customWidth="1"/>
    <col min="16132" max="16132" width="29.7109375" style="2" customWidth="1"/>
    <col min="16133" max="16133" width="13.42578125" style="2" customWidth="1"/>
    <col min="16134" max="16134" width="13.85546875" style="2" customWidth="1"/>
    <col min="16135" max="16139" width="16.5703125" style="2" customWidth="1"/>
    <col min="16140" max="16140" width="20.5703125" style="2" customWidth="1"/>
    <col min="16141" max="16141" width="21.140625" style="2" customWidth="1"/>
    <col min="16142" max="16142" width="9.5703125" style="2" customWidth="1"/>
    <col min="16143" max="16143" width="0.42578125" style="2" customWidth="1"/>
    <col min="16144" max="16150" width="6.42578125" style="2" customWidth="1"/>
    <col min="16151" max="16371" width="11.42578125" style="2"/>
    <col min="16372" max="16384" width="11.42578125" style="2" customWidth="1"/>
  </cols>
  <sheetData>
    <row r="2" spans="2:16" ht="26.25" x14ac:dyDescent="0.25">
      <c r="B2" s="201" t="s">
        <v>61</v>
      </c>
      <c r="C2" s="202"/>
      <c r="D2" s="202"/>
      <c r="E2" s="202"/>
      <c r="F2" s="202"/>
      <c r="G2" s="202"/>
      <c r="H2" s="202"/>
      <c r="I2" s="202"/>
      <c r="J2" s="202"/>
      <c r="K2" s="202"/>
      <c r="L2" s="202"/>
      <c r="M2" s="202"/>
      <c r="N2" s="202"/>
      <c r="O2" s="202"/>
      <c r="P2" s="202"/>
    </row>
    <row r="4" spans="2:16" ht="26.25" x14ac:dyDescent="0.25">
      <c r="B4" s="201" t="s">
        <v>46</v>
      </c>
      <c r="C4" s="202"/>
      <c r="D4" s="202"/>
      <c r="E4" s="202"/>
      <c r="F4" s="202"/>
      <c r="G4" s="202"/>
      <c r="H4" s="202"/>
      <c r="I4" s="202"/>
      <c r="J4" s="202"/>
      <c r="K4" s="202"/>
      <c r="L4" s="202"/>
      <c r="M4" s="202"/>
      <c r="N4" s="202"/>
      <c r="O4" s="202"/>
      <c r="P4" s="202"/>
    </row>
    <row r="5" spans="2:16" ht="15.75" thickBot="1" x14ac:dyDescent="0.3"/>
    <row r="6" spans="2:16" ht="21.75" thickBot="1" x14ac:dyDescent="0.3">
      <c r="B6" s="4" t="s">
        <v>4</v>
      </c>
      <c r="C6" s="199" t="s">
        <v>309</v>
      </c>
      <c r="D6" s="199"/>
      <c r="E6" s="199"/>
      <c r="F6" s="199"/>
      <c r="G6" s="199"/>
      <c r="H6" s="199"/>
      <c r="I6" s="199"/>
      <c r="J6" s="199"/>
      <c r="K6" s="199"/>
      <c r="L6" s="199"/>
      <c r="M6" s="199"/>
      <c r="N6" s="200"/>
    </row>
    <row r="7" spans="2:16" ht="16.5" thickBot="1" x14ac:dyDescent="0.3">
      <c r="B7" s="5" t="s">
        <v>5</v>
      </c>
      <c r="C7" s="199" t="s">
        <v>151</v>
      </c>
      <c r="D7" s="199"/>
      <c r="E7" s="199"/>
      <c r="F7" s="199"/>
      <c r="G7" s="199"/>
      <c r="H7" s="199"/>
      <c r="I7" s="199"/>
      <c r="J7" s="199"/>
      <c r="K7" s="199"/>
      <c r="L7" s="199"/>
      <c r="M7" s="199"/>
      <c r="N7" s="200"/>
    </row>
    <row r="8" spans="2:16" ht="16.5" thickBot="1" x14ac:dyDescent="0.3">
      <c r="B8" s="5" t="s">
        <v>6</v>
      </c>
      <c r="C8" s="199" t="s">
        <v>151</v>
      </c>
      <c r="D8" s="199"/>
      <c r="E8" s="199"/>
      <c r="F8" s="199"/>
      <c r="G8" s="199"/>
      <c r="H8" s="199"/>
      <c r="I8" s="199"/>
      <c r="J8" s="199"/>
      <c r="K8" s="199"/>
      <c r="L8" s="199"/>
      <c r="M8" s="199"/>
      <c r="N8" s="200"/>
    </row>
    <row r="9" spans="2:16" ht="16.5" thickBot="1" x14ac:dyDescent="0.3">
      <c r="B9" s="5" t="s">
        <v>7</v>
      </c>
      <c r="C9" s="199" t="s">
        <v>151</v>
      </c>
      <c r="D9" s="199"/>
      <c r="E9" s="199"/>
      <c r="F9" s="199"/>
      <c r="G9" s="199"/>
      <c r="H9" s="199"/>
      <c r="I9" s="199"/>
      <c r="J9" s="199"/>
      <c r="K9" s="199"/>
      <c r="L9" s="199"/>
      <c r="M9" s="199"/>
      <c r="N9" s="200"/>
    </row>
    <row r="10" spans="2:16" ht="16.5" thickBot="1" x14ac:dyDescent="0.3">
      <c r="B10" s="5" t="s">
        <v>8</v>
      </c>
      <c r="C10" s="205">
        <v>5</v>
      </c>
      <c r="D10" s="205"/>
      <c r="E10" s="206"/>
      <c r="F10" s="21"/>
      <c r="G10" s="21"/>
      <c r="H10" s="21"/>
      <c r="I10" s="21"/>
      <c r="J10" s="21"/>
      <c r="K10" s="21"/>
      <c r="L10" s="21"/>
      <c r="M10" s="21"/>
      <c r="N10" s="22"/>
    </row>
    <row r="11" spans="2:16" ht="16.5" thickBot="1" x14ac:dyDescent="0.3">
      <c r="B11" s="7" t="s">
        <v>9</v>
      </c>
      <c r="C11" s="8">
        <v>41974</v>
      </c>
      <c r="D11" s="9"/>
      <c r="E11" s="9"/>
      <c r="F11" s="9"/>
      <c r="G11" s="9"/>
      <c r="H11" s="9"/>
      <c r="I11" s="9"/>
      <c r="J11" s="9"/>
      <c r="K11" s="9"/>
      <c r="L11" s="9"/>
      <c r="M11" s="9"/>
      <c r="N11" s="10"/>
    </row>
    <row r="12" spans="2:16" ht="15.75" x14ac:dyDescent="0.25">
      <c r="B12" s="6"/>
      <c r="C12" s="11"/>
      <c r="D12" s="12"/>
      <c r="E12" s="12"/>
      <c r="F12" s="12"/>
      <c r="G12" s="12"/>
      <c r="H12" s="12"/>
      <c r="I12" s="73"/>
      <c r="J12" s="73"/>
      <c r="K12" s="73"/>
      <c r="L12" s="73"/>
      <c r="M12" s="73"/>
      <c r="N12" s="12"/>
    </row>
    <row r="13" spans="2:16" x14ac:dyDescent="0.25">
      <c r="I13" s="73"/>
      <c r="J13" s="73"/>
      <c r="K13" s="73"/>
      <c r="L13" s="73"/>
      <c r="M13" s="73"/>
      <c r="N13" s="74"/>
    </row>
    <row r="14" spans="2:16" ht="45.75" customHeight="1" x14ac:dyDescent="0.25">
      <c r="B14" s="207" t="s">
        <v>95</v>
      </c>
      <c r="C14" s="207"/>
      <c r="D14" s="151" t="s">
        <v>12</v>
      </c>
      <c r="E14" s="151" t="s">
        <v>13</v>
      </c>
      <c r="F14" s="151" t="s">
        <v>29</v>
      </c>
      <c r="G14" s="61"/>
      <c r="I14" s="25"/>
      <c r="J14" s="25"/>
      <c r="K14" s="25"/>
      <c r="L14" s="25"/>
      <c r="M14" s="25"/>
      <c r="N14" s="74"/>
    </row>
    <row r="15" spans="2:16" x14ac:dyDescent="0.25">
      <c r="B15" s="207"/>
      <c r="C15" s="207"/>
      <c r="D15" s="151">
        <v>5</v>
      </c>
      <c r="E15" s="23">
        <v>585315950</v>
      </c>
      <c r="F15" s="121">
        <v>250</v>
      </c>
      <c r="G15" s="62"/>
      <c r="I15" s="26"/>
      <c r="J15" s="26"/>
      <c r="K15" s="26"/>
      <c r="L15" s="26"/>
      <c r="M15" s="26"/>
      <c r="N15" s="74"/>
    </row>
    <row r="16" spans="2:16" x14ac:dyDescent="0.25">
      <c r="B16" s="207"/>
      <c r="C16" s="207"/>
      <c r="D16" s="151"/>
      <c r="E16" s="23"/>
      <c r="F16" s="121"/>
      <c r="G16" s="62"/>
      <c r="I16" s="26"/>
      <c r="J16" s="26"/>
      <c r="K16" s="26"/>
      <c r="L16" s="26"/>
      <c r="M16" s="26"/>
      <c r="N16" s="74"/>
    </row>
    <row r="17" spans="1:14" x14ac:dyDescent="0.25">
      <c r="B17" s="207"/>
      <c r="C17" s="207"/>
      <c r="D17" s="151"/>
      <c r="E17" s="23"/>
      <c r="F17" s="121"/>
      <c r="G17" s="62"/>
      <c r="I17" s="26"/>
      <c r="J17" s="26"/>
      <c r="K17" s="26"/>
      <c r="L17" s="26"/>
      <c r="M17" s="26"/>
      <c r="N17" s="74"/>
    </row>
    <row r="18" spans="1:14" x14ac:dyDescent="0.25">
      <c r="B18" s="207"/>
      <c r="C18" s="207"/>
      <c r="D18" s="151"/>
      <c r="E18" s="24"/>
      <c r="F18" s="121"/>
      <c r="G18" s="62"/>
      <c r="H18" s="14"/>
      <c r="I18" s="26"/>
      <c r="J18" s="26"/>
      <c r="K18" s="26"/>
      <c r="L18" s="26"/>
      <c r="M18" s="26"/>
      <c r="N18" s="13"/>
    </row>
    <row r="19" spans="1:14" x14ac:dyDescent="0.25">
      <c r="B19" s="207"/>
      <c r="C19" s="207"/>
      <c r="D19" s="151"/>
      <c r="E19" s="24"/>
      <c r="F19" s="121"/>
      <c r="G19" s="62"/>
      <c r="H19" s="14"/>
      <c r="I19" s="28"/>
      <c r="J19" s="28"/>
      <c r="K19" s="28"/>
      <c r="L19" s="28"/>
      <c r="M19" s="28"/>
      <c r="N19" s="13"/>
    </row>
    <row r="20" spans="1:14" x14ac:dyDescent="0.25">
      <c r="B20" s="207"/>
      <c r="C20" s="207"/>
      <c r="D20" s="151"/>
      <c r="E20" s="24"/>
      <c r="F20" s="121"/>
      <c r="G20" s="62"/>
      <c r="H20" s="14"/>
      <c r="I20" s="73"/>
      <c r="J20" s="73"/>
      <c r="K20" s="73"/>
      <c r="L20" s="73"/>
      <c r="M20" s="73"/>
      <c r="N20" s="13"/>
    </row>
    <row r="21" spans="1:14" x14ac:dyDescent="0.25">
      <c r="B21" s="207"/>
      <c r="C21" s="207"/>
      <c r="D21" s="151"/>
      <c r="E21" s="24"/>
      <c r="F21" s="121"/>
      <c r="G21" s="62"/>
      <c r="H21" s="14"/>
      <c r="I21" s="73"/>
      <c r="J21" s="73"/>
      <c r="K21" s="73"/>
      <c r="L21" s="73"/>
      <c r="M21" s="73"/>
      <c r="N21" s="13"/>
    </row>
    <row r="22" spans="1:14" ht="15.75" thickBot="1" x14ac:dyDescent="0.3">
      <c r="B22" s="208" t="s">
        <v>14</v>
      </c>
      <c r="C22" s="209"/>
      <c r="D22" s="151"/>
      <c r="E22" s="41">
        <f>SUM(E15:E21)</f>
        <v>585315950</v>
      </c>
      <c r="F22" s="121">
        <f>SUM(F15:F21)</f>
        <v>250</v>
      </c>
      <c r="G22" s="62"/>
      <c r="H22" s="14"/>
      <c r="I22" s="73"/>
      <c r="J22" s="73"/>
      <c r="K22" s="73"/>
      <c r="L22" s="73"/>
      <c r="M22" s="73"/>
      <c r="N22" s="13"/>
    </row>
    <row r="23" spans="1:14" ht="45.75" thickBot="1" x14ac:dyDescent="0.3">
      <c r="A23" s="30"/>
      <c r="B23" s="35" t="s">
        <v>15</v>
      </c>
      <c r="C23" s="35" t="s">
        <v>96</v>
      </c>
      <c r="E23" s="25"/>
      <c r="F23" s="25"/>
      <c r="G23" s="25"/>
      <c r="H23" s="25"/>
      <c r="I23" s="3"/>
      <c r="J23" s="3"/>
      <c r="K23" s="3"/>
      <c r="L23" s="3"/>
      <c r="M23" s="3"/>
    </row>
    <row r="24" spans="1:14" ht="15.75" thickBot="1" x14ac:dyDescent="0.3">
      <c r="A24" s="31">
        <v>1</v>
      </c>
      <c r="C24" s="274">
        <f>+F22*80%</f>
        <v>200</v>
      </c>
      <c r="D24" s="26"/>
      <c r="E24" s="275">
        <f>E22</f>
        <v>585315950</v>
      </c>
      <c r="F24" s="27"/>
      <c r="G24" s="27"/>
      <c r="H24" s="27"/>
      <c r="I24" s="15"/>
      <c r="J24" s="15"/>
      <c r="K24" s="15"/>
      <c r="L24" s="15"/>
      <c r="M24" s="15"/>
    </row>
    <row r="25" spans="1:14" x14ac:dyDescent="0.25">
      <c r="A25" s="65"/>
      <c r="C25" s="66"/>
      <c r="D25" s="26"/>
      <c r="E25" s="67"/>
      <c r="F25" s="27"/>
      <c r="G25" s="27"/>
      <c r="H25" s="27"/>
      <c r="I25" s="15"/>
      <c r="J25" s="15"/>
      <c r="K25" s="15"/>
      <c r="L25" s="15"/>
      <c r="M25" s="15"/>
    </row>
    <row r="26" spans="1:14" x14ac:dyDescent="0.25">
      <c r="A26" s="65"/>
      <c r="C26" s="66"/>
      <c r="D26" s="26"/>
      <c r="E26" s="67"/>
      <c r="F26" s="27"/>
      <c r="G26" s="27"/>
      <c r="H26" s="27"/>
      <c r="I26" s="15"/>
      <c r="J26" s="15"/>
      <c r="K26" s="15"/>
      <c r="L26" s="15"/>
      <c r="M26" s="15"/>
    </row>
    <row r="27" spans="1:14" x14ac:dyDescent="0.25">
      <c r="A27" s="65"/>
      <c r="B27" s="88" t="s">
        <v>128</v>
      </c>
      <c r="I27" s="73"/>
      <c r="J27" s="73"/>
      <c r="K27" s="73"/>
      <c r="L27" s="73"/>
      <c r="M27" s="73"/>
      <c r="N27" s="74"/>
    </row>
    <row r="28" spans="1:14" x14ac:dyDescent="0.25">
      <c r="A28" s="65"/>
      <c r="I28" s="73"/>
      <c r="J28" s="73"/>
      <c r="K28" s="73"/>
      <c r="L28" s="73"/>
      <c r="M28" s="73"/>
      <c r="N28" s="74"/>
    </row>
    <row r="29" spans="1:14" x14ac:dyDescent="0.25">
      <c r="A29" s="65"/>
      <c r="B29" s="90" t="s">
        <v>33</v>
      </c>
      <c r="C29" s="90" t="s">
        <v>129</v>
      </c>
      <c r="D29" s="90" t="s">
        <v>130</v>
      </c>
      <c r="I29" s="73"/>
      <c r="J29" s="73"/>
      <c r="K29" s="73"/>
      <c r="L29" s="73"/>
      <c r="M29" s="73"/>
      <c r="N29" s="74"/>
    </row>
    <row r="30" spans="1:14" x14ac:dyDescent="0.25">
      <c r="A30" s="65"/>
      <c r="B30" s="87" t="s">
        <v>131</v>
      </c>
      <c r="C30" s="183"/>
      <c r="D30" s="183" t="s">
        <v>152</v>
      </c>
      <c r="E30" s="17" t="s">
        <v>359</v>
      </c>
      <c r="I30" s="73"/>
      <c r="J30" s="73"/>
      <c r="K30" s="73"/>
      <c r="L30" s="73"/>
      <c r="M30" s="73"/>
      <c r="N30" s="74"/>
    </row>
    <row r="31" spans="1:14" x14ac:dyDescent="0.25">
      <c r="A31" s="65"/>
      <c r="B31" s="87" t="s">
        <v>132</v>
      </c>
      <c r="C31" s="183" t="s">
        <v>152</v>
      </c>
      <c r="D31" s="183"/>
      <c r="E31" s="17"/>
      <c r="I31" s="73"/>
      <c r="J31" s="73"/>
      <c r="K31" s="73"/>
      <c r="L31" s="73"/>
      <c r="M31" s="73"/>
      <c r="N31" s="74"/>
    </row>
    <row r="32" spans="1:14" x14ac:dyDescent="0.25">
      <c r="A32" s="65"/>
      <c r="B32" s="87" t="s">
        <v>133</v>
      </c>
      <c r="C32" s="183"/>
      <c r="D32" s="183" t="s">
        <v>152</v>
      </c>
      <c r="E32" s="17" t="s">
        <v>359</v>
      </c>
      <c r="I32" s="73"/>
      <c r="J32" s="73"/>
      <c r="K32" s="73"/>
      <c r="L32" s="73"/>
      <c r="M32" s="73"/>
      <c r="N32" s="74"/>
    </row>
    <row r="33" spans="1:17" x14ac:dyDescent="0.25">
      <c r="A33" s="65"/>
      <c r="B33" s="87" t="s">
        <v>134</v>
      </c>
      <c r="C33" s="183"/>
      <c r="D33" s="183" t="s">
        <v>152</v>
      </c>
      <c r="E33" s="17" t="s">
        <v>359</v>
      </c>
      <c r="I33" s="73"/>
      <c r="J33" s="73"/>
      <c r="K33" s="73"/>
      <c r="L33" s="73"/>
      <c r="M33" s="73"/>
      <c r="N33" s="74"/>
    </row>
    <row r="34" spans="1:17" x14ac:dyDescent="0.25">
      <c r="A34" s="65"/>
      <c r="I34" s="73"/>
      <c r="J34" s="73"/>
      <c r="K34" s="73"/>
      <c r="L34" s="73"/>
      <c r="M34" s="73"/>
      <c r="N34" s="74"/>
    </row>
    <row r="35" spans="1:17" x14ac:dyDescent="0.25">
      <c r="A35" s="65"/>
      <c r="I35" s="73"/>
      <c r="J35" s="73"/>
      <c r="K35" s="73"/>
      <c r="L35" s="73"/>
      <c r="M35" s="73"/>
      <c r="N35" s="74"/>
    </row>
    <row r="36" spans="1:17" x14ac:dyDescent="0.25">
      <c r="A36" s="65"/>
      <c r="B36" s="88" t="s">
        <v>135</v>
      </c>
      <c r="I36" s="73"/>
      <c r="J36" s="73"/>
      <c r="K36" s="73"/>
      <c r="L36" s="73"/>
      <c r="M36" s="73"/>
      <c r="N36" s="74"/>
    </row>
    <row r="37" spans="1:17" x14ac:dyDescent="0.25">
      <c r="A37" s="65"/>
      <c r="I37" s="73"/>
      <c r="J37" s="73"/>
      <c r="K37" s="73"/>
      <c r="L37" s="73"/>
      <c r="M37" s="73"/>
      <c r="N37" s="74"/>
    </row>
    <row r="38" spans="1:17" x14ac:dyDescent="0.25">
      <c r="A38" s="65"/>
      <c r="I38" s="73"/>
      <c r="J38" s="73"/>
      <c r="K38" s="73"/>
      <c r="L38" s="73"/>
      <c r="M38" s="73"/>
      <c r="N38" s="74"/>
    </row>
    <row r="39" spans="1:17" x14ac:dyDescent="0.25">
      <c r="A39" s="65"/>
      <c r="B39" s="90" t="s">
        <v>33</v>
      </c>
      <c r="C39" s="90" t="s">
        <v>56</v>
      </c>
      <c r="D39" s="89" t="s">
        <v>49</v>
      </c>
      <c r="E39" s="89" t="s">
        <v>16</v>
      </c>
      <c r="I39" s="73"/>
      <c r="J39" s="73"/>
      <c r="K39" s="73"/>
      <c r="L39" s="73"/>
      <c r="M39" s="73"/>
      <c r="N39" s="74"/>
    </row>
    <row r="40" spans="1:17" ht="28.5" x14ac:dyDescent="0.25">
      <c r="A40" s="65"/>
      <c r="B40" s="71" t="s">
        <v>136</v>
      </c>
      <c r="C40" s="72">
        <v>40</v>
      </c>
      <c r="D40" s="150">
        <f>D143</f>
        <v>20</v>
      </c>
      <c r="E40" s="210">
        <f>+D40+D41</f>
        <v>80</v>
      </c>
      <c r="I40" s="73"/>
      <c r="J40" s="73"/>
      <c r="K40" s="73"/>
      <c r="L40" s="73"/>
      <c r="M40" s="73"/>
      <c r="N40" s="74"/>
    </row>
    <row r="41" spans="1:17" ht="42.75" x14ac:dyDescent="0.25">
      <c r="A41" s="65"/>
      <c r="B41" s="71" t="s">
        <v>137</v>
      </c>
      <c r="C41" s="72">
        <v>60</v>
      </c>
      <c r="D41" s="183">
        <f>D144</f>
        <v>60</v>
      </c>
      <c r="E41" s="211"/>
      <c r="I41" s="73"/>
      <c r="J41" s="73"/>
      <c r="K41" s="73"/>
      <c r="L41" s="73"/>
      <c r="M41" s="73"/>
      <c r="N41" s="74"/>
    </row>
    <row r="42" spans="1:17" x14ac:dyDescent="0.25">
      <c r="A42" s="65"/>
      <c r="C42" s="66"/>
      <c r="D42" s="26"/>
      <c r="E42" s="67"/>
      <c r="F42" s="27"/>
      <c r="G42" s="27"/>
      <c r="H42" s="27"/>
      <c r="I42" s="15"/>
      <c r="J42" s="15"/>
      <c r="K42" s="15"/>
      <c r="L42" s="15"/>
      <c r="M42" s="15"/>
    </row>
    <row r="43" spans="1:17" x14ac:dyDescent="0.25">
      <c r="A43" s="65"/>
      <c r="C43" s="66"/>
      <c r="D43" s="26"/>
      <c r="E43" s="67"/>
      <c r="F43" s="27"/>
      <c r="G43" s="27"/>
      <c r="H43" s="27"/>
      <c r="I43" s="15"/>
      <c r="J43" s="15"/>
      <c r="K43" s="15"/>
      <c r="L43" s="15"/>
      <c r="M43" s="15"/>
    </row>
    <row r="44" spans="1:17" x14ac:dyDescent="0.25">
      <c r="A44" s="65"/>
      <c r="C44" s="66"/>
      <c r="D44" s="26"/>
      <c r="E44" s="67"/>
      <c r="F44" s="27"/>
      <c r="G44" s="27"/>
      <c r="H44" s="27"/>
      <c r="I44" s="15"/>
      <c r="J44" s="15"/>
      <c r="K44" s="15"/>
      <c r="L44" s="15"/>
      <c r="M44" s="15"/>
    </row>
    <row r="45" spans="1:17" ht="15.75" thickBot="1" x14ac:dyDescent="0.3">
      <c r="M45" s="212" t="s">
        <v>35</v>
      </c>
      <c r="N45" s="212"/>
    </row>
    <row r="46" spans="1:17" x14ac:dyDescent="0.25">
      <c r="B46" s="88" t="s">
        <v>30</v>
      </c>
      <c r="M46" s="42"/>
      <c r="N46" s="42"/>
    </row>
    <row r="47" spans="1:17" ht="15.75" thickBot="1" x14ac:dyDescent="0.3">
      <c r="M47" s="42"/>
      <c r="N47" s="42"/>
    </row>
    <row r="48" spans="1:17" s="73" customFormat="1" ht="109.5" customHeight="1" x14ac:dyDescent="0.25">
      <c r="B48" s="84" t="s">
        <v>138</v>
      </c>
      <c r="C48" s="84" t="s">
        <v>139</v>
      </c>
      <c r="D48" s="84" t="s">
        <v>140</v>
      </c>
      <c r="E48" s="84" t="s">
        <v>43</v>
      </c>
      <c r="F48" s="84" t="s">
        <v>22</v>
      </c>
      <c r="G48" s="84" t="s">
        <v>97</v>
      </c>
      <c r="H48" s="84" t="s">
        <v>17</v>
      </c>
      <c r="I48" s="84" t="s">
        <v>10</v>
      </c>
      <c r="J48" s="84" t="s">
        <v>31</v>
      </c>
      <c r="K48" s="84" t="s">
        <v>59</v>
      </c>
      <c r="L48" s="84" t="s">
        <v>20</v>
      </c>
      <c r="M48" s="69" t="s">
        <v>26</v>
      </c>
      <c r="N48" s="84" t="s">
        <v>141</v>
      </c>
      <c r="O48" s="84" t="s">
        <v>36</v>
      </c>
      <c r="P48" s="85" t="s">
        <v>11</v>
      </c>
      <c r="Q48" s="85" t="s">
        <v>19</v>
      </c>
    </row>
    <row r="49" spans="1:26" s="79" customFormat="1" ht="30" x14ac:dyDescent="0.25">
      <c r="A49" s="33">
        <v>1</v>
      </c>
      <c r="B49" s="34" t="s">
        <v>311</v>
      </c>
      <c r="C49" s="34" t="s">
        <v>311</v>
      </c>
      <c r="D49" s="80" t="s">
        <v>346</v>
      </c>
      <c r="E49" s="123">
        <v>55</v>
      </c>
      <c r="F49" s="76" t="s">
        <v>23</v>
      </c>
      <c r="G49" s="115" t="s">
        <v>151</v>
      </c>
      <c r="H49" s="83">
        <v>40939</v>
      </c>
      <c r="I49" s="83">
        <v>41090</v>
      </c>
      <c r="J49" s="77" t="s">
        <v>130</v>
      </c>
      <c r="K49" s="123">
        <f>(I49-H49)/30</f>
        <v>5.0333333333333332</v>
      </c>
      <c r="L49" s="125"/>
      <c r="M49" s="123">
        <v>300</v>
      </c>
      <c r="N49" s="115" t="s">
        <v>151</v>
      </c>
      <c r="O49" s="16">
        <v>0</v>
      </c>
      <c r="P49" s="16">
        <v>290</v>
      </c>
      <c r="Q49" s="116"/>
      <c r="R49" s="78"/>
      <c r="S49" s="78"/>
      <c r="T49" s="78"/>
      <c r="U49" s="78"/>
      <c r="V49" s="78"/>
      <c r="W49" s="78"/>
      <c r="X49" s="78"/>
      <c r="Y49" s="78"/>
      <c r="Z49" s="78"/>
    </row>
    <row r="50" spans="1:26" s="79" customFormat="1" ht="50.25" customHeight="1" x14ac:dyDescent="0.25">
      <c r="A50" s="33">
        <f t="shared" ref="A50:A56" si="0">+A49+1</f>
        <v>2</v>
      </c>
      <c r="B50" s="34" t="s">
        <v>311</v>
      </c>
      <c r="C50" s="34" t="s">
        <v>311</v>
      </c>
      <c r="D50" s="80" t="s">
        <v>346</v>
      </c>
      <c r="E50" s="123">
        <v>91</v>
      </c>
      <c r="F50" s="76" t="s">
        <v>129</v>
      </c>
      <c r="G50" s="115" t="s">
        <v>151</v>
      </c>
      <c r="H50" s="83">
        <v>41095</v>
      </c>
      <c r="I50" s="83">
        <v>41274</v>
      </c>
      <c r="J50" s="77" t="s">
        <v>130</v>
      </c>
      <c r="K50" s="123">
        <f>(I50-H50)/30</f>
        <v>5.9666666666666668</v>
      </c>
      <c r="L50" s="125">
        <v>0</v>
      </c>
      <c r="M50" s="123">
        <v>266</v>
      </c>
      <c r="N50" s="115" t="s">
        <v>151</v>
      </c>
      <c r="O50" s="16">
        <v>0</v>
      </c>
      <c r="P50" s="16">
        <v>291</v>
      </c>
      <c r="Q50" s="116"/>
      <c r="R50" s="78"/>
      <c r="S50" s="78"/>
      <c r="T50" s="78"/>
      <c r="U50" s="78"/>
      <c r="V50" s="78"/>
      <c r="W50" s="78"/>
      <c r="X50" s="78"/>
      <c r="Y50" s="78"/>
      <c r="Z50" s="78"/>
    </row>
    <row r="51" spans="1:26" s="79" customFormat="1" ht="45" x14ac:dyDescent="0.25">
      <c r="A51" s="33">
        <f t="shared" si="0"/>
        <v>3</v>
      </c>
      <c r="B51" s="34" t="s">
        <v>311</v>
      </c>
      <c r="C51" s="34" t="s">
        <v>311</v>
      </c>
      <c r="D51" s="165" t="s">
        <v>269</v>
      </c>
      <c r="E51" s="123">
        <v>137</v>
      </c>
      <c r="F51" s="76" t="s">
        <v>129</v>
      </c>
      <c r="G51" s="115" t="s">
        <v>151</v>
      </c>
      <c r="H51" s="83">
        <v>41193</v>
      </c>
      <c r="I51" s="83">
        <v>41274</v>
      </c>
      <c r="J51" s="77" t="s">
        <v>130</v>
      </c>
      <c r="K51" s="123">
        <v>0</v>
      </c>
      <c r="L51" s="125">
        <v>3</v>
      </c>
      <c r="M51" s="123"/>
      <c r="N51" s="115" t="s">
        <v>151</v>
      </c>
      <c r="O51" s="16">
        <v>11000000</v>
      </c>
      <c r="P51" s="16">
        <v>312</v>
      </c>
      <c r="Q51" s="116" t="s">
        <v>341</v>
      </c>
      <c r="R51" s="78"/>
      <c r="S51" s="78"/>
      <c r="T51" s="78"/>
      <c r="U51" s="78"/>
      <c r="V51" s="78"/>
      <c r="W51" s="78"/>
      <c r="X51" s="78"/>
      <c r="Y51" s="78"/>
      <c r="Z51" s="78"/>
    </row>
    <row r="52" spans="1:26" s="79" customFormat="1" x14ac:dyDescent="0.25">
      <c r="A52" s="33"/>
      <c r="B52" s="34"/>
      <c r="C52" s="34"/>
      <c r="D52" s="80"/>
      <c r="E52" s="123"/>
      <c r="F52" s="76"/>
      <c r="G52" s="115"/>
      <c r="H52" s="83"/>
      <c r="I52" s="83"/>
      <c r="J52" s="77"/>
      <c r="K52" s="124"/>
      <c r="L52" s="125"/>
      <c r="M52" s="123"/>
      <c r="N52" s="115"/>
      <c r="O52" s="16"/>
      <c r="P52" s="16"/>
      <c r="Q52" s="116"/>
      <c r="R52" s="78"/>
      <c r="S52" s="78"/>
      <c r="T52" s="78"/>
      <c r="U52" s="78"/>
      <c r="V52" s="78"/>
      <c r="W52" s="78"/>
      <c r="X52" s="78"/>
      <c r="Y52" s="78"/>
      <c r="Z52" s="78"/>
    </row>
    <row r="53" spans="1:26" s="79" customFormat="1" x14ac:dyDescent="0.25">
      <c r="A53" s="33"/>
      <c r="B53" s="34"/>
      <c r="C53" s="34"/>
      <c r="D53" s="80"/>
      <c r="E53" s="123"/>
      <c r="F53" s="76"/>
      <c r="G53" s="115"/>
      <c r="H53" s="83"/>
      <c r="I53" s="83"/>
      <c r="J53" s="77"/>
      <c r="K53" s="123"/>
      <c r="L53" s="125"/>
      <c r="M53" s="123"/>
      <c r="N53" s="115"/>
      <c r="O53" s="16"/>
      <c r="P53" s="16"/>
      <c r="Q53" s="116"/>
      <c r="R53" s="78"/>
      <c r="S53" s="78"/>
      <c r="T53" s="78"/>
      <c r="U53" s="78"/>
      <c r="V53" s="78"/>
      <c r="W53" s="78"/>
      <c r="X53" s="78"/>
      <c r="Y53" s="78"/>
      <c r="Z53" s="78"/>
    </row>
    <row r="54" spans="1:26" s="79" customFormat="1" x14ac:dyDescent="0.25">
      <c r="A54" s="33">
        <f t="shared" si="0"/>
        <v>1</v>
      </c>
      <c r="B54" s="80"/>
      <c r="C54" s="81"/>
      <c r="D54" s="80"/>
      <c r="E54" s="75"/>
      <c r="F54" s="76"/>
      <c r="G54" s="76"/>
      <c r="H54" s="76"/>
      <c r="I54" s="77"/>
      <c r="J54" s="77"/>
      <c r="K54" s="77"/>
      <c r="L54" s="77"/>
      <c r="M54" s="68"/>
      <c r="N54" s="68"/>
      <c r="O54" s="16"/>
      <c r="P54" s="16"/>
      <c r="Q54" s="116"/>
      <c r="R54" s="78"/>
      <c r="S54" s="78"/>
      <c r="T54" s="78"/>
      <c r="U54" s="78"/>
      <c r="V54" s="78"/>
      <c r="W54" s="78"/>
      <c r="X54" s="78"/>
      <c r="Y54" s="78"/>
      <c r="Z54" s="78"/>
    </row>
    <row r="55" spans="1:26" s="79" customFormat="1" x14ac:dyDescent="0.25">
      <c r="A55" s="33">
        <f t="shared" si="0"/>
        <v>2</v>
      </c>
      <c r="B55" s="80"/>
      <c r="C55" s="81"/>
      <c r="D55" s="80"/>
      <c r="E55" s="75"/>
      <c r="F55" s="76"/>
      <c r="G55" s="76"/>
      <c r="H55" s="76"/>
      <c r="I55" s="77"/>
      <c r="J55" s="77"/>
      <c r="K55" s="77"/>
      <c r="L55" s="77"/>
      <c r="M55" s="68"/>
      <c r="N55" s="68"/>
      <c r="O55" s="16"/>
      <c r="P55" s="16"/>
      <c r="Q55" s="116"/>
      <c r="R55" s="78"/>
      <c r="S55" s="78"/>
      <c r="T55" s="78"/>
      <c r="U55" s="78"/>
      <c r="V55" s="78"/>
      <c r="W55" s="78"/>
      <c r="X55" s="78"/>
      <c r="Y55" s="78"/>
      <c r="Z55" s="78"/>
    </row>
    <row r="56" spans="1:26" s="79" customFormat="1" x14ac:dyDescent="0.25">
      <c r="A56" s="33">
        <f t="shared" si="0"/>
        <v>3</v>
      </c>
      <c r="B56" s="80"/>
      <c r="C56" s="81"/>
      <c r="D56" s="80"/>
      <c r="E56" s="75"/>
      <c r="F56" s="76"/>
      <c r="G56" s="76"/>
      <c r="H56" s="76"/>
      <c r="I56" s="77"/>
      <c r="J56" s="77"/>
      <c r="K56" s="77"/>
      <c r="L56" s="77"/>
      <c r="M56" s="68"/>
      <c r="N56" s="68"/>
      <c r="O56" s="16"/>
      <c r="P56" s="16"/>
      <c r="Q56" s="116"/>
      <c r="R56" s="78"/>
      <c r="S56" s="78"/>
      <c r="T56" s="78"/>
      <c r="U56" s="78"/>
      <c r="V56" s="78"/>
      <c r="W56" s="78"/>
      <c r="X56" s="78"/>
      <c r="Y56" s="78"/>
      <c r="Z56" s="78"/>
    </row>
    <row r="57" spans="1:26" s="79" customFormat="1" x14ac:dyDescent="0.25">
      <c r="A57" s="33"/>
      <c r="B57" s="34" t="s">
        <v>16</v>
      </c>
      <c r="C57" s="81"/>
      <c r="D57" s="80"/>
      <c r="E57" s="75"/>
      <c r="F57" s="76"/>
      <c r="G57" s="76"/>
      <c r="H57" s="76"/>
      <c r="I57" s="77"/>
      <c r="J57" s="77"/>
      <c r="K57" s="82">
        <f>SUM(K49:K56)</f>
        <v>11</v>
      </c>
      <c r="L57" s="82">
        <f>SUM(L49:L56)</f>
        <v>3</v>
      </c>
      <c r="M57" s="114">
        <f>SUM(M49:M56)</f>
        <v>566</v>
      </c>
      <c r="N57" s="82">
        <f>SUM(N49:N56)</f>
        <v>0</v>
      </c>
      <c r="O57" s="16"/>
      <c r="P57" s="16"/>
      <c r="Q57" s="117"/>
    </row>
    <row r="58" spans="1:26" s="17" customFormat="1" x14ac:dyDescent="0.25">
      <c r="E58" s="18"/>
    </row>
    <row r="59" spans="1:26" s="17" customFormat="1" x14ac:dyDescent="0.25">
      <c r="B59" s="213" t="s">
        <v>28</v>
      </c>
      <c r="C59" s="213" t="s">
        <v>27</v>
      </c>
      <c r="D59" s="215" t="s">
        <v>34</v>
      </c>
      <c r="E59" s="215"/>
    </row>
    <row r="60" spans="1:26" s="17" customFormat="1" x14ac:dyDescent="0.25">
      <c r="B60" s="214"/>
      <c r="C60" s="214"/>
      <c r="D60" s="152" t="s">
        <v>23</v>
      </c>
      <c r="E60" s="40" t="s">
        <v>24</v>
      </c>
    </row>
    <row r="61" spans="1:26" s="17" customFormat="1" ht="30.6" customHeight="1" x14ac:dyDescent="0.25">
      <c r="B61" s="38" t="s">
        <v>21</v>
      </c>
      <c r="C61" s="39">
        <f>+K57</f>
        <v>11</v>
      </c>
      <c r="D61" s="36"/>
      <c r="E61" s="36" t="s">
        <v>152</v>
      </c>
      <c r="F61" s="19"/>
      <c r="G61" s="19"/>
      <c r="H61" s="19"/>
      <c r="I61" s="19"/>
      <c r="J61" s="19"/>
      <c r="K61" s="19"/>
      <c r="L61" s="19"/>
      <c r="M61" s="19"/>
    </row>
    <row r="62" spans="1:26" s="17" customFormat="1" ht="30" customHeight="1" x14ac:dyDescent="0.25">
      <c r="B62" s="38" t="s">
        <v>25</v>
      </c>
      <c r="C62" s="39">
        <f>+M57</f>
        <v>566</v>
      </c>
      <c r="D62" s="36" t="s">
        <v>152</v>
      </c>
      <c r="E62" s="36"/>
    </row>
    <row r="63" spans="1:26" s="17" customFormat="1" x14ac:dyDescent="0.25">
      <c r="B63" s="20"/>
      <c r="C63" s="216"/>
      <c r="D63" s="216"/>
      <c r="E63" s="216"/>
      <c r="F63" s="216"/>
      <c r="G63" s="216"/>
      <c r="H63" s="216"/>
      <c r="I63" s="216"/>
      <c r="J63" s="216"/>
      <c r="K63" s="216"/>
      <c r="L63" s="216"/>
      <c r="M63" s="216"/>
      <c r="N63" s="216"/>
    </row>
    <row r="64" spans="1:26" ht="28.15" customHeight="1" thickBot="1" x14ac:dyDescent="0.3"/>
    <row r="65" spans="2:17" ht="27" thickBot="1" x14ac:dyDescent="0.3">
      <c r="B65" s="217" t="s">
        <v>98</v>
      </c>
      <c r="C65" s="217"/>
      <c r="D65" s="217"/>
      <c r="E65" s="217"/>
      <c r="F65" s="217"/>
      <c r="G65" s="217"/>
      <c r="H65" s="217"/>
      <c r="I65" s="217"/>
      <c r="J65" s="217"/>
      <c r="K65" s="217"/>
      <c r="L65" s="217"/>
      <c r="M65" s="217"/>
      <c r="N65" s="217"/>
    </row>
    <row r="68" spans="2:17" ht="109.5" customHeight="1" x14ac:dyDescent="0.25">
      <c r="B68" s="86" t="s">
        <v>142</v>
      </c>
      <c r="C68" s="86" t="s">
        <v>2</v>
      </c>
      <c r="D68" s="86" t="s">
        <v>100</v>
      </c>
      <c r="E68" s="86" t="s">
        <v>99</v>
      </c>
      <c r="F68" s="86" t="s">
        <v>101</v>
      </c>
      <c r="G68" s="86" t="s">
        <v>102</v>
      </c>
      <c r="H68" s="86" t="s">
        <v>156</v>
      </c>
      <c r="I68" s="86" t="s">
        <v>103</v>
      </c>
      <c r="J68" s="86" t="s">
        <v>104</v>
      </c>
      <c r="K68" s="86" t="s">
        <v>105</v>
      </c>
      <c r="L68" s="86" t="s">
        <v>106</v>
      </c>
      <c r="M68" s="149" t="s">
        <v>107</v>
      </c>
      <c r="N68" s="149" t="s">
        <v>108</v>
      </c>
      <c r="O68" s="218" t="s">
        <v>3</v>
      </c>
      <c r="P68" s="219"/>
      <c r="Q68" s="86" t="s">
        <v>18</v>
      </c>
    </row>
    <row r="69" spans="2:17" ht="93.75" customHeight="1" x14ac:dyDescent="0.25">
      <c r="B69" s="87" t="s">
        <v>154</v>
      </c>
      <c r="C69" s="87" t="s">
        <v>315</v>
      </c>
      <c r="D69" s="126" t="s">
        <v>328</v>
      </c>
      <c r="E69" s="36">
        <v>100</v>
      </c>
      <c r="F69" s="36" t="s">
        <v>151</v>
      </c>
      <c r="G69" s="36" t="s">
        <v>151</v>
      </c>
      <c r="H69" s="36" t="s">
        <v>129</v>
      </c>
      <c r="I69" s="36" t="s">
        <v>151</v>
      </c>
      <c r="J69" s="36" t="s">
        <v>129</v>
      </c>
      <c r="K69" s="150" t="s">
        <v>129</v>
      </c>
      <c r="L69" s="150" t="s">
        <v>129</v>
      </c>
      <c r="M69" s="150" t="s">
        <v>129</v>
      </c>
      <c r="N69" s="150" t="s">
        <v>129</v>
      </c>
      <c r="O69" s="239" t="s">
        <v>347</v>
      </c>
      <c r="P69" s="240"/>
      <c r="Q69" s="150" t="s">
        <v>130</v>
      </c>
    </row>
    <row r="70" spans="2:17" ht="92.25" customHeight="1" x14ac:dyDescent="0.25">
      <c r="B70" s="87" t="s">
        <v>157</v>
      </c>
      <c r="C70" s="87" t="s">
        <v>320</v>
      </c>
      <c r="D70" s="126" t="s">
        <v>328</v>
      </c>
      <c r="E70" s="36">
        <v>150</v>
      </c>
      <c r="F70" s="36" t="s">
        <v>329</v>
      </c>
      <c r="G70" s="36" t="s">
        <v>151</v>
      </c>
      <c r="H70" s="36" t="s">
        <v>129</v>
      </c>
      <c r="I70" s="36" t="s">
        <v>151</v>
      </c>
      <c r="J70" s="36" t="s">
        <v>151</v>
      </c>
      <c r="K70" s="36" t="s">
        <v>151</v>
      </c>
      <c r="L70" s="36" t="s">
        <v>151</v>
      </c>
      <c r="M70" s="36" t="s">
        <v>151</v>
      </c>
      <c r="N70" s="36" t="s">
        <v>151</v>
      </c>
      <c r="O70" s="203"/>
      <c r="P70" s="204"/>
      <c r="Q70" s="150" t="s">
        <v>129</v>
      </c>
    </row>
    <row r="71" spans="2:17" ht="97.5" customHeight="1" x14ac:dyDescent="0.25">
      <c r="B71" s="87"/>
      <c r="C71" s="87"/>
      <c r="D71" s="127"/>
      <c r="E71" s="36"/>
      <c r="F71" s="36"/>
      <c r="G71" s="36"/>
      <c r="H71" s="36"/>
      <c r="I71" s="36"/>
      <c r="J71" s="36"/>
      <c r="K71" s="150"/>
      <c r="L71" s="150"/>
      <c r="M71" s="150"/>
      <c r="N71" s="150"/>
      <c r="O71" s="203"/>
      <c r="P71" s="204"/>
      <c r="Q71" s="150"/>
    </row>
    <row r="72" spans="2:17" ht="93" customHeight="1" x14ac:dyDescent="0.25">
      <c r="B72" s="87"/>
      <c r="C72" s="87"/>
      <c r="D72" s="37"/>
      <c r="E72" s="36"/>
      <c r="F72" s="36"/>
      <c r="G72" s="36"/>
      <c r="H72" s="36"/>
      <c r="I72" s="36"/>
      <c r="J72" s="36"/>
      <c r="K72" s="150"/>
      <c r="L72" s="150"/>
      <c r="M72" s="150"/>
      <c r="N72" s="150"/>
      <c r="O72" s="203"/>
      <c r="P72" s="204"/>
      <c r="Q72" s="150"/>
    </row>
    <row r="73" spans="2:17" x14ac:dyDescent="0.25">
      <c r="B73" s="87"/>
      <c r="C73" s="87"/>
      <c r="D73" s="87"/>
      <c r="E73" s="87"/>
      <c r="F73" s="87"/>
      <c r="G73" s="87"/>
      <c r="H73" s="87"/>
      <c r="I73" s="87"/>
      <c r="J73" s="87"/>
      <c r="K73" s="87"/>
      <c r="L73" s="87"/>
      <c r="M73" s="87"/>
      <c r="N73" s="87"/>
      <c r="O73" s="227"/>
      <c r="P73" s="228"/>
      <c r="Q73" s="87"/>
    </row>
    <row r="74" spans="2:17" x14ac:dyDescent="0.25">
      <c r="B74" s="2" t="s">
        <v>1</v>
      </c>
    </row>
    <row r="75" spans="2:17" x14ac:dyDescent="0.25">
      <c r="B75" s="2" t="s">
        <v>37</v>
      </c>
    </row>
    <row r="76" spans="2:17" x14ac:dyDescent="0.25">
      <c r="B76" s="2" t="s">
        <v>60</v>
      </c>
    </row>
    <row r="78" spans="2:17" ht="15.75" thickBot="1" x14ac:dyDescent="0.3"/>
    <row r="79" spans="2:17" ht="27" thickBot="1" x14ac:dyDescent="0.3">
      <c r="B79" s="224" t="s">
        <v>38</v>
      </c>
      <c r="C79" s="225"/>
      <c r="D79" s="225"/>
      <c r="E79" s="225"/>
      <c r="F79" s="225"/>
      <c r="G79" s="225"/>
      <c r="H79" s="225"/>
      <c r="I79" s="225"/>
      <c r="J79" s="225"/>
      <c r="K79" s="225"/>
      <c r="L79" s="225"/>
      <c r="M79" s="225"/>
      <c r="N79" s="226"/>
    </row>
    <row r="84" spans="2:17" ht="76.5" customHeight="1" x14ac:dyDescent="0.25">
      <c r="B84" s="86" t="s">
        <v>0</v>
      </c>
      <c r="C84" s="86" t="s">
        <v>39</v>
      </c>
      <c r="D84" s="86" t="s">
        <v>40</v>
      </c>
      <c r="E84" s="86" t="s">
        <v>109</v>
      </c>
      <c r="F84" s="86" t="s">
        <v>111</v>
      </c>
      <c r="G84" s="86" t="s">
        <v>112</v>
      </c>
      <c r="H84" s="86" t="s">
        <v>113</v>
      </c>
      <c r="I84" s="86" t="s">
        <v>110</v>
      </c>
      <c r="J84" s="218" t="s">
        <v>114</v>
      </c>
      <c r="K84" s="229"/>
      <c r="L84" s="219"/>
      <c r="M84" s="86" t="s">
        <v>115</v>
      </c>
      <c r="N84" s="86" t="s">
        <v>41</v>
      </c>
      <c r="O84" s="86" t="s">
        <v>42</v>
      </c>
      <c r="P84" s="218" t="s">
        <v>3</v>
      </c>
      <c r="Q84" s="219"/>
    </row>
    <row r="85" spans="2:17" ht="107.25" customHeight="1" x14ac:dyDescent="0.25">
      <c r="B85" s="44" t="s">
        <v>245</v>
      </c>
      <c r="C85" s="137" t="s">
        <v>246</v>
      </c>
      <c r="D85" s="44" t="s">
        <v>247</v>
      </c>
      <c r="E85" s="87">
        <v>1069712648</v>
      </c>
      <c r="F85" s="87" t="s">
        <v>163</v>
      </c>
      <c r="G85" s="44" t="s">
        <v>164</v>
      </c>
      <c r="H85" s="128">
        <v>41083</v>
      </c>
      <c r="I85" s="36" t="s">
        <v>129</v>
      </c>
      <c r="J85" s="44" t="s">
        <v>249</v>
      </c>
      <c r="K85" s="127" t="s">
        <v>166</v>
      </c>
      <c r="L85" s="127" t="s">
        <v>248</v>
      </c>
      <c r="M85" s="150" t="s">
        <v>129</v>
      </c>
      <c r="N85" s="150" t="s">
        <v>129</v>
      </c>
      <c r="O85" s="150" t="s">
        <v>129</v>
      </c>
      <c r="P85" s="223"/>
      <c r="Q85" s="223"/>
    </row>
    <row r="86" spans="2:17" ht="107.25" customHeight="1" x14ac:dyDescent="0.25">
      <c r="B86" s="44" t="s">
        <v>170</v>
      </c>
      <c r="C86" s="137" t="s">
        <v>246</v>
      </c>
      <c r="D86" s="44" t="s">
        <v>250</v>
      </c>
      <c r="E86" s="87">
        <v>53930257</v>
      </c>
      <c r="F86" s="87" t="s">
        <v>163</v>
      </c>
      <c r="G86" s="44" t="s">
        <v>251</v>
      </c>
      <c r="H86" s="128">
        <v>39423</v>
      </c>
      <c r="I86" s="36" t="s">
        <v>129</v>
      </c>
      <c r="J86" s="44" t="s">
        <v>254</v>
      </c>
      <c r="K86" s="135" t="s">
        <v>253</v>
      </c>
      <c r="L86" s="127" t="s">
        <v>255</v>
      </c>
      <c r="M86" s="150" t="s">
        <v>129</v>
      </c>
      <c r="N86" s="150" t="s">
        <v>129</v>
      </c>
      <c r="O86" s="150" t="s">
        <v>129</v>
      </c>
      <c r="P86" s="243" t="s">
        <v>330</v>
      </c>
      <c r="Q86" s="243"/>
    </row>
    <row r="87" spans="2:17" ht="107.25" customHeight="1" x14ac:dyDescent="0.25">
      <c r="B87" s="44" t="s">
        <v>252</v>
      </c>
      <c r="C87" s="137" t="s">
        <v>198</v>
      </c>
      <c r="D87" s="44" t="s">
        <v>256</v>
      </c>
      <c r="E87" s="87">
        <v>23726557</v>
      </c>
      <c r="F87" s="87" t="s">
        <v>163</v>
      </c>
      <c r="G87" s="44" t="s">
        <v>164</v>
      </c>
      <c r="H87" s="128">
        <v>40718</v>
      </c>
      <c r="I87" s="36" t="s">
        <v>129</v>
      </c>
      <c r="J87" s="44" t="s">
        <v>259</v>
      </c>
      <c r="K87" s="127" t="s">
        <v>190</v>
      </c>
      <c r="L87" s="127" t="s">
        <v>258</v>
      </c>
      <c r="M87" s="150" t="s">
        <v>129</v>
      </c>
      <c r="N87" s="150" t="s">
        <v>129</v>
      </c>
      <c r="O87" s="150" t="s">
        <v>129</v>
      </c>
      <c r="P87" s="227"/>
      <c r="Q87" s="228"/>
    </row>
    <row r="88" spans="2:17" ht="107.25" customHeight="1" x14ac:dyDescent="0.25">
      <c r="B88" s="44" t="s">
        <v>187</v>
      </c>
      <c r="C88" s="137" t="s">
        <v>199</v>
      </c>
      <c r="D88" s="44" t="s">
        <v>257</v>
      </c>
      <c r="E88" s="87">
        <v>23725860</v>
      </c>
      <c r="F88" s="87" t="s">
        <v>163</v>
      </c>
      <c r="G88" s="44" t="s">
        <v>164</v>
      </c>
      <c r="H88" s="128">
        <v>40165</v>
      </c>
      <c r="I88" s="36" t="s">
        <v>129</v>
      </c>
      <c r="J88" s="44" t="s">
        <v>261</v>
      </c>
      <c r="K88" s="127" t="s">
        <v>262</v>
      </c>
      <c r="L88" s="127" t="s">
        <v>260</v>
      </c>
      <c r="M88" s="150" t="s">
        <v>129</v>
      </c>
      <c r="N88" s="150" t="s">
        <v>129</v>
      </c>
      <c r="O88" s="150" t="s">
        <v>129</v>
      </c>
      <c r="P88" s="227"/>
      <c r="Q88" s="228"/>
    </row>
    <row r="90" spans="2:17" ht="15.75" thickBot="1" x14ac:dyDescent="0.3"/>
    <row r="91" spans="2:17" ht="27" thickBot="1" x14ac:dyDescent="0.3">
      <c r="B91" s="224" t="s">
        <v>44</v>
      </c>
      <c r="C91" s="225"/>
      <c r="D91" s="225"/>
      <c r="E91" s="225"/>
      <c r="F91" s="225"/>
      <c r="G91" s="225"/>
      <c r="H91" s="225"/>
      <c r="I91" s="225"/>
      <c r="J91" s="225"/>
      <c r="K91" s="225"/>
      <c r="L91" s="225"/>
      <c r="M91" s="225"/>
      <c r="N91" s="226"/>
    </row>
    <row r="94" spans="2:17" ht="46.15" customHeight="1" x14ac:dyDescent="0.25">
      <c r="B94" s="86" t="s">
        <v>33</v>
      </c>
      <c r="C94" s="86" t="s">
        <v>45</v>
      </c>
      <c r="D94" s="218" t="s">
        <v>3</v>
      </c>
      <c r="E94" s="219"/>
    </row>
    <row r="95" spans="2:17" ht="78.75" customHeight="1" x14ac:dyDescent="0.25">
      <c r="B95" s="44" t="s">
        <v>116</v>
      </c>
      <c r="C95" s="150" t="s">
        <v>129</v>
      </c>
      <c r="D95" s="241" t="s">
        <v>321</v>
      </c>
      <c r="E95" s="242"/>
    </row>
    <row r="98" spans="1:26" ht="26.25" x14ac:dyDescent="0.25">
      <c r="B98" s="201" t="s">
        <v>62</v>
      </c>
      <c r="C98" s="202"/>
      <c r="D98" s="202"/>
      <c r="E98" s="202"/>
      <c r="F98" s="202"/>
      <c r="G98" s="202"/>
      <c r="H98" s="202"/>
      <c r="I98" s="202"/>
      <c r="J98" s="202"/>
      <c r="K98" s="202"/>
      <c r="L98" s="202"/>
      <c r="M98" s="202"/>
      <c r="N98" s="202"/>
      <c r="O98" s="202"/>
      <c r="P98" s="202"/>
    </row>
    <row r="100" spans="1:26" ht="15.75" thickBot="1" x14ac:dyDescent="0.3"/>
    <row r="101" spans="1:26" ht="27" thickBot="1" x14ac:dyDescent="0.3">
      <c r="B101" s="224" t="s">
        <v>52</v>
      </c>
      <c r="C101" s="225"/>
      <c r="D101" s="225"/>
      <c r="E101" s="225"/>
      <c r="F101" s="225"/>
      <c r="G101" s="225"/>
      <c r="H101" s="225"/>
      <c r="I101" s="225"/>
      <c r="J101" s="225"/>
      <c r="K101" s="225"/>
      <c r="L101" s="225"/>
      <c r="M101" s="225"/>
      <c r="N101" s="226"/>
    </row>
    <row r="103" spans="1:26" ht="15.75" thickBot="1" x14ac:dyDescent="0.3">
      <c r="M103" s="42"/>
      <c r="N103" s="42"/>
    </row>
    <row r="104" spans="1:26" s="73" customFormat="1" ht="109.5" customHeight="1" x14ac:dyDescent="0.25">
      <c r="B104" s="84" t="s">
        <v>138</v>
      </c>
      <c r="C104" s="84" t="s">
        <v>139</v>
      </c>
      <c r="D104" s="84" t="s">
        <v>140</v>
      </c>
      <c r="E104" s="84" t="s">
        <v>43</v>
      </c>
      <c r="F104" s="84" t="s">
        <v>22</v>
      </c>
      <c r="G104" s="84" t="s">
        <v>97</v>
      </c>
      <c r="H104" s="84" t="s">
        <v>17</v>
      </c>
      <c r="I104" s="84" t="s">
        <v>10</v>
      </c>
      <c r="J104" s="84" t="s">
        <v>31</v>
      </c>
      <c r="K104" s="84" t="s">
        <v>59</v>
      </c>
      <c r="L104" s="84" t="s">
        <v>20</v>
      </c>
      <c r="M104" s="69" t="s">
        <v>26</v>
      </c>
      <c r="N104" s="84" t="s">
        <v>141</v>
      </c>
      <c r="O104" s="84" t="s">
        <v>36</v>
      </c>
      <c r="P104" s="85" t="s">
        <v>11</v>
      </c>
      <c r="Q104" s="85" t="s">
        <v>19</v>
      </c>
    </row>
    <row r="105" spans="1:26" s="79" customFormat="1" ht="50.25" customHeight="1" x14ac:dyDescent="0.25">
      <c r="A105" s="33">
        <v>1</v>
      </c>
      <c r="B105" s="34" t="s">
        <v>311</v>
      </c>
      <c r="C105" s="34" t="s">
        <v>311</v>
      </c>
      <c r="D105" s="80" t="s">
        <v>324</v>
      </c>
      <c r="E105" s="123">
        <v>0</v>
      </c>
      <c r="F105" s="76" t="s">
        <v>129</v>
      </c>
      <c r="G105" s="115" t="s">
        <v>151</v>
      </c>
      <c r="H105" s="83">
        <v>40247</v>
      </c>
      <c r="I105" s="83">
        <v>40430</v>
      </c>
      <c r="J105" s="77" t="s">
        <v>130</v>
      </c>
      <c r="K105" s="123">
        <f>(I105-H105)/30</f>
        <v>6.1</v>
      </c>
      <c r="L105" s="125">
        <v>0</v>
      </c>
      <c r="M105" s="123">
        <v>300</v>
      </c>
      <c r="N105" s="115" t="s">
        <v>151</v>
      </c>
      <c r="O105" s="16">
        <v>100000000</v>
      </c>
      <c r="P105" s="16">
        <v>303</v>
      </c>
      <c r="Q105" s="116"/>
      <c r="R105" s="78"/>
      <c r="S105" s="78"/>
      <c r="T105" s="78"/>
      <c r="U105" s="78"/>
      <c r="V105" s="78"/>
      <c r="W105" s="78"/>
      <c r="X105" s="78"/>
      <c r="Y105" s="78"/>
      <c r="Z105" s="78"/>
    </row>
    <row r="106" spans="1:26" s="79" customFormat="1" ht="30" x14ac:dyDescent="0.25">
      <c r="A106" s="33">
        <f t="shared" ref="A106:A108" si="1">+A105+1</f>
        <v>2</v>
      </c>
      <c r="B106" s="34" t="s">
        <v>311</v>
      </c>
      <c r="C106" s="34" t="s">
        <v>311</v>
      </c>
      <c r="D106" s="80" t="s">
        <v>325</v>
      </c>
      <c r="E106" s="123">
        <v>250</v>
      </c>
      <c r="F106" s="76" t="s">
        <v>129</v>
      </c>
      <c r="G106" s="115" t="s">
        <v>151</v>
      </c>
      <c r="H106" s="83">
        <v>41565</v>
      </c>
      <c r="I106" s="83">
        <v>41625</v>
      </c>
      <c r="J106" s="77" t="s">
        <v>130</v>
      </c>
      <c r="K106" s="123">
        <f t="shared" ref="K106:K108" si="2">(I106-H106)/30</f>
        <v>2</v>
      </c>
      <c r="L106" s="125" t="s">
        <v>326</v>
      </c>
      <c r="M106" s="123">
        <v>140</v>
      </c>
      <c r="N106" s="115" t="s">
        <v>151</v>
      </c>
      <c r="O106" s="16">
        <v>45000000</v>
      </c>
      <c r="P106" s="16">
        <v>312</v>
      </c>
      <c r="Q106" s="116"/>
      <c r="R106" s="78"/>
      <c r="S106" s="78"/>
      <c r="T106" s="78"/>
      <c r="U106" s="78"/>
      <c r="V106" s="78"/>
      <c r="W106" s="78"/>
      <c r="X106" s="78"/>
      <c r="Y106" s="78"/>
      <c r="Z106" s="78"/>
    </row>
    <row r="107" spans="1:26" s="79" customFormat="1" ht="30" x14ac:dyDescent="0.25">
      <c r="A107" s="33">
        <f t="shared" si="1"/>
        <v>3</v>
      </c>
      <c r="B107" s="34" t="s">
        <v>311</v>
      </c>
      <c r="C107" s="34" t="s">
        <v>311</v>
      </c>
      <c r="D107" s="80" t="s">
        <v>327</v>
      </c>
      <c r="E107" s="123">
        <v>578</v>
      </c>
      <c r="F107" s="76" t="s">
        <v>129</v>
      </c>
      <c r="G107" s="115" t="s">
        <v>151</v>
      </c>
      <c r="H107" s="83">
        <v>41621</v>
      </c>
      <c r="I107" s="83">
        <v>41634</v>
      </c>
      <c r="J107" s="77" t="s">
        <v>130</v>
      </c>
      <c r="K107" s="68">
        <f>(I107-H107)/30-L107</f>
        <v>0.30000000000000004</v>
      </c>
      <c r="L107" s="177">
        <f>(I106-H107)/30</f>
        <v>0.13333333333333333</v>
      </c>
      <c r="M107" s="123">
        <v>700</v>
      </c>
      <c r="N107" s="115" t="s">
        <v>151</v>
      </c>
      <c r="O107" s="16">
        <v>70262505</v>
      </c>
      <c r="P107" s="16">
        <v>321</v>
      </c>
      <c r="Q107" s="116"/>
      <c r="R107" s="78"/>
      <c r="S107" s="78"/>
      <c r="T107" s="78"/>
      <c r="U107" s="78"/>
      <c r="V107" s="78"/>
      <c r="W107" s="78"/>
      <c r="X107" s="78"/>
      <c r="Y107" s="78"/>
      <c r="Z107" s="78"/>
    </row>
    <row r="108" spans="1:26" s="79" customFormat="1" ht="30" x14ac:dyDescent="0.25">
      <c r="A108" s="33">
        <f t="shared" si="1"/>
        <v>4</v>
      </c>
      <c r="B108" s="34" t="s">
        <v>311</v>
      </c>
      <c r="C108" s="34" t="s">
        <v>311</v>
      </c>
      <c r="D108" s="80" t="s">
        <v>327</v>
      </c>
      <c r="E108" s="123">
        <v>189</v>
      </c>
      <c r="F108" s="76" t="s">
        <v>129</v>
      </c>
      <c r="G108" s="115" t="s">
        <v>151</v>
      </c>
      <c r="H108" s="83">
        <v>41690</v>
      </c>
      <c r="I108" s="83">
        <v>41778</v>
      </c>
      <c r="J108" s="77" t="s">
        <v>130</v>
      </c>
      <c r="K108" s="123">
        <f t="shared" si="2"/>
        <v>2.9333333333333331</v>
      </c>
      <c r="L108" s="125" t="s">
        <v>326</v>
      </c>
      <c r="M108" s="123">
        <v>0</v>
      </c>
      <c r="N108" s="115" t="s">
        <v>151</v>
      </c>
      <c r="O108" s="16">
        <v>91337488</v>
      </c>
      <c r="P108" s="16">
        <v>328</v>
      </c>
      <c r="Q108" s="116"/>
      <c r="R108" s="78"/>
      <c r="S108" s="78"/>
      <c r="T108" s="78"/>
      <c r="U108" s="78"/>
      <c r="V108" s="78"/>
      <c r="W108" s="78"/>
      <c r="X108" s="78"/>
      <c r="Y108" s="78"/>
      <c r="Z108" s="78"/>
    </row>
    <row r="109" spans="1:26" s="79" customFormat="1" x14ac:dyDescent="0.25">
      <c r="A109" s="33">
        <f t="shared" ref="A109:A111" si="3">+A108+1</f>
        <v>5</v>
      </c>
      <c r="B109" s="80"/>
      <c r="C109" s="81"/>
      <c r="D109" s="80"/>
      <c r="E109" s="75"/>
      <c r="F109" s="76"/>
      <c r="G109" s="76"/>
      <c r="H109" s="76"/>
      <c r="I109" s="77"/>
      <c r="J109" s="77"/>
      <c r="K109" s="77"/>
      <c r="L109" s="77"/>
      <c r="M109" s="68"/>
      <c r="N109" s="68"/>
      <c r="O109" s="16"/>
      <c r="P109" s="16"/>
      <c r="Q109" s="116"/>
      <c r="R109" s="78"/>
      <c r="S109" s="78"/>
      <c r="T109" s="78"/>
      <c r="U109" s="78"/>
      <c r="V109" s="78"/>
      <c r="W109" s="78"/>
      <c r="X109" s="78"/>
      <c r="Y109" s="78"/>
      <c r="Z109" s="78"/>
    </row>
    <row r="110" spans="1:26" s="79" customFormat="1" x14ac:dyDescent="0.25">
      <c r="A110" s="33">
        <f t="shared" si="3"/>
        <v>6</v>
      </c>
      <c r="B110" s="80"/>
      <c r="C110" s="81"/>
      <c r="D110" s="80"/>
      <c r="E110" s="75"/>
      <c r="F110" s="76"/>
      <c r="G110" s="76"/>
      <c r="H110" s="76"/>
      <c r="I110" s="77"/>
      <c r="J110" s="77"/>
      <c r="K110" s="77"/>
      <c r="L110" s="77"/>
      <c r="M110" s="68"/>
      <c r="N110" s="68"/>
      <c r="O110" s="16"/>
      <c r="P110" s="16"/>
      <c r="Q110" s="116"/>
      <c r="R110" s="78"/>
      <c r="S110" s="78"/>
      <c r="T110" s="78"/>
      <c r="U110" s="78"/>
      <c r="V110" s="78"/>
      <c r="W110" s="78"/>
      <c r="X110" s="78"/>
      <c r="Y110" s="78"/>
      <c r="Z110" s="78"/>
    </row>
    <row r="111" spans="1:26" s="79" customFormat="1" x14ac:dyDescent="0.25">
      <c r="A111" s="33">
        <f t="shared" si="3"/>
        <v>7</v>
      </c>
      <c r="B111" s="80"/>
      <c r="C111" s="81"/>
      <c r="D111" s="80"/>
      <c r="E111" s="75"/>
      <c r="F111" s="76"/>
      <c r="G111" s="76"/>
      <c r="H111" s="76"/>
      <c r="I111" s="77"/>
      <c r="J111" s="77"/>
      <c r="K111" s="77"/>
      <c r="L111" s="77"/>
      <c r="M111" s="68"/>
      <c r="N111" s="68"/>
      <c r="O111" s="16"/>
      <c r="P111" s="16"/>
      <c r="Q111" s="116"/>
      <c r="R111" s="78"/>
      <c r="S111" s="78"/>
      <c r="T111" s="78"/>
      <c r="U111" s="78"/>
      <c r="V111" s="78"/>
      <c r="W111" s="78"/>
      <c r="X111" s="78"/>
      <c r="Y111" s="78"/>
      <c r="Z111" s="78"/>
    </row>
    <row r="112" spans="1:26" s="79" customFormat="1" x14ac:dyDescent="0.25">
      <c r="A112" s="33"/>
      <c r="B112" s="34" t="s">
        <v>16</v>
      </c>
      <c r="C112" s="81"/>
      <c r="D112" s="80"/>
      <c r="E112" s="75"/>
      <c r="F112" s="76"/>
      <c r="G112" s="76"/>
      <c r="H112" s="76"/>
      <c r="I112" s="77"/>
      <c r="J112" s="77"/>
      <c r="K112" s="114">
        <f>SUM(K105:K111)</f>
        <v>11.333333333333334</v>
      </c>
      <c r="L112" s="114">
        <f>SUM(L105:L111)</f>
        <v>0.13333333333333333</v>
      </c>
      <c r="M112" s="114">
        <f>SUM(M105:M111)</f>
        <v>1140</v>
      </c>
      <c r="N112" s="82">
        <f>SUM(N105:N111)</f>
        <v>0</v>
      </c>
      <c r="O112" s="16"/>
      <c r="P112" s="16"/>
      <c r="Q112" s="117"/>
    </row>
    <row r="113" spans="2:17" x14ac:dyDescent="0.25">
      <c r="B113" s="17"/>
      <c r="C113" s="17"/>
      <c r="D113" s="17"/>
      <c r="E113" s="18"/>
      <c r="F113" s="17"/>
      <c r="G113" s="17"/>
      <c r="H113" s="17"/>
      <c r="I113" s="17"/>
      <c r="J113" s="17"/>
      <c r="K113" s="17"/>
      <c r="L113" s="17"/>
      <c r="M113" s="17"/>
      <c r="N113" s="17"/>
      <c r="O113" s="17"/>
      <c r="P113" s="17"/>
    </row>
    <row r="114" spans="2:17" ht="18.75" x14ac:dyDescent="0.25">
      <c r="B114" s="38" t="s">
        <v>32</v>
      </c>
      <c r="C114" s="178">
        <f>+K112</f>
        <v>11.333333333333334</v>
      </c>
      <c r="H114" s="19"/>
      <c r="I114" s="19"/>
      <c r="J114" s="19"/>
      <c r="K114" s="19"/>
      <c r="L114" s="19"/>
      <c r="M114" s="19"/>
      <c r="N114" s="17"/>
      <c r="O114" s="17"/>
      <c r="P114" s="17"/>
    </row>
    <row r="116" spans="2:17" ht="15.75" thickBot="1" x14ac:dyDescent="0.3"/>
    <row r="117" spans="2:17" ht="37.15" customHeight="1" thickBot="1" x14ac:dyDescent="0.3">
      <c r="B117" s="49" t="s">
        <v>47</v>
      </c>
      <c r="C117" s="50" t="s">
        <v>48</v>
      </c>
      <c r="D117" s="49" t="s">
        <v>49</v>
      </c>
      <c r="E117" s="50" t="s">
        <v>53</v>
      </c>
    </row>
    <row r="118" spans="2:17" ht="41.45" customHeight="1" x14ac:dyDescent="0.25">
      <c r="B118" s="43" t="s">
        <v>117</v>
      </c>
      <c r="C118" s="45">
        <v>20</v>
      </c>
      <c r="D118" s="45">
        <v>20</v>
      </c>
      <c r="E118" s="234">
        <f>+D118+D119+D120</f>
        <v>20</v>
      </c>
    </row>
    <row r="119" spans="2:17" x14ac:dyDescent="0.25">
      <c r="B119" s="43" t="s">
        <v>118</v>
      </c>
      <c r="C119" s="36">
        <v>30</v>
      </c>
      <c r="D119" s="150">
        <v>0</v>
      </c>
      <c r="E119" s="235"/>
    </row>
    <row r="120" spans="2:17" ht="15.75" thickBot="1" x14ac:dyDescent="0.3">
      <c r="B120" s="43" t="s">
        <v>119</v>
      </c>
      <c r="C120" s="46">
        <v>40</v>
      </c>
      <c r="D120" s="46">
        <v>0</v>
      </c>
      <c r="E120" s="236"/>
    </row>
    <row r="122" spans="2:17" ht="15.75" thickBot="1" x14ac:dyDescent="0.3"/>
    <row r="123" spans="2:17" ht="27" thickBot="1" x14ac:dyDescent="0.3">
      <c r="B123" s="224" t="s">
        <v>50</v>
      </c>
      <c r="C123" s="225"/>
      <c r="D123" s="225"/>
      <c r="E123" s="225"/>
      <c r="F123" s="225"/>
      <c r="G123" s="225"/>
      <c r="H123" s="225"/>
      <c r="I123" s="225"/>
      <c r="J123" s="225"/>
      <c r="K123" s="225"/>
      <c r="L123" s="225"/>
      <c r="M123" s="225"/>
      <c r="N123" s="226"/>
    </row>
    <row r="125" spans="2:17" ht="76.5" customHeight="1" x14ac:dyDescent="0.25">
      <c r="B125" s="86" t="s">
        <v>0</v>
      </c>
      <c r="C125" s="86" t="s">
        <v>39</v>
      </c>
      <c r="D125" s="86" t="s">
        <v>40</v>
      </c>
      <c r="E125" s="86" t="s">
        <v>109</v>
      </c>
      <c r="F125" s="86" t="s">
        <v>111</v>
      </c>
      <c r="G125" s="86" t="s">
        <v>112</v>
      </c>
      <c r="H125" s="86" t="s">
        <v>113</v>
      </c>
      <c r="I125" s="86" t="s">
        <v>110</v>
      </c>
      <c r="J125" s="218" t="s">
        <v>114</v>
      </c>
      <c r="K125" s="229"/>
      <c r="L125" s="219"/>
      <c r="M125" s="86" t="s">
        <v>115</v>
      </c>
      <c r="N125" s="86" t="s">
        <v>41</v>
      </c>
      <c r="O125" s="86" t="s">
        <v>42</v>
      </c>
      <c r="P125" s="218" t="s">
        <v>3</v>
      </c>
      <c r="Q125" s="219"/>
    </row>
    <row r="126" spans="2:17" ht="60" x14ac:dyDescent="0.25">
      <c r="B126" s="44" t="s">
        <v>123</v>
      </c>
      <c r="C126" s="137" t="s">
        <v>295</v>
      </c>
      <c r="D126" s="157" t="s">
        <v>266</v>
      </c>
      <c r="E126" s="48">
        <v>1116543071</v>
      </c>
      <c r="F126" s="157" t="s">
        <v>267</v>
      </c>
      <c r="G126" s="44" t="s">
        <v>304</v>
      </c>
      <c r="H126" s="158">
        <v>41244</v>
      </c>
      <c r="I126" s="36" t="s">
        <v>129</v>
      </c>
      <c r="J126" s="156" t="s">
        <v>224</v>
      </c>
      <c r="K126" s="159" t="s">
        <v>305</v>
      </c>
      <c r="L126" s="159" t="s">
        <v>306</v>
      </c>
      <c r="M126" s="150" t="s">
        <v>129</v>
      </c>
      <c r="N126" s="150" t="s">
        <v>129</v>
      </c>
      <c r="O126" s="150" t="s">
        <v>129</v>
      </c>
      <c r="P126" s="223"/>
      <c r="Q126" s="223"/>
    </row>
    <row r="127" spans="2:17" ht="60" x14ac:dyDescent="0.25">
      <c r="B127" s="157" t="s">
        <v>124</v>
      </c>
      <c r="C127" s="137" t="s">
        <v>295</v>
      </c>
      <c r="D127" s="157" t="s">
        <v>265</v>
      </c>
      <c r="E127" s="48">
        <v>33378051</v>
      </c>
      <c r="F127" s="157" t="s">
        <v>299</v>
      </c>
      <c r="G127" s="48" t="s">
        <v>307</v>
      </c>
      <c r="H127" s="158">
        <v>40711</v>
      </c>
      <c r="I127" s="36" t="s">
        <v>151</v>
      </c>
      <c r="J127" s="48" t="s">
        <v>224</v>
      </c>
      <c r="K127" s="160" t="s">
        <v>308</v>
      </c>
      <c r="L127" s="160" t="s">
        <v>302</v>
      </c>
      <c r="M127" s="150" t="s">
        <v>129</v>
      </c>
      <c r="N127" s="150" t="s">
        <v>129</v>
      </c>
      <c r="O127" s="150" t="s">
        <v>129</v>
      </c>
      <c r="P127" s="237"/>
      <c r="Q127" s="238"/>
    </row>
    <row r="128" spans="2:17" ht="33.6" customHeight="1" x14ac:dyDescent="0.25">
      <c r="B128" s="44" t="s">
        <v>125</v>
      </c>
      <c r="C128" s="137" t="s">
        <v>303</v>
      </c>
      <c r="D128" s="157" t="s">
        <v>268</v>
      </c>
      <c r="E128" s="150">
        <v>43159810</v>
      </c>
      <c r="F128" s="157" t="s">
        <v>267</v>
      </c>
      <c r="G128" s="44" t="s">
        <v>304</v>
      </c>
      <c r="H128" s="128">
        <v>40453</v>
      </c>
      <c r="I128" s="36" t="s">
        <v>129</v>
      </c>
      <c r="J128" s="156" t="s">
        <v>151</v>
      </c>
      <c r="K128" s="156" t="s">
        <v>151</v>
      </c>
      <c r="L128" s="156" t="s">
        <v>151</v>
      </c>
      <c r="M128" s="150" t="s">
        <v>129</v>
      </c>
      <c r="N128" s="150" t="s">
        <v>129</v>
      </c>
      <c r="O128" s="150" t="s">
        <v>129</v>
      </c>
      <c r="P128" s="223"/>
      <c r="Q128" s="223"/>
    </row>
    <row r="131" spans="2:7" ht="15.75" thickBot="1" x14ac:dyDescent="0.3"/>
    <row r="132" spans="2:7" ht="54" customHeight="1" x14ac:dyDescent="0.25">
      <c r="B132" s="89" t="s">
        <v>33</v>
      </c>
      <c r="C132" s="89" t="s">
        <v>47</v>
      </c>
      <c r="D132" s="86" t="s">
        <v>48</v>
      </c>
      <c r="E132" s="89" t="s">
        <v>49</v>
      </c>
      <c r="F132" s="50" t="s">
        <v>54</v>
      </c>
      <c r="G132" s="63"/>
    </row>
    <row r="133" spans="2:7" ht="120.75" customHeight="1" x14ac:dyDescent="0.25">
      <c r="B133" s="230" t="s">
        <v>51</v>
      </c>
      <c r="C133" s="153" t="s">
        <v>120</v>
      </c>
      <c r="D133" s="150">
        <v>25</v>
      </c>
      <c r="E133" s="150">
        <v>25</v>
      </c>
      <c r="F133" s="231">
        <f>+E133+E134+E135</f>
        <v>60</v>
      </c>
      <c r="G133" s="64"/>
    </row>
    <row r="134" spans="2:7" ht="76.150000000000006" customHeight="1" x14ac:dyDescent="0.25">
      <c r="B134" s="230"/>
      <c r="C134" s="153" t="s">
        <v>121</v>
      </c>
      <c r="D134" s="48">
        <v>25</v>
      </c>
      <c r="E134" s="150">
        <v>25</v>
      </c>
      <c r="F134" s="232"/>
      <c r="G134" s="64"/>
    </row>
    <row r="135" spans="2:7" ht="69" customHeight="1" x14ac:dyDescent="0.25">
      <c r="B135" s="230"/>
      <c r="C135" s="153" t="s">
        <v>122</v>
      </c>
      <c r="D135" s="150">
        <v>10</v>
      </c>
      <c r="E135" s="150">
        <v>10</v>
      </c>
      <c r="F135" s="233"/>
      <c r="G135" s="64"/>
    </row>
    <row r="139" spans="2:7" x14ac:dyDescent="0.25">
      <c r="B139" s="88" t="s">
        <v>55</v>
      </c>
    </row>
    <row r="142" spans="2:7" x14ac:dyDescent="0.25">
      <c r="B142" s="90" t="s">
        <v>33</v>
      </c>
      <c r="C142" s="90" t="s">
        <v>56</v>
      </c>
      <c r="D142" s="89" t="s">
        <v>49</v>
      </c>
      <c r="E142" s="89" t="s">
        <v>16</v>
      </c>
    </row>
    <row r="143" spans="2:7" ht="28.5" x14ac:dyDescent="0.25">
      <c r="B143" s="71" t="s">
        <v>57</v>
      </c>
      <c r="C143" s="72">
        <v>40</v>
      </c>
      <c r="D143" s="150">
        <f>+E118</f>
        <v>20</v>
      </c>
      <c r="E143" s="210">
        <f>+D143+D144</f>
        <v>80</v>
      </c>
    </row>
    <row r="144" spans="2:7" ht="42.75" x14ac:dyDescent="0.25">
      <c r="B144" s="71" t="s">
        <v>58</v>
      </c>
      <c r="C144" s="72">
        <v>60</v>
      </c>
      <c r="D144" s="150">
        <f>+F133</f>
        <v>60</v>
      </c>
      <c r="E144" s="211"/>
    </row>
  </sheetData>
  <mergeCells count="44">
    <mergeCell ref="C9:N9"/>
    <mergeCell ref="B2:P2"/>
    <mergeCell ref="B4:P4"/>
    <mergeCell ref="C6:N6"/>
    <mergeCell ref="C7:N7"/>
    <mergeCell ref="C8:N8"/>
    <mergeCell ref="O71:P71"/>
    <mergeCell ref="C10:E10"/>
    <mergeCell ref="B14:C21"/>
    <mergeCell ref="B22:C22"/>
    <mergeCell ref="E40:E41"/>
    <mergeCell ref="M45:N45"/>
    <mergeCell ref="B59:B60"/>
    <mergeCell ref="C59:C60"/>
    <mergeCell ref="D59:E59"/>
    <mergeCell ref="C63:N63"/>
    <mergeCell ref="B65:N65"/>
    <mergeCell ref="O68:P68"/>
    <mergeCell ref="O69:P69"/>
    <mergeCell ref="O70:P70"/>
    <mergeCell ref="D95:E95"/>
    <mergeCell ref="O72:P72"/>
    <mergeCell ref="O73:P73"/>
    <mergeCell ref="B79:N79"/>
    <mergeCell ref="J84:L84"/>
    <mergeCell ref="P84:Q84"/>
    <mergeCell ref="P85:Q85"/>
    <mergeCell ref="P86:Q86"/>
    <mergeCell ref="P87:Q87"/>
    <mergeCell ref="P88:Q88"/>
    <mergeCell ref="B91:N91"/>
    <mergeCell ref="D94:E94"/>
    <mergeCell ref="E143:E144"/>
    <mergeCell ref="B98:P98"/>
    <mergeCell ref="B101:N101"/>
    <mergeCell ref="E118:E120"/>
    <mergeCell ref="B123:N123"/>
    <mergeCell ref="J125:L125"/>
    <mergeCell ref="P125:Q125"/>
    <mergeCell ref="P126:Q126"/>
    <mergeCell ref="P127:Q127"/>
    <mergeCell ref="P128:Q128"/>
    <mergeCell ref="B133:B135"/>
    <mergeCell ref="F133:F135"/>
  </mergeCells>
  <dataValidations count="2">
    <dataValidation type="list" allowBlank="1" showInputMessage="1" showErrorMessage="1" sqref="WVE983060 A65556 IS65556 SO65556 ACK65556 AMG65556 AWC65556 BFY65556 BPU65556 BZQ65556 CJM65556 CTI65556 DDE65556 DNA65556 DWW65556 EGS65556 EQO65556 FAK65556 FKG65556 FUC65556 GDY65556 GNU65556 GXQ65556 HHM65556 HRI65556 IBE65556 ILA65556 IUW65556 JES65556 JOO65556 JYK65556 KIG65556 KSC65556 LBY65556 LLU65556 LVQ65556 MFM65556 MPI65556 MZE65556 NJA65556 NSW65556 OCS65556 OMO65556 OWK65556 PGG65556 PQC65556 PZY65556 QJU65556 QTQ65556 RDM65556 RNI65556 RXE65556 SHA65556 SQW65556 TAS65556 TKO65556 TUK65556 UEG65556 UOC65556 UXY65556 VHU65556 VRQ65556 WBM65556 WLI65556 WVE65556 A131092 IS131092 SO131092 ACK131092 AMG131092 AWC131092 BFY131092 BPU131092 BZQ131092 CJM131092 CTI131092 DDE131092 DNA131092 DWW131092 EGS131092 EQO131092 FAK131092 FKG131092 FUC131092 GDY131092 GNU131092 GXQ131092 HHM131092 HRI131092 IBE131092 ILA131092 IUW131092 JES131092 JOO131092 JYK131092 KIG131092 KSC131092 LBY131092 LLU131092 LVQ131092 MFM131092 MPI131092 MZE131092 NJA131092 NSW131092 OCS131092 OMO131092 OWK131092 PGG131092 PQC131092 PZY131092 QJU131092 QTQ131092 RDM131092 RNI131092 RXE131092 SHA131092 SQW131092 TAS131092 TKO131092 TUK131092 UEG131092 UOC131092 UXY131092 VHU131092 VRQ131092 WBM131092 WLI131092 WVE131092 A196628 IS196628 SO196628 ACK196628 AMG196628 AWC196628 BFY196628 BPU196628 BZQ196628 CJM196628 CTI196628 DDE196628 DNA196628 DWW196628 EGS196628 EQO196628 FAK196628 FKG196628 FUC196628 GDY196628 GNU196628 GXQ196628 HHM196628 HRI196628 IBE196628 ILA196628 IUW196628 JES196628 JOO196628 JYK196628 KIG196628 KSC196628 LBY196628 LLU196628 LVQ196628 MFM196628 MPI196628 MZE196628 NJA196628 NSW196628 OCS196628 OMO196628 OWK196628 PGG196628 PQC196628 PZY196628 QJU196628 QTQ196628 RDM196628 RNI196628 RXE196628 SHA196628 SQW196628 TAS196628 TKO196628 TUK196628 UEG196628 UOC196628 UXY196628 VHU196628 VRQ196628 WBM196628 WLI196628 WVE196628 A262164 IS262164 SO262164 ACK262164 AMG262164 AWC262164 BFY262164 BPU262164 BZQ262164 CJM262164 CTI262164 DDE262164 DNA262164 DWW262164 EGS262164 EQO262164 FAK262164 FKG262164 FUC262164 GDY262164 GNU262164 GXQ262164 HHM262164 HRI262164 IBE262164 ILA262164 IUW262164 JES262164 JOO262164 JYK262164 KIG262164 KSC262164 LBY262164 LLU262164 LVQ262164 MFM262164 MPI262164 MZE262164 NJA262164 NSW262164 OCS262164 OMO262164 OWK262164 PGG262164 PQC262164 PZY262164 QJU262164 QTQ262164 RDM262164 RNI262164 RXE262164 SHA262164 SQW262164 TAS262164 TKO262164 TUK262164 UEG262164 UOC262164 UXY262164 VHU262164 VRQ262164 WBM262164 WLI262164 WVE262164 A327700 IS327700 SO327700 ACK327700 AMG327700 AWC327700 BFY327700 BPU327700 BZQ327700 CJM327700 CTI327700 DDE327700 DNA327700 DWW327700 EGS327700 EQO327700 FAK327700 FKG327700 FUC327700 GDY327700 GNU327700 GXQ327700 HHM327700 HRI327700 IBE327700 ILA327700 IUW327700 JES327700 JOO327700 JYK327700 KIG327700 KSC327700 LBY327700 LLU327700 LVQ327700 MFM327700 MPI327700 MZE327700 NJA327700 NSW327700 OCS327700 OMO327700 OWK327700 PGG327700 PQC327700 PZY327700 QJU327700 QTQ327700 RDM327700 RNI327700 RXE327700 SHA327700 SQW327700 TAS327700 TKO327700 TUK327700 UEG327700 UOC327700 UXY327700 VHU327700 VRQ327700 WBM327700 WLI327700 WVE327700 A393236 IS393236 SO393236 ACK393236 AMG393236 AWC393236 BFY393236 BPU393236 BZQ393236 CJM393236 CTI393236 DDE393236 DNA393236 DWW393236 EGS393236 EQO393236 FAK393236 FKG393236 FUC393236 GDY393236 GNU393236 GXQ393236 HHM393236 HRI393236 IBE393236 ILA393236 IUW393236 JES393236 JOO393236 JYK393236 KIG393236 KSC393236 LBY393236 LLU393236 LVQ393236 MFM393236 MPI393236 MZE393236 NJA393236 NSW393236 OCS393236 OMO393236 OWK393236 PGG393236 PQC393236 PZY393236 QJU393236 QTQ393236 RDM393236 RNI393236 RXE393236 SHA393236 SQW393236 TAS393236 TKO393236 TUK393236 UEG393236 UOC393236 UXY393236 VHU393236 VRQ393236 WBM393236 WLI393236 WVE393236 A458772 IS458772 SO458772 ACK458772 AMG458772 AWC458772 BFY458772 BPU458772 BZQ458772 CJM458772 CTI458772 DDE458772 DNA458772 DWW458772 EGS458772 EQO458772 FAK458772 FKG458772 FUC458772 GDY458772 GNU458772 GXQ458772 HHM458772 HRI458772 IBE458772 ILA458772 IUW458772 JES458772 JOO458772 JYK458772 KIG458772 KSC458772 LBY458772 LLU458772 LVQ458772 MFM458772 MPI458772 MZE458772 NJA458772 NSW458772 OCS458772 OMO458772 OWK458772 PGG458772 PQC458772 PZY458772 QJU458772 QTQ458772 RDM458772 RNI458772 RXE458772 SHA458772 SQW458772 TAS458772 TKO458772 TUK458772 UEG458772 UOC458772 UXY458772 VHU458772 VRQ458772 WBM458772 WLI458772 WVE458772 A524308 IS524308 SO524308 ACK524308 AMG524308 AWC524308 BFY524308 BPU524308 BZQ524308 CJM524308 CTI524308 DDE524308 DNA524308 DWW524308 EGS524308 EQO524308 FAK524308 FKG524308 FUC524308 GDY524308 GNU524308 GXQ524308 HHM524308 HRI524308 IBE524308 ILA524308 IUW524308 JES524308 JOO524308 JYK524308 KIG524308 KSC524308 LBY524308 LLU524308 LVQ524308 MFM524308 MPI524308 MZE524308 NJA524308 NSW524308 OCS524308 OMO524308 OWK524308 PGG524308 PQC524308 PZY524308 QJU524308 QTQ524308 RDM524308 RNI524308 RXE524308 SHA524308 SQW524308 TAS524308 TKO524308 TUK524308 UEG524308 UOC524308 UXY524308 VHU524308 VRQ524308 WBM524308 WLI524308 WVE524308 A589844 IS589844 SO589844 ACK589844 AMG589844 AWC589844 BFY589844 BPU589844 BZQ589844 CJM589844 CTI589844 DDE589844 DNA589844 DWW589844 EGS589844 EQO589844 FAK589844 FKG589844 FUC589844 GDY589844 GNU589844 GXQ589844 HHM589844 HRI589844 IBE589844 ILA589844 IUW589844 JES589844 JOO589844 JYK589844 KIG589844 KSC589844 LBY589844 LLU589844 LVQ589844 MFM589844 MPI589844 MZE589844 NJA589844 NSW589844 OCS589844 OMO589844 OWK589844 PGG589844 PQC589844 PZY589844 QJU589844 QTQ589844 RDM589844 RNI589844 RXE589844 SHA589844 SQW589844 TAS589844 TKO589844 TUK589844 UEG589844 UOC589844 UXY589844 VHU589844 VRQ589844 WBM589844 WLI589844 WVE589844 A655380 IS655380 SO655380 ACK655380 AMG655380 AWC655380 BFY655380 BPU655380 BZQ655380 CJM655380 CTI655380 DDE655380 DNA655380 DWW655380 EGS655380 EQO655380 FAK655380 FKG655380 FUC655380 GDY655380 GNU655380 GXQ655380 HHM655380 HRI655380 IBE655380 ILA655380 IUW655380 JES655380 JOO655380 JYK655380 KIG655380 KSC655380 LBY655380 LLU655380 LVQ655380 MFM655380 MPI655380 MZE655380 NJA655380 NSW655380 OCS655380 OMO655380 OWK655380 PGG655380 PQC655380 PZY655380 QJU655380 QTQ655380 RDM655380 RNI655380 RXE655380 SHA655380 SQW655380 TAS655380 TKO655380 TUK655380 UEG655380 UOC655380 UXY655380 VHU655380 VRQ655380 WBM655380 WLI655380 WVE655380 A720916 IS720916 SO720916 ACK720916 AMG720916 AWC720916 BFY720916 BPU720916 BZQ720916 CJM720916 CTI720916 DDE720916 DNA720916 DWW720916 EGS720916 EQO720916 FAK720916 FKG720916 FUC720916 GDY720916 GNU720916 GXQ720916 HHM720916 HRI720916 IBE720916 ILA720916 IUW720916 JES720916 JOO720916 JYK720916 KIG720916 KSC720916 LBY720916 LLU720916 LVQ720916 MFM720916 MPI720916 MZE720916 NJA720916 NSW720916 OCS720916 OMO720916 OWK720916 PGG720916 PQC720916 PZY720916 QJU720916 QTQ720916 RDM720916 RNI720916 RXE720916 SHA720916 SQW720916 TAS720916 TKO720916 TUK720916 UEG720916 UOC720916 UXY720916 VHU720916 VRQ720916 WBM720916 WLI720916 WVE720916 A786452 IS786452 SO786452 ACK786452 AMG786452 AWC786452 BFY786452 BPU786452 BZQ786452 CJM786452 CTI786452 DDE786452 DNA786452 DWW786452 EGS786452 EQO786452 FAK786452 FKG786452 FUC786452 GDY786452 GNU786452 GXQ786452 HHM786452 HRI786452 IBE786452 ILA786452 IUW786452 JES786452 JOO786452 JYK786452 KIG786452 KSC786452 LBY786452 LLU786452 LVQ786452 MFM786452 MPI786452 MZE786452 NJA786452 NSW786452 OCS786452 OMO786452 OWK786452 PGG786452 PQC786452 PZY786452 QJU786452 QTQ786452 RDM786452 RNI786452 RXE786452 SHA786452 SQW786452 TAS786452 TKO786452 TUK786452 UEG786452 UOC786452 UXY786452 VHU786452 VRQ786452 WBM786452 WLI786452 WVE786452 A851988 IS851988 SO851988 ACK851988 AMG851988 AWC851988 BFY851988 BPU851988 BZQ851988 CJM851988 CTI851988 DDE851988 DNA851988 DWW851988 EGS851988 EQO851988 FAK851988 FKG851988 FUC851988 GDY851988 GNU851988 GXQ851988 HHM851988 HRI851988 IBE851988 ILA851988 IUW851988 JES851988 JOO851988 JYK851988 KIG851988 KSC851988 LBY851988 LLU851988 LVQ851988 MFM851988 MPI851988 MZE851988 NJA851988 NSW851988 OCS851988 OMO851988 OWK851988 PGG851988 PQC851988 PZY851988 QJU851988 QTQ851988 RDM851988 RNI851988 RXE851988 SHA851988 SQW851988 TAS851988 TKO851988 TUK851988 UEG851988 UOC851988 UXY851988 VHU851988 VRQ851988 WBM851988 WLI851988 WVE851988 A917524 IS917524 SO917524 ACK917524 AMG917524 AWC917524 BFY917524 BPU917524 BZQ917524 CJM917524 CTI917524 DDE917524 DNA917524 DWW917524 EGS917524 EQO917524 FAK917524 FKG917524 FUC917524 GDY917524 GNU917524 GXQ917524 HHM917524 HRI917524 IBE917524 ILA917524 IUW917524 JES917524 JOO917524 JYK917524 KIG917524 KSC917524 LBY917524 LLU917524 LVQ917524 MFM917524 MPI917524 MZE917524 NJA917524 NSW917524 OCS917524 OMO917524 OWK917524 PGG917524 PQC917524 PZY917524 QJU917524 QTQ917524 RDM917524 RNI917524 RXE917524 SHA917524 SQW917524 TAS917524 TKO917524 TUK917524 UEG917524 UOC917524 UXY917524 VHU917524 VRQ917524 WBM917524 WLI917524 WVE917524 A983060 IS983060 SO983060 ACK983060 AMG983060 AWC983060 BFY983060 BPU983060 BZQ983060 CJM983060 CTI983060 DDE983060 DNA983060 DWW983060 EGS983060 EQO983060 FAK983060 FKG983060 FUC983060 GDY983060 GNU983060 GXQ983060 HHM983060 HRI983060 IBE983060 ILA983060 IUW983060 JES983060 JOO983060 JYK983060 KIG983060 KSC983060 LBY983060 LLU983060 LVQ983060 MFM983060 MPI983060 MZE983060 NJA983060 NSW983060 OCS983060 OMO983060 OWK983060 PGG983060 PQC983060 PZY983060 QJU983060 QTQ983060 RDM983060 RNI983060 RXE983060 SHA983060 SQW983060 TAS983060 TKO983060 TUK983060 UEG983060 UOC983060 UXY983060 VHU983060 VRQ983060 WBM983060 WLI983060 A24:A44 IS24:IS44 SO24:SO44 ACK24:ACK44 AMG24:AMG44 AWC24:AWC44 BFY24:BFY44 BPU24:BPU44 BZQ24:BZQ44 CJM24:CJM44 CTI24:CTI44 DDE24:DDE44 DNA24:DNA44 DWW24:DWW44 EGS24:EGS44 EQO24:EQO44 FAK24:FAK44 FKG24:FKG44 FUC24:FUC44 GDY24:GDY44 GNU24:GNU44 GXQ24:GXQ44 HHM24:HHM44 HRI24:HRI44 IBE24:IBE44 ILA24:ILA44 IUW24:IUW44 JES24:JES44 JOO24:JOO44 JYK24:JYK44 KIG24:KIG44 KSC24:KSC44 LBY24:LBY44 LLU24:LLU44 LVQ24:LVQ44 MFM24:MFM44 MPI24:MPI44 MZE24:MZE44 NJA24:NJA44 NSW24:NSW44 OCS24:OCS44 OMO24:OMO44 OWK24:OWK44 PGG24:PGG44 PQC24:PQC44 PZY24:PZY44 QJU24:QJU44 QTQ24:QTQ44 RDM24:RDM44 RNI24:RNI44 RXE24:RXE44 SHA24:SHA44 SQW24:SQW44 TAS24:TAS44 TKO24:TKO44 TUK24:TUK44 UEG24:UEG44 UOC24:UOC44 UXY24:UXY44 VHU24:VHU44 VRQ24:VRQ44 WBM24:WBM44 WLI24:WLI44 WVE24:WVE44">
      <formula1>"1,2,3,4,5"</formula1>
    </dataValidation>
    <dataValidation type="decimal" allowBlank="1" showInputMessage="1" showErrorMessage="1" sqref="WVH983060 WLL983060 C65556 IV65556 SR65556 ACN65556 AMJ65556 AWF65556 BGB65556 BPX65556 BZT65556 CJP65556 CTL65556 DDH65556 DND65556 DWZ65556 EGV65556 EQR65556 FAN65556 FKJ65556 FUF65556 GEB65556 GNX65556 GXT65556 HHP65556 HRL65556 IBH65556 ILD65556 IUZ65556 JEV65556 JOR65556 JYN65556 KIJ65556 KSF65556 LCB65556 LLX65556 LVT65556 MFP65556 MPL65556 MZH65556 NJD65556 NSZ65556 OCV65556 OMR65556 OWN65556 PGJ65556 PQF65556 QAB65556 QJX65556 QTT65556 RDP65556 RNL65556 RXH65556 SHD65556 SQZ65556 TAV65556 TKR65556 TUN65556 UEJ65556 UOF65556 UYB65556 VHX65556 VRT65556 WBP65556 WLL65556 WVH65556 C131092 IV131092 SR131092 ACN131092 AMJ131092 AWF131092 BGB131092 BPX131092 BZT131092 CJP131092 CTL131092 DDH131092 DND131092 DWZ131092 EGV131092 EQR131092 FAN131092 FKJ131092 FUF131092 GEB131092 GNX131092 GXT131092 HHP131092 HRL131092 IBH131092 ILD131092 IUZ131092 JEV131092 JOR131092 JYN131092 KIJ131092 KSF131092 LCB131092 LLX131092 LVT131092 MFP131092 MPL131092 MZH131092 NJD131092 NSZ131092 OCV131092 OMR131092 OWN131092 PGJ131092 PQF131092 QAB131092 QJX131092 QTT131092 RDP131092 RNL131092 RXH131092 SHD131092 SQZ131092 TAV131092 TKR131092 TUN131092 UEJ131092 UOF131092 UYB131092 VHX131092 VRT131092 WBP131092 WLL131092 WVH131092 C196628 IV196628 SR196628 ACN196628 AMJ196628 AWF196628 BGB196628 BPX196628 BZT196628 CJP196628 CTL196628 DDH196628 DND196628 DWZ196628 EGV196628 EQR196628 FAN196628 FKJ196628 FUF196628 GEB196628 GNX196628 GXT196628 HHP196628 HRL196628 IBH196628 ILD196628 IUZ196628 JEV196628 JOR196628 JYN196628 KIJ196628 KSF196628 LCB196628 LLX196628 LVT196628 MFP196628 MPL196628 MZH196628 NJD196628 NSZ196628 OCV196628 OMR196628 OWN196628 PGJ196628 PQF196628 QAB196628 QJX196628 QTT196628 RDP196628 RNL196628 RXH196628 SHD196628 SQZ196628 TAV196628 TKR196628 TUN196628 UEJ196628 UOF196628 UYB196628 VHX196628 VRT196628 WBP196628 WLL196628 WVH196628 C262164 IV262164 SR262164 ACN262164 AMJ262164 AWF262164 BGB262164 BPX262164 BZT262164 CJP262164 CTL262164 DDH262164 DND262164 DWZ262164 EGV262164 EQR262164 FAN262164 FKJ262164 FUF262164 GEB262164 GNX262164 GXT262164 HHP262164 HRL262164 IBH262164 ILD262164 IUZ262164 JEV262164 JOR262164 JYN262164 KIJ262164 KSF262164 LCB262164 LLX262164 LVT262164 MFP262164 MPL262164 MZH262164 NJD262164 NSZ262164 OCV262164 OMR262164 OWN262164 PGJ262164 PQF262164 QAB262164 QJX262164 QTT262164 RDP262164 RNL262164 RXH262164 SHD262164 SQZ262164 TAV262164 TKR262164 TUN262164 UEJ262164 UOF262164 UYB262164 VHX262164 VRT262164 WBP262164 WLL262164 WVH262164 C327700 IV327700 SR327700 ACN327700 AMJ327700 AWF327700 BGB327700 BPX327700 BZT327700 CJP327700 CTL327700 DDH327700 DND327700 DWZ327700 EGV327700 EQR327700 FAN327700 FKJ327700 FUF327700 GEB327700 GNX327700 GXT327700 HHP327700 HRL327700 IBH327700 ILD327700 IUZ327700 JEV327700 JOR327700 JYN327700 KIJ327700 KSF327700 LCB327700 LLX327700 LVT327700 MFP327700 MPL327700 MZH327700 NJD327700 NSZ327700 OCV327700 OMR327700 OWN327700 PGJ327700 PQF327700 QAB327700 QJX327700 QTT327700 RDP327700 RNL327700 RXH327700 SHD327700 SQZ327700 TAV327700 TKR327700 TUN327700 UEJ327700 UOF327700 UYB327700 VHX327700 VRT327700 WBP327700 WLL327700 WVH327700 C393236 IV393236 SR393236 ACN393236 AMJ393236 AWF393236 BGB393236 BPX393236 BZT393236 CJP393236 CTL393236 DDH393236 DND393236 DWZ393236 EGV393236 EQR393236 FAN393236 FKJ393236 FUF393236 GEB393236 GNX393236 GXT393236 HHP393236 HRL393236 IBH393236 ILD393236 IUZ393236 JEV393236 JOR393236 JYN393236 KIJ393236 KSF393236 LCB393236 LLX393236 LVT393236 MFP393236 MPL393236 MZH393236 NJD393236 NSZ393236 OCV393236 OMR393236 OWN393236 PGJ393236 PQF393236 QAB393236 QJX393236 QTT393236 RDP393236 RNL393236 RXH393236 SHD393236 SQZ393236 TAV393236 TKR393236 TUN393236 UEJ393236 UOF393236 UYB393236 VHX393236 VRT393236 WBP393236 WLL393236 WVH393236 C458772 IV458772 SR458772 ACN458772 AMJ458772 AWF458772 BGB458772 BPX458772 BZT458772 CJP458772 CTL458772 DDH458772 DND458772 DWZ458772 EGV458772 EQR458772 FAN458772 FKJ458772 FUF458772 GEB458772 GNX458772 GXT458772 HHP458772 HRL458772 IBH458772 ILD458772 IUZ458772 JEV458772 JOR458772 JYN458772 KIJ458772 KSF458772 LCB458772 LLX458772 LVT458772 MFP458772 MPL458772 MZH458772 NJD458772 NSZ458772 OCV458772 OMR458772 OWN458772 PGJ458772 PQF458772 QAB458772 QJX458772 QTT458772 RDP458772 RNL458772 RXH458772 SHD458772 SQZ458772 TAV458772 TKR458772 TUN458772 UEJ458772 UOF458772 UYB458772 VHX458772 VRT458772 WBP458772 WLL458772 WVH458772 C524308 IV524308 SR524308 ACN524308 AMJ524308 AWF524308 BGB524308 BPX524308 BZT524308 CJP524308 CTL524308 DDH524308 DND524308 DWZ524308 EGV524308 EQR524308 FAN524308 FKJ524308 FUF524308 GEB524308 GNX524308 GXT524308 HHP524308 HRL524308 IBH524308 ILD524308 IUZ524308 JEV524308 JOR524308 JYN524308 KIJ524308 KSF524308 LCB524308 LLX524308 LVT524308 MFP524308 MPL524308 MZH524308 NJD524308 NSZ524308 OCV524308 OMR524308 OWN524308 PGJ524308 PQF524308 QAB524308 QJX524308 QTT524308 RDP524308 RNL524308 RXH524308 SHD524308 SQZ524308 TAV524308 TKR524308 TUN524308 UEJ524308 UOF524308 UYB524308 VHX524308 VRT524308 WBP524308 WLL524308 WVH524308 C589844 IV589844 SR589844 ACN589844 AMJ589844 AWF589844 BGB589844 BPX589844 BZT589844 CJP589844 CTL589844 DDH589844 DND589844 DWZ589844 EGV589844 EQR589844 FAN589844 FKJ589844 FUF589844 GEB589844 GNX589844 GXT589844 HHP589844 HRL589844 IBH589844 ILD589844 IUZ589844 JEV589844 JOR589844 JYN589844 KIJ589844 KSF589844 LCB589844 LLX589844 LVT589844 MFP589844 MPL589844 MZH589844 NJD589844 NSZ589844 OCV589844 OMR589844 OWN589844 PGJ589844 PQF589844 QAB589844 QJX589844 QTT589844 RDP589844 RNL589844 RXH589844 SHD589844 SQZ589844 TAV589844 TKR589844 TUN589844 UEJ589844 UOF589844 UYB589844 VHX589844 VRT589844 WBP589844 WLL589844 WVH589844 C655380 IV655380 SR655380 ACN655380 AMJ655380 AWF655380 BGB655380 BPX655380 BZT655380 CJP655380 CTL655380 DDH655380 DND655380 DWZ655380 EGV655380 EQR655380 FAN655380 FKJ655380 FUF655380 GEB655380 GNX655380 GXT655380 HHP655380 HRL655380 IBH655380 ILD655380 IUZ655380 JEV655380 JOR655380 JYN655380 KIJ655380 KSF655380 LCB655380 LLX655380 LVT655380 MFP655380 MPL655380 MZH655380 NJD655380 NSZ655380 OCV655380 OMR655380 OWN655380 PGJ655380 PQF655380 QAB655380 QJX655380 QTT655380 RDP655380 RNL655380 RXH655380 SHD655380 SQZ655380 TAV655380 TKR655380 TUN655380 UEJ655380 UOF655380 UYB655380 VHX655380 VRT655380 WBP655380 WLL655380 WVH655380 C720916 IV720916 SR720916 ACN720916 AMJ720916 AWF720916 BGB720916 BPX720916 BZT720916 CJP720916 CTL720916 DDH720916 DND720916 DWZ720916 EGV720916 EQR720916 FAN720916 FKJ720916 FUF720916 GEB720916 GNX720916 GXT720916 HHP720916 HRL720916 IBH720916 ILD720916 IUZ720916 JEV720916 JOR720916 JYN720916 KIJ720916 KSF720916 LCB720916 LLX720916 LVT720916 MFP720916 MPL720916 MZH720916 NJD720916 NSZ720916 OCV720916 OMR720916 OWN720916 PGJ720916 PQF720916 QAB720916 QJX720916 QTT720916 RDP720916 RNL720916 RXH720916 SHD720916 SQZ720916 TAV720916 TKR720916 TUN720916 UEJ720916 UOF720916 UYB720916 VHX720916 VRT720916 WBP720916 WLL720916 WVH720916 C786452 IV786452 SR786452 ACN786452 AMJ786452 AWF786452 BGB786452 BPX786452 BZT786452 CJP786452 CTL786452 DDH786452 DND786452 DWZ786452 EGV786452 EQR786452 FAN786452 FKJ786452 FUF786452 GEB786452 GNX786452 GXT786452 HHP786452 HRL786452 IBH786452 ILD786452 IUZ786452 JEV786452 JOR786452 JYN786452 KIJ786452 KSF786452 LCB786452 LLX786452 LVT786452 MFP786452 MPL786452 MZH786452 NJD786452 NSZ786452 OCV786452 OMR786452 OWN786452 PGJ786452 PQF786452 QAB786452 QJX786452 QTT786452 RDP786452 RNL786452 RXH786452 SHD786452 SQZ786452 TAV786452 TKR786452 TUN786452 UEJ786452 UOF786452 UYB786452 VHX786452 VRT786452 WBP786452 WLL786452 WVH786452 C851988 IV851988 SR851988 ACN851988 AMJ851988 AWF851988 BGB851988 BPX851988 BZT851988 CJP851988 CTL851988 DDH851988 DND851988 DWZ851988 EGV851988 EQR851988 FAN851988 FKJ851988 FUF851988 GEB851988 GNX851988 GXT851988 HHP851988 HRL851988 IBH851988 ILD851988 IUZ851988 JEV851988 JOR851988 JYN851988 KIJ851988 KSF851988 LCB851988 LLX851988 LVT851988 MFP851988 MPL851988 MZH851988 NJD851988 NSZ851988 OCV851988 OMR851988 OWN851988 PGJ851988 PQF851988 QAB851988 QJX851988 QTT851988 RDP851988 RNL851988 RXH851988 SHD851988 SQZ851988 TAV851988 TKR851988 TUN851988 UEJ851988 UOF851988 UYB851988 VHX851988 VRT851988 WBP851988 WLL851988 WVH851988 C917524 IV917524 SR917524 ACN917524 AMJ917524 AWF917524 BGB917524 BPX917524 BZT917524 CJP917524 CTL917524 DDH917524 DND917524 DWZ917524 EGV917524 EQR917524 FAN917524 FKJ917524 FUF917524 GEB917524 GNX917524 GXT917524 HHP917524 HRL917524 IBH917524 ILD917524 IUZ917524 JEV917524 JOR917524 JYN917524 KIJ917524 KSF917524 LCB917524 LLX917524 LVT917524 MFP917524 MPL917524 MZH917524 NJD917524 NSZ917524 OCV917524 OMR917524 OWN917524 PGJ917524 PQF917524 QAB917524 QJX917524 QTT917524 RDP917524 RNL917524 RXH917524 SHD917524 SQZ917524 TAV917524 TKR917524 TUN917524 UEJ917524 UOF917524 UYB917524 VHX917524 VRT917524 WBP917524 WLL917524 WVH917524 C983060 IV983060 SR983060 ACN983060 AMJ983060 AWF983060 BGB983060 BPX983060 BZT983060 CJP983060 CTL983060 DDH983060 DND983060 DWZ983060 EGV983060 EQR983060 FAN983060 FKJ983060 FUF983060 GEB983060 GNX983060 GXT983060 HHP983060 HRL983060 IBH983060 ILD983060 IUZ983060 JEV983060 JOR983060 JYN983060 KIJ983060 KSF983060 LCB983060 LLX983060 LVT983060 MFP983060 MPL983060 MZH983060 NJD983060 NSZ983060 OCV983060 OMR983060 OWN983060 PGJ983060 PQF983060 QAB983060 QJX983060 QTT983060 RDP983060 RNL983060 RXH983060 SHD983060 SQZ983060 TAV983060 TKR983060 TUN983060 UEJ983060 UOF983060 UYB983060 VHX983060 VRT983060 WBP983060 IV24:IV44 SR24:SR44 ACN24:ACN44 AMJ24:AMJ44 AWF24:AWF44 BGB24:BGB44 BPX24:BPX44 BZT24:BZT44 CJP24:CJP44 CTL24:CTL44 DDH24:DDH44 DND24:DND44 DWZ24:DWZ44 EGV24:EGV44 EQR24:EQR44 FAN24:FAN44 FKJ24:FKJ44 FUF24:FUF44 GEB24:GEB44 GNX24:GNX44 GXT24:GXT44 HHP24:HHP44 HRL24:HRL44 IBH24:IBH44 ILD24:ILD44 IUZ24:IUZ44 JEV24:JEV44 JOR24:JOR44 JYN24:JYN44 KIJ24:KIJ44 KSF24:KSF44 LCB24:LCB44 LLX24:LLX44 LVT24:LVT44 MFP24:MFP44 MPL24:MPL44 MZH24:MZH44 NJD24:NJD44 NSZ24:NSZ44 OCV24:OCV44 OMR24:OMR44 OWN24:OWN44 PGJ24:PGJ44 PQF24:PQF44 QAB24:QAB44 QJX24:QJX44 QTT24:QTT44 RDP24:RDP44 RNL24:RNL44 RXH24:RXH44 SHD24:SHD44 SQZ24:SQZ44 TAV24:TAV44 TKR24:TKR44 TUN24:TUN44 UEJ24:UEJ44 UOF24:UOF44 UYB24:UYB44 VHX24:VHX44 VRT24:VRT44 WBP24:WBP44 WLL24:WLL44 WVH24:WVH44">
      <formula1>0</formula1>
      <formula2>1</formula2>
    </dataValidation>
  </dataValidations>
  <pageMargins left="0.7" right="0.7" top="0.75" bottom="0.75" header="0.3" footer="0.3"/>
  <pageSetup orientation="portrait" horizontalDpi="4294967295" verticalDpi="4294967295"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Z143"/>
  <sheetViews>
    <sheetView zoomScale="85" zoomScaleNormal="85" workbookViewId="0">
      <selection activeCell="C6" sqref="C6:N6"/>
    </sheetView>
  </sheetViews>
  <sheetFormatPr baseColWidth="10" defaultRowHeight="15" x14ac:dyDescent="0.25"/>
  <cols>
    <col min="1" max="1" width="3.140625" style="2" bestFit="1" customWidth="1"/>
    <col min="2" max="2" width="102.7109375" style="2" bestFit="1" customWidth="1"/>
    <col min="3" max="3" width="31.140625" style="2" customWidth="1"/>
    <col min="4" max="4" width="26.7109375" style="2" customWidth="1"/>
    <col min="5" max="5" width="25" style="2" customWidth="1"/>
    <col min="6" max="7" width="29.7109375" style="2" customWidth="1"/>
    <col min="8" max="8" width="24.5703125" style="2" customWidth="1"/>
    <col min="9" max="9" width="24" style="2" customWidth="1"/>
    <col min="10" max="10" width="25.42578125" style="2" customWidth="1"/>
    <col min="11" max="11" width="19" style="2" customWidth="1"/>
    <col min="12" max="13" width="18.7109375" style="2" customWidth="1"/>
    <col min="14" max="14" width="22.140625" style="2" customWidth="1"/>
    <col min="15" max="15" width="26.140625" style="2" customWidth="1"/>
    <col min="16" max="16" width="19.5703125" style="2" bestFit="1" customWidth="1"/>
    <col min="17" max="17" width="30.5703125" style="2" customWidth="1"/>
    <col min="18" max="22" width="6.42578125" style="2" customWidth="1"/>
    <col min="23" max="251" width="11.42578125" style="2"/>
    <col min="252" max="252" width="1" style="2" customWidth="1"/>
    <col min="253" max="253" width="4.28515625" style="2" customWidth="1"/>
    <col min="254" max="254" width="34.7109375" style="2" customWidth="1"/>
    <col min="255" max="255" width="0" style="2" hidden="1" customWidth="1"/>
    <col min="256" max="256" width="20" style="2" customWidth="1"/>
    <col min="257" max="257" width="20.85546875" style="2" customWidth="1"/>
    <col min="258" max="258" width="25" style="2" customWidth="1"/>
    <col min="259" max="259" width="18.7109375" style="2" customWidth="1"/>
    <col min="260" max="260" width="29.7109375" style="2" customWidth="1"/>
    <col min="261" max="261" width="13.42578125" style="2" customWidth="1"/>
    <col min="262" max="262" width="13.85546875" style="2" customWidth="1"/>
    <col min="263" max="267" width="16.5703125" style="2" customWidth="1"/>
    <col min="268" max="268" width="20.5703125" style="2" customWidth="1"/>
    <col min="269" max="269" width="21.140625" style="2" customWidth="1"/>
    <col min="270" max="270" width="9.5703125" style="2" customWidth="1"/>
    <col min="271" max="271" width="0.42578125" style="2" customWidth="1"/>
    <col min="272" max="278" width="6.42578125" style="2" customWidth="1"/>
    <col min="279" max="507" width="11.42578125" style="2"/>
    <col min="508" max="508" width="1" style="2" customWidth="1"/>
    <col min="509" max="509" width="4.28515625" style="2" customWidth="1"/>
    <col min="510" max="510" width="34.7109375" style="2" customWidth="1"/>
    <col min="511" max="511" width="0" style="2" hidden="1" customWidth="1"/>
    <col min="512" max="512" width="20" style="2" customWidth="1"/>
    <col min="513" max="513" width="20.85546875" style="2" customWidth="1"/>
    <col min="514" max="514" width="25" style="2" customWidth="1"/>
    <col min="515" max="515" width="18.7109375" style="2" customWidth="1"/>
    <col min="516" max="516" width="29.7109375" style="2" customWidth="1"/>
    <col min="517" max="517" width="13.42578125" style="2" customWidth="1"/>
    <col min="518" max="518" width="13.85546875" style="2" customWidth="1"/>
    <col min="519" max="523" width="16.5703125" style="2" customWidth="1"/>
    <col min="524" max="524" width="20.5703125" style="2" customWidth="1"/>
    <col min="525" max="525" width="21.140625" style="2" customWidth="1"/>
    <col min="526" max="526" width="9.5703125" style="2" customWidth="1"/>
    <col min="527" max="527" width="0.42578125" style="2" customWidth="1"/>
    <col min="528" max="534" width="6.42578125" style="2" customWidth="1"/>
    <col min="535" max="763" width="11.42578125" style="2"/>
    <col min="764" max="764" width="1" style="2" customWidth="1"/>
    <col min="765" max="765" width="4.28515625" style="2" customWidth="1"/>
    <col min="766" max="766" width="34.7109375" style="2" customWidth="1"/>
    <col min="767" max="767" width="0" style="2" hidden="1" customWidth="1"/>
    <col min="768" max="768" width="20" style="2" customWidth="1"/>
    <col min="769" max="769" width="20.85546875" style="2" customWidth="1"/>
    <col min="770" max="770" width="25" style="2" customWidth="1"/>
    <col min="771" max="771" width="18.7109375" style="2" customWidth="1"/>
    <col min="772" max="772" width="29.7109375" style="2" customWidth="1"/>
    <col min="773" max="773" width="13.42578125" style="2" customWidth="1"/>
    <col min="774" max="774" width="13.85546875" style="2" customWidth="1"/>
    <col min="775" max="779" width="16.5703125" style="2" customWidth="1"/>
    <col min="780" max="780" width="20.5703125" style="2" customWidth="1"/>
    <col min="781" max="781" width="21.140625" style="2" customWidth="1"/>
    <col min="782" max="782" width="9.5703125" style="2" customWidth="1"/>
    <col min="783" max="783" width="0.42578125" style="2" customWidth="1"/>
    <col min="784" max="790" width="6.42578125" style="2" customWidth="1"/>
    <col min="791" max="1019" width="11.42578125" style="2"/>
    <col min="1020" max="1020" width="1" style="2" customWidth="1"/>
    <col min="1021" max="1021" width="4.28515625" style="2" customWidth="1"/>
    <col min="1022" max="1022" width="34.7109375" style="2" customWidth="1"/>
    <col min="1023" max="1023" width="0" style="2" hidden="1" customWidth="1"/>
    <col min="1024" max="1024" width="20" style="2" customWidth="1"/>
    <col min="1025" max="1025" width="20.85546875" style="2" customWidth="1"/>
    <col min="1026" max="1026" width="25" style="2" customWidth="1"/>
    <col min="1027" max="1027" width="18.7109375" style="2" customWidth="1"/>
    <col min="1028" max="1028" width="29.7109375" style="2" customWidth="1"/>
    <col min="1029" max="1029" width="13.42578125" style="2" customWidth="1"/>
    <col min="1030" max="1030" width="13.85546875" style="2" customWidth="1"/>
    <col min="1031" max="1035" width="16.5703125" style="2" customWidth="1"/>
    <col min="1036" max="1036" width="20.5703125" style="2" customWidth="1"/>
    <col min="1037" max="1037" width="21.140625" style="2" customWidth="1"/>
    <col min="1038" max="1038" width="9.5703125" style="2" customWidth="1"/>
    <col min="1039" max="1039" width="0.42578125" style="2" customWidth="1"/>
    <col min="1040" max="1046" width="6.42578125" style="2" customWidth="1"/>
    <col min="1047" max="1275" width="11.42578125" style="2"/>
    <col min="1276" max="1276" width="1" style="2" customWidth="1"/>
    <col min="1277" max="1277" width="4.28515625" style="2" customWidth="1"/>
    <col min="1278" max="1278" width="34.7109375" style="2" customWidth="1"/>
    <col min="1279" max="1279" width="0" style="2" hidden="1" customWidth="1"/>
    <col min="1280" max="1280" width="20" style="2" customWidth="1"/>
    <col min="1281" max="1281" width="20.85546875" style="2" customWidth="1"/>
    <col min="1282" max="1282" width="25" style="2" customWidth="1"/>
    <col min="1283" max="1283" width="18.7109375" style="2" customWidth="1"/>
    <col min="1284" max="1284" width="29.7109375" style="2" customWidth="1"/>
    <col min="1285" max="1285" width="13.42578125" style="2" customWidth="1"/>
    <col min="1286" max="1286" width="13.85546875" style="2" customWidth="1"/>
    <col min="1287" max="1291" width="16.5703125" style="2" customWidth="1"/>
    <col min="1292" max="1292" width="20.5703125" style="2" customWidth="1"/>
    <col min="1293" max="1293" width="21.140625" style="2" customWidth="1"/>
    <col min="1294" max="1294" width="9.5703125" style="2" customWidth="1"/>
    <col min="1295" max="1295" width="0.42578125" style="2" customWidth="1"/>
    <col min="1296" max="1302" width="6.42578125" style="2" customWidth="1"/>
    <col min="1303" max="1531" width="11.42578125" style="2"/>
    <col min="1532" max="1532" width="1" style="2" customWidth="1"/>
    <col min="1533" max="1533" width="4.28515625" style="2" customWidth="1"/>
    <col min="1534" max="1534" width="34.7109375" style="2" customWidth="1"/>
    <col min="1535" max="1535" width="0" style="2" hidden="1" customWidth="1"/>
    <col min="1536" max="1536" width="20" style="2" customWidth="1"/>
    <col min="1537" max="1537" width="20.85546875" style="2" customWidth="1"/>
    <col min="1538" max="1538" width="25" style="2" customWidth="1"/>
    <col min="1539" max="1539" width="18.7109375" style="2" customWidth="1"/>
    <col min="1540" max="1540" width="29.7109375" style="2" customWidth="1"/>
    <col min="1541" max="1541" width="13.42578125" style="2" customWidth="1"/>
    <col min="1542" max="1542" width="13.85546875" style="2" customWidth="1"/>
    <col min="1543" max="1547" width="16.5703125" style="2" customWidth="1"/>
    <col min="1548" max="1548" width="20.5703125" style="2" customWidth="1"/>
    <col min="1549" max="1549" width="21.140625" style="2" customWidth="1"/>
    <col min="1550" max="1550" width="9.5703125" style="2" customWidth="1"/>
    <col min="1551" max="1551" width="0.42578125" style="2" customWidth="1"/>
    <col min="1552" max="1558" width="6.42578125" style="2" customWidth="1"/>
    <col min="1559" max="1787" width="11.42578125" style="2"/>
    <col min="1788" max="1788" width="1" style="2" customWidth="1"/>
    <col min="1789" max="1789" width="4.28515625" style="2" customWidth="1"/>
    <col min="1790" max="1790" width="34.7109375" style="2" customWidth="1"/>
    <col min="1791" max="1791" width="0" style="2" hidden="1" customWidth="1"/>
    <col min="1792" max="1792" width="20" style="2" customWidth="1"/>
    <col min="1793" max="1793" width="20.85546875" style="2" customWidth="1"/>
    <col min="1794" max="1794" width="25" style="2" customWidth="1"/>
    <col min="1795" max="1795" width="18.7109375" style="2" customWidth="1"/>
    <col min="1796" max="1796" width="29.7109375" style="2" customWidth="1"/>
    <col min="1797" max="1797" width="13.42578125" style="2" customWidth="1"/>
    <col min="1798" max="1798" width="13.85546875" style="2" customWidth="1"/>
    <col min="1799" max="1803" width="16.5703125" style="2" customWidth="1"/>
    <col min="1804" max="1804" width="20.5703125" style="2" customWidth="1"/>
    <col min="1805" max="1805" width="21.140625" style="2" customWidth="1"/>
    <col min="1806" max="1806" width="9.5703125" style="2" customWidth="1"/>
    <col min="1807" max="1807" width="0.42578125" style="2" customWidth="1"/>
    <col min="1808" max="1814" width="6.42578125" style="2" customWidth="1"/>
    <col min="1815" max="2043" width="11.42578125" style="2"/>
    <col min="2044" max="2044" width="1" style="2" customWidth="1"/>
    <col min="2045" max="2045" width="4.28515625" style="2" customWidth="1"/>
    <col min="2046" max="2046" width="34.7109375" style="2" customWidth="1"/>
    <col min="2047" max="2047" width="0" style="2" hidden="1" customWidth="1"/>
    <col min="2048" max="2048" width="20" style="2" customWidth="1"/>
    <col min="2049" max="2049" width="20.85546875" style="2" customWidth="1"/>
    <col min="2050" max="2050" width="25" style="2" customWidth="1"/>
    <col min="2051" max="2051" width="18.7109375" style="2" customWidth="1"/>
    <col min="2052" max="2052" width="29.7109375" style="2" customWidth="1"/>
    <col min="2053" max="2053" width="13.42578125" style="2" customWidth="1"/>
    <col min="2054" max="2054" width="13.85546875" style="2" customWidth="1"/>
    <col min="2055" max="2059" width="16.5703125" style="2" customWidth="1"/>
    <col min="2060" max="2060" width="20.5703125" style="2" customWidth="1"/>
    <col min="2061" max="2061" width="21.140625" style="2" customWidth="1"/>
    <col min="2062" max="2062" width="9.5703125" style="2" customWidth="1"/>
    <col min="2063" max="2063" width="0.42578125" style="2" customWidth="1"/>
    <col min="2064" max="2070" width="6.42578125" style="2" customWidth="1"/>
    <col min="2071" max="2299" width="11.42578125" style="2"/>
    <col min="2300" max="2300" width="1" style="2" customWidth="1"/>
    <col min="2301" max="2301" width="4.28515625" style="2" customWidth="1"/>
    <col min="2302" max="2302" width="34.7109375" style="2" customWidth="1"/>
    <col min="2303" max="2303" width="0" style="2" hidden="1" customWidth="1"/>
    <col min="2304" max="2304" width="20" style="2" customWidth="1"/>
    <col min="2305" max="2305" width="20.85546875" style="2" customWidth="1"/>
    <col min="2306" max="2306" width="25" style="2" customWidth="1"/>
    <col min="2307" max="2307" width="18.7109375" style="2" customWidth="1"/>
    <col min="2308" max="2308" width="29.7109375" style="2" customWidth="1"/>
    <col min="2309" max="2309" width="13.42578125" style="2" customWidth="1"/>
    <col min="2310" max="2310" width="13.85546875" style="2" customWidth="1"/>
    <col min="2311" max="2315" width="16.5703125" style="2" customWidth="1"/>
    <col min="2316" max="2316" width="20.5703125" style="2" customWidth="1"/>
    <col min="2317" max="2317" width="21.140625" style="2" customWidth="1"/>
    <col min="2318" max="2318" width="9.5703125" style="2" customWidth="1"/>
    <col min="2319" max="2319" width="0.42578125" style="2" customWidth="1"/>
    <col min="2320" max="2326" width="6.42578125" style="2" customWidth="1"/>
    <col min="2327" max="2555" width="11.42578125" style="2"/>
    <col min="2556" max="2556" width="1" style="2" customWidth="1"/>
    <col min="2557" max="2557" width="4.28515625" style="2" customWidth="1"/>
    <col min="2558" max="2558" width="34.7109375" style="2" customWidth="1"/>
    <col min="2559" max="2559" width="0" style="2" hidden="1" customWidth="1"/>
    <col min="2560" max="2560" width="20" style="2" customWidth="1"/>
    <col min="2561" max="2561" width="20.85546875" style="2" customWidth="1"/>
    <col min="2562" max="2562" width="25" style="2" customWidth="1"/>
    <col min="2563" max="2563" width="18.7109375" style="2" customWidth="1"/>
    <col min="2564" max="2564" width="29.7109375" style="2" customWidth="1"/>
    <col min="2565" max="2565" width="13.42578125" style="2" customWidth="1"/>
    <col min="2566" max="2566" width="13.85546875" style="2" customWidth="1"/>
    <col min="2567" max="2571" width="16.5703125" style="2" customWidth="1"/>
    <col min="2572" max="2572" width="20.5703125" style="2" customWidth="1"/>
    <col min="2573" max="2573" width="21.140625" style="2" customWidth="1"/>
    <col min="2574" max="2574" width="9.5703125" style="2" customWidth="1"/>
    <col min="2575" max="2575" width="0.42578125" style="2" customWidth="1"/>
    <col min="2576" max="2582" width="6.42578125" style="2" customWidth="1"/>
    <col min="2583" max="2811" width="11.42578125" style="2"/>
    <col min="2812" max="2812" width="1" style="2" customWidth="1"/>
    <col min="2813" max="2813" width="4.28515625" style="2" customWidth="1"/>
    <col min="2814" max="2814" width="34.7109375" style="2" customWidth="1"/>
    <col min="2815" max="2815" width="0" style="2" hidden="1" customWidth="1"/>
    <col min="2816" max="2816" width="20" style="2" customWidth="1"/>
    <col min="2817" max="2817" width="20.85546875" style="2" customWidth="1"/>
    <col min="2818" max="2818" width="25" style="2" customWidth="1"/>
    <col min="2819" max="2819" width="18.7109375" style="2" customWidth="1"/>
    <col min="2820" max="2820" width="29.7109375" style="2" customWidth="1"/>
    <col min="2821" max="2821" width="13.42578125" style="2" customWidth="1"/>
    <col min="2822" max="2822" width="13.85546875" style="2" customWidth="1"/>
    <col min="2823" max="2827" width="16.5703125" style="2" customWidth="1"/>
    <col min="2828" max="2828" width="20.5703125" style="2" customWidth="1"/>
    <col min="2829" max="2829" width="21.140625" style="2" customWidth="1"/>
    <col min="2830" max="2830" width="9.5703125" style="2" customWidth="1"/>
    <col min="2831" max="2831" width="0.42578125" style="2" customWidth="1"/>
    <col min="2832" max="2838" width="6.42578125" style="2" customWidth="1"/>
    <col min="2839" max="3067" width="11.42578125" style="2"/>
    <col min="3068" max="3068" width="1" style="2" customWidth="1"/>
    <col min="3069" max="3069" width="4.28515625" style="2" customWidth="1"/>
    <col min="3070" max="3070" width="34.7109375" style="2" customWidth="1"/>
    <col min="3071" max="3071" width="0" style="2" hidden="1" customWidth="1"/>
    <col min="3072" max="3072" width="20" style="2" customWidth="1"/>
    <col min="3073" max="3073" width="20.85546875" style="2" customWidth="1"/>
    <col min="3074" max="3074" width="25" style="2" customWidth="1"/>
    <col min="3075" max="3075" width="18.7109375" style="2" customWidth="1"/>
    <col min="3076" max="3076" width="29.7109375" style="2" customWidth="1"/>
    <col min="3077" max="3077" width="13.42578125" style="2" customWidth="1"/>
    <col min="3078" max="3078" width="13.85546875" style="2" customWidth="1"/>
    <col min="3079" max="3083" width="16.5703125" style="2" customWidth="1"/>
    <col min="3084" max="3084" width="20.5703125" style="2" customWidth="1"/>
    <col min="3085" max="3085" width="21.140625" style="2" customWidth="1"/>
    <col min="3086" max="3086" width="9.5703125" style="2" customWidth="1"/>
    <col min="3087" max="3087" width="0.42578125" style="2" customWidth="1"/>
    <col min="3088" max="3094" width="6.42578125" style="2" customWidth="1"/>
    <col min="3095" max="3323" width="11.42578125" style="2"/>
    <col min="3324" max="3324" width="1" style="2" customWidth="1"/>
    <col min="3325" max="3325" width="4.28515625" style="2" customWidth="1"/>
    <col min="3326" max="3326" width="34.7109375" style="2" customWidth="1"/>
    <col min="3327" max="3327" width="0" style="2" hidden="1" customWidth="1"/>
    <col min="3328" max="3328" width="20" style="2" customWidth="1"/>
    <col min="3329" max="3329" width="20.85546875" style="2" customWidth="1"/>
    <col min="3330" max="3330" width="25" style="2" customWidth="1"/>
    <col min="3331" max="3331" width="18.7109375" style="2" customWidth="1"/>
    <col min="3332" max="3332" width="29.7109375" style="2" customWidth="1"/>
    <col min="3333" max="3333" width="13.42578125" style="2" customWidth="1"/>
    <col min="3334" max="3334" width="13.85546875" style="2" customWidth="1"/>
    <col min="3335" max="3339" width="16.5703125" style="2" customWidth="1"/>
    <col min="3340" max="3340" width="20.5703125" style="2" customWidth="1"/>
    <col min="3341" max="3341" width="21.140625" style="2" customWidth="1"/>
    <col min="3342" max="3342" width="9.5703125" style="2" customWidth="1"/>
    <col min="3343" max="3343" width="0.42578125" style="2" customWidth="1"/>
    <col min="3344" max="3350" width="6.42578125" style="2" customWidth="1"/>
    <col min="3351" max="3579" width="11.42578125" style="2"/>
    <col min="3580" max="3580" width="1" style="2" customWidth="1"/>
    <col min="3581" max="3581" width="4.28515625" style="2" customWidth="1"/>
    <col min="3582" max="3582" width="34.7109375" style="2" customWidth="1"/>
    <col min="3583" max="3583" width="0" style="2" hidden="1" customWidth="1"/>
    <col min="3584" max="3584" width="20" style="2" customWidth="1"/>
    <col min="3585" max="3585" width="20.85546875" style="2" customWidth="1"/>
    <col min="3586" max="3586" width="25" style="2" customWidth="1"/>
    <col min="3587" max="3587" width="18.7109375" style="2" customWidth="1"/>
    <col min="3588" max="3588" width="29.7109375" style="2" customWidth="1"/>
    <col min="3589" max="3589" width="13.42578125" style="2" customWidth="1"/>
    <col min="3590" max="3590" width="13.85546875" style="2" customWidth="1"/>
    <col min="3591" max="3595" width="16.5703125" style="2" customWidth="1"/>
    <col min="3596" max="3596" width="20.5703125" style="2" customWidth="1"/>
    <col min="3597" max="3597" width="21.140625" style="2" customWidth="1"/>
    <col min="3598" max="3598" width="9.5703125" style="2" customWidth="1"/>
    <col min="3599" max="3599" width="0.42578125" style="2" customWidth="1"/>
    <col min="3600" max="3606" width="6.42578125" style="2" customWidth="1"/>
    <col min="3607" max="3835" width="11.42578125" style="2"/>
    <col min="3836" max="3836" width="1" style="2" customWidth="1"/>
    <col min="3837" max="3837" width="4.28515625" style="2" customWidth="1"/>
    <col min="3838" max="3838" width="34.7109375" style="2" customWidth="1"/>
    <col min="3839" max="3839" width="0" style="2" hidden="1" customWidth="1"/>
    <col min="3840" max="3840" width="20" style="2" customWidth="1"/>
    <col min="3841" max="3841" width="20.85546875" style="2" customWidth="1"/>
    <col min="3842" max="3842" width="25" style="2" customWidth="1"/>
    <col min="3843" max="3843" width="18.7109375" style="2" customWidth="1"/>
    <col min="3844" max="3844" width="29.7109375" style="2" customWidth="1"/>
    <col min="3845" max="3845" width="13.42578125" style="2" customWidth="1"/>
    <col min="3846" max="3846" width="13.85546875" style="2" customWidth="1"/>
    <col min="3847" max="3851" width="16.5703125" style="2" customWidth="1"/>
    <col min="3852" max="3852" width="20.5703125" style="2" customWidth="1"/>
    <col min="3853" max="3853" width="21.140625" style="2" customWidth="1"/>
    <col min="3854" max="3854" width="9.5703125" style="2" customWidth="1"/>
    <col min="3855" max="3855" width="0.42578125" style="2" customWidth="1"/>
    <col min="3856" max="3862" width="6.42578125" style="2" customWidth="1"/>
    <col min="3863" max="4091" width="11.42578125" style="2"/>
    <col min="4092" max="4092" width="1" style="2" customWidth="1"/>
    <col min="4093" max="4093" width="4.28515625" style="2" customWidth="1"/>
    <col min="4094" max="4094" width="34.7109375" style="2" customWidth="1"/>
    <col min="4095" max="4095" width="0" style="2" hidden="1" customWidth="1"/>
    <col min="4096" max="4096" width="20" style="2" customWidth="1"/>
    <col min="4097" max="4097" width="20.85546875" style="2" customWidth="1"/>
    <col min="4098" max="4098" width="25" style="2" customWidth="1"/>
    <col min="4099" max="4099" width="18.7109375" style="2" customWidth="1"/>
    <col min="4100" max="4100" width="29.7109375" style="2" customWidth="1"/>
    <col min="4101" max="4101" width="13.42578125" style="2" customWidth="1"/>
    <col min="4102" max="4102" width="13.85546875" style="2" customWidth="1"/>
    <col min="4103" max="4107" width="16.5703125" style="2" customWidth="1"/>
    <col min="4108" max="4108" width="20.5703125" style="2" customWidth="1"/>
    <col min="4109" max="4109" width="21.140625" style="2" customWidth="1"/>
    <col min="4110" max="4110" width="9.5703125" style="2" customWidth="1"/>
    <col min="4111" max="4111" width="0.42578125" style="2" customWidth="1"/>
    <col min="4112" max="4118" width="6.42578125" style="2" customWidth="1"/>
    <col min="4119" max="4347" width="11.42578125" style="2"/>
    <col min="4348" max="4348" width="1" style="2" customWidth="1"/>
    <col min="4349" max="4349" width="4.28515625" style="2" customWidth="1"/>
    <col min="4350" max="4350" width="34.7109375" style="2" customWidth="1"/>
    <col min="4351" max="4351" width="0" style="2" hidden="1" customWidth="1"/>
    <col min="4352" max="4352" width="20" style="2" customWidth="1"/>
    <col min="4353" max="4353" width="20.85546875" style="2" customWidth="1"/>
    <col min="4354" max="4354" width="25" style="2" customWidth="1"/>
    <col min="4355" max="4355" width="18.7109375" style="2" customWidth="1"/>
    <col min="4356" max="4356" width="29.7109375" style="2" customWidth="1"/>
    <col min="4357" max="4357" width="13.42578125" style="2" customWidth="1"/>
    <col min="4358" max="4358" width="13.85546875" style="2" customWidth="1"/>
    <col min="4359" max="4363" width="16.5703125" style="2" customWidth="1"/>
    <col min="4364" max="4364" width="20.5703125" style="2" customWidth="1"/>
    <col min="4365" max="4365" width="21.140625" style="2" customWidth="1"/>
    <col min="4366" max="4366" width="9.5703125" style="2" customWidth="1"/>
    <col min="4367" max="4367" width="0.42578125" style="2" customWidth="1"/>
    <col min="4368" max="4374" width="6.42578125" style="2" customWidth="1"/>
    <col min="4375" max="4603" width="11.42578125" style="2"/>
    <col min="4604" max="4604" width="1" style="2" customWidth="1"/>
    <col min="4605" max="4605" width="4.28515625" style="2" customWidth="1"/>
    <col min="4606" max="4606" width="34.7109375" style="2" customWidth="1"/>
    <col min="4607" max="4607" width="0" style="2" hidden="1" customWidth="1"/>
    <col min="4608" max="4608" width="20" style="2" customWidth="1"/>
    <col min="4609" max="4609" width="20.85546875" style="2" customWidth="1"/>
    <col min="4610" max="4610" width="25" style="2" customWidth="1"/>
    <col min="4611" max="4611" width="18.7109375" style="2" customWidth="1"/>
    <col min="4612" max="4612" width="29.7109375" style="2" customWidth="1"/>
    <col min="4613" max="4613" width="13.42578125" style="2" customWidth="1"/>
    <col min="4614" max="4614" width="13.85546875" style="2" customWidth="1"/>
    <col min="4615" max="4619" width="16.5703125" style="2" customWidth="1"/>
    <col min="4620" max="4620" width="20.5703125" style="2" customWidth="1"/>
    <col min="4621" max="4621" width="21.140625" style="2" customWidth="1"/>
    <col min="4622" max="4622" width="9.5703125" style="2" customWidth="1"/>
    <col min="4623" max="4623" width="0.42578125" style="2" customWidth="1"/>
    <col min="4624" max="4630" width="6.42578125" style="2" customWidth="1"/>
    <col min="4631" max="4859" width="11.42578125" style="2"/>
    <col min="4860" max="4860" width="1" style="2" customWidth="1"/>
    <col min="4861" max="4861" width="4.28515625" style="2" customWidth="1"/>
    <col min="4862" max="4862" width="34.7109375" style="2" customWidth="1"/>
    <col min="4863" max="4863" width="0" style="2" hidden="1" customWidth="1"/>
    <col min="4864" max="4864" width="20" style="2" customWidth="1"/>
    <col min="4865" max="4865" width="20.85546875" style="2" customWidth="1"/>
    <col min="4866" max="4866" width="25" style="2" customWidth="1"/>
    <col min="4867" max="4867" width="18.7109375" style="2" customWidth="1"/>
    <col min="4868" max="4868" width="29.7109375" style="2" customWidth="1"/>
    <col min="4869" max="4869" width="13.42578125" style="2" customWidth="1"/>
    <col min="4870" max="4870" width="13.85546875" style="2" customWidth="1"/>
    <col min="4871" max="4875" width="16.5703125" style="2" customWidth="1"/>
    <col min="4876" max="4876" width="20.5703125" style="2" customWidth="1"/>
    <col min="4877" max="4877" width="21.140625" style="2" customWidth="1"/>
    <col min="4878" max="4878" width="9.5703125" style="2" customWidth="1"/>
    <col min="4879" max="4879" width="0.42578125" style="2" customWidth="1"/>
    <col min="4880" max="4886" width="6.42578125" style="2" customWidth="1"/>
    <col min="4887" max="5115" width="11.42578125" style="2"/>
    <col min="5116" max="5116" width="1" style="2" customWidth="1"/>
    <col min="5117" max="5117" width="4.28515625" style="2" customWidth="1"/>
    <col min="5118" max="5118" width="34.7109375" style="2" customWidth="1"/>
    <col min="5119" max="5119" width="0" style="2" hidden="1" customWidth="1"/>
    <col min="5120" max="5120" width="20" style="2" customWidth="1"/>
    <col min="5121" max="5121" width="20.85546875" style="2" customWidth="1"/>
    <col min="5122" max="5122" width="25" style="2" customWidth="1"/>
    <col min="5123" max="5123" width="18.7109375" style="2" customWidth="1"/>
    <col min="5124" max="5124" width="29.7109375" style="2" customWidth="1"/>
    <col min="5125" max="5125" width="13.42578125" style="2" customWidth="1"/>
    <col min="5126" max="5126" width="13.85546875" style="2" customWidth="1"/>
    <col min="5127" max="5131" width="16.5703125" style="2" customWidth="1"/>
    <col min="5132" max="5132" width="20.5703125" style="2" customWidth="1"/>
    <col min="5133" max="5133" width="21.140625" style="2" customWidth="1"/>
    <col min="5134" max="5134" width="9.5703125" style="2" customWidth="1"/>
    <col min="5135" max="5135" width="0.42578125" style="2" customWidth="1"/>
    <col min="5136" max="5142" width="6.42578125" style="2" customWidth="1"/>
    <col min="5143" max="5371" width="11.42578125" style="2"/>
    <col min="5372" max="5372" width="1" style="2" customWidth="1"/>
    <col min="5373" max="5373" width="4.28515625" style="2" customWidth="1"/>
    <col min="5374" max="5374" width="34.7109375" style="2" customWidth="1"/>
    <col min="5375" max="5375" width="0" style="2" hidden="1" customWidth="1"/>
    <col min="5376" max="5376" width="20" style="2" customWidth="1"/>
    <col min="5377" max="5377" width="20.85546875" style="2" customWidth="1"/>
    <col min="5378" max="5378" width="25" style="2" customWidth="1"/>
    <col min="5379" max="5379" width="18.7109375" style="2" customWidth="1"/>
    <col min="5380" max="5380" width="29.7109375" style="2" customWidth="1"/>
    <col min="5381" max="5381" width="13.42578125" style="2" customWidth="1"/>
    <col min="5382" max="5382" width="13.85546875" style="2" customWidth="1"/>
    <col min="5383" max="5387" width="16.5703125" style="2" customWidth="1"/>
    <col min="5388" max="5388" width="20.5703125" style="2" customWidth="1"/>
    <col min="5389" max="5389" width="21.140625" style="2" customWidth="1"/>
    <col min="5390" max="5390" width="9.5703125" style="2" customWidth="1"/>
    <col min="5391" max="5391" width="0.42578125" style="2" customWidth="1"/>
    <col min="5392" max="5398" width="6.42578125" style="2" customWidth="1"/>
    <col min="5399" max="5627" width="11.42578125" style="2"/>
    <col min="5628" max="5628" width="1" style="2" customWidth="1"/>
    <col min="5629" max="5629" width="4.28515625" style="2" customWidth="1"/>
    <col min="5630" max="5630" width="34.7109375" style="2" customWidth="1"/>
    <col min="5631" max="5631" width="0" style="2" hidden="1" customWidth="1"/>
    <col min="5632" max="5632" width="20" style="2" customWidth="1"/>
    <col min="5633" max="5633" width="20.85546875" style="2" customWidth="1"/>
    <col min="5634" max="5634" width="25" style="2" customWidth="1"/>
    <col min="5635" max="5635" width="18.7109375" style="2" customWidth="1"/>
    <col min="5636" max="5636" width="29.7109375" style="2" customWidth="1"/>
    <col min="5637" max="5637" width="13.42578125" style="2" customWidth="1"/>
    <col min="5638" max="5638" width="13.85546875" style="2" customWidth="1"/>
    <col min="5639" max="5643" width="16.5703125" style="2" customWidth="1"/>
    <col min="5644" max="5644" width="20.5703125" style="2" customWidth="1"/>
    <col min="5645" max="5645" width="21.140625" style="2" customWidth="1"/>
    <col min="5646" max="5646" width="9.5703125" style="2" customWidth="1"/>
    <col min="5647" max="5647" width="0.42578125" style="2" customWidth="1"/>
    <col min="5648" max="5654" width="6.42578125" style="2" customWidth="1"/>
    <col min="5655" max="5883" width="11.42578125" style="2"/>
    <col min="5884" max="5884" width="1" style="2" customWidth="1"/>
    <col min="5885" max="5885" width="4.28515625" style="2" customWidth="1"/>
    <col min="5886" max="5886" width="34.7109375" style="2" customWidth="1"/>
    <col min="5887" max="5887" width="0" style="2" hidden="1" customWidth="1"/>
    <col min="5888" max="5888" width="20" style="2" customWidth="1"/>
    <col min="5889" max="5889" width="20.85546875" style="2" customWidth="1"/>
    <col min="5890" max="5890" width="25" style="2" customWidth="1"/>
    <col min="5891" max="5891" width="18.7109375" style="2" customWidth="1"/>
    <col min="5892" max="5892" width="29.7109375" style="2" customWidth="1"/>
    <col min="5893" max="5893" width="13.42578125" style="2" customWidth="1"/>
    <col min="5894" max="5894" width="13.85546875" style="2" customWidth="1"/>
    <col min="5895" max="5899" width="16.5703125" style="2" customWidth="1"/>
    <col min="5900" max="5900" width="20.5703125" style="2" customWidth="1"/>
    <col min="5901" max="5901" width="21.140625" style="2" customWidth="1"/>
    <col min="5902" max="5902" width="9.5703125" style="2" customWidth="1"/>
    <col min="5903" max="5903" width="0.42578125" style="2" customWidth="1"/>
    <col min="5904" max="5910" width="6.42578125" style="2" customWidth="1"/>
    <col min="5911" max="6139" width="11.42578125" style="2"/>
    <col min="6140" max="6140" width="1" style="2" customWidth="1"/>
    <col min="6141" max="6141" width="4.28515625" style="2" customWidth="1"/>
    <col min="6142" max="6142" width="34.7109375" style="2" customWidth="1"/>
    <col min="6143" max="6143" width="0" style="2" hidden="1" customWidth="1"/>
    <col min="6144" max="6144" width="20" style="2" customWidth="1"/>
    <col min="6145" max="6145" width="20.85546875" style="2" customWidth="1"/>
    <col min="6146" max="6146" width="25" style="2" customWidth="1"/>
    <col min="6147" max="6147" width="18.7109375" style="2" customWidth="1"/>
    <col min="6148" max="6148" width="29.7109375" style="2" customWidth="1"/>
    <col min="6149" max="6149" width="13.42578125" style="2" customWidth="1"/>
    <col min="6150" max="6150" width="13.85546875" style="2" customWidth="1"/>
    <col min="6151" max="6155" width="16.5703125" style="2" customWidth="1"/>
    <col min="6156" max="6156" width="20.5703125" style="2" customWidth="1"/>
    <col min="6157" max="6157" width="21.140625" style="2" customWidth="1"/>
    <col min="6158" max="6158" width="9.5703125" style="2" customWidth="1"/>
    <col min="6159" max="6159" width="0.42578125" style="2" customWidth="1"/>
    <col min="6160" max="6166" width="6.42578125" style="2" customWidth="1"/>
    <col min="6167" max="6395" width="11.42578125" style="2"/>
    <col min="6396" max="6396" width="1" style="2" customWidth="1"/>
    <col min="6397" max="6397" width="4.28515625" style="2" customWidth="1"/>
    <col min="6398" max="6398" width="34.7109375" style="2" customWidth="1"/>
    <col min="6399" max="6399" width="0" style="2" hidden="1" customWidth="1"/>
    <col min="6400" max="6400" width="20" style="2" customWidth="1"/>
    <col min="6401" max="6401" width="20.85546875" style="2" customWidth="1"/>
    <col min="6402" max="6402" width="25" style="2" customWidth="1"/>
    <col min="6403" max="6403" width="18.7109375" style="2" customWidth="1"/>
    <col min="6404" max="6404" width="29.7109375" style="2" customWidth="1"/>
    <col min="6405" max="6405" width="13.42578125" style="2" customWidth="1"/>
    <col min="6406" max="6406" width="13.85546875" style="2" customWidth="1"/>
    <col min="6407" max="6411" width="16.5703125" style="2" customWidth="1"/>
    <col min="6412" max="6412" width="20.5703125" style="2" customWidth="1"/>
    <col min="6413" max="6413" width="21.140625" style="2" customWidth="1"/>
    <col min="6414" max="6414" width="9.5703125" style="2" customWidth="1"/>
    <col min="6415" max="6415" width="0.42578125" style="2" customWidth="1"/>
    <col min="6416" max="6422" width="6.42578125" style="2" customWidth="1"/>
    <col min="6423" max="6651" width="11.42578125" style="2"/>
    <col min="6652" max="6652" width="1" style="2" customWidth="1"/>
    <col min="6653" max="6653" width="4.28515625" style="2" customWidth="1"/>
    <col min="6654" max="6654" width="34.7109375" style="2" customWidth="1"/>
    <col min="6655" max="6655" width="0" style="2" hidden="1" customWidth="1"/>
    <col min="6656" max="6656" width="20" style="2" customWidth="1"/>
    <col min="6657" max="6657" width="20.85546875" style="2" customWidth="1"/>
    <col min="6658" max="6658" width="25" style="2" customWidth="1"/>
    <col min="6659" max="6659" width="18.7109375" style="2" customWidth="1"/>
    <col min="6660" max="6660" width="29.7109375" style="2" customWidth="1"/>
    <col min="6661" max="6661" width="13.42578125" style="2" customWidth="1"/>
    <col min="6662" max="6662" width="13.85546875" style="2" customWidth="1"/>
    <col min="6663" max="6667" width="16.5703125" style="2" customWidth="1"/>
    <col min="6668" max="6668" width="20.5703125" style="2" customWidth="1"/>
    <col min="6669" max="6669" width="21.140625" style="2" customWidth="1"/>
    <col min="6670" max="6670" width="9.5703125" style="2" customWidth="1"/>
    <col min="6671" max="6671" width="0.42578125" style="2" customWidth="1"/>
    <col min="6672" max="6678" width="6.42578125" style="2" customWidth="1"/>
    <col min="6679" max="6907" width="11.42578125" style="2"/>
    <col min="6908" max="6908" width="1" style="2" customWidth="1"/>
    <col min="6909" max="6909" width="4.28515625" style="2" customWidth="1"/>
    <col min="6910" max="6910" width="34.7109375" style="2" customWidth="1"/>
    <col min="6911" max="6911" width="0" style="2" hidden="1" customWidth="1"/>
    <col min="6912" max="6912" width="20" style="2" customWidth="1"/>
    <col min="6913" max="6913" width="20.85546875" style="2" customWidth="1"/>
    <col min="6914" max="6914" width="25" style="2" customWidth="1"/>
    <col min="6915" max="6915" width="18.7109375" style="2" customWidth="1"/>
    <col min="6916" max="6916" width="29.7109375" style="2" customWidth="1"/>
    <col min="6917" max="6917" width="13.42578125" style="2" customWidth="1"/>
    <col min="6918" max="6918" width="13.85546875" style="2" customWidth="1"/>
    <col min="6919" max="6923" width="16.5703125" style="2" customWidth="1"/>
    <col min="6924" max="6924" width="20.5703125" style="2" customWidth="1"/>
    <col min="6925" max="6925" width="21.140625" style="2" customWidth="1"/>
    <col min="6926" max="6926" width="9.5703125" style="2" customWidth="1"/>
    <col min="6927" max="6927" width="0.42578125" style="2" customWidth="1"/>
    <col min="6928" max="6934" width="6.42578125" style="2" customWidth="1"/>
    <col min="6935" max="7163" width="11.42578125" style="2"/>
    <col min="7164" max="7164" width="1" style="2" customWidth="1"/>
    <col min="7165" max="7165" width="4.28515625" style="2" customWidth="1"/>
    <col min="7166" max="7166" width="34.7109375" style="2" customWidth="1"/>
    <col min="7167" max="7167" width="0" style="2" hidden="1" customWidth="1"/>
    <col min="7168" max="7168" width="20" style="2" customWidth="1"/>
    <col min="7169" max="7169" width="20.85546875" style="2" customWidth="1"/>
    <col min="7170" max="7170" width="25" style="2" customWidth="1"/>
    <col min="7171" max="7171" width="18.7109375" style="2" customWidth="1"/>
    <col min="7172" max="7172" width="29.7109375" style="2" customWidth="1"/>
    <col min="7173" max="7173" width="13.42578125" style="2" customWidth="1"/>
    <col min="7174" max="7174" width="13.85546875" style="2" customWidth="1"/>
    <col min="7175" max="7179" width="16.5703125" style="2" customWidth="1"/>
    <col min="7180" max="7180" width="20.5703125" style="2" customWidth="1"/>
    <col min="7181" max="7181" width="21.140625" style="2" customWidth="1"/>
    <col min="7182" max="7182" width="9.5703125" style="2" customWidth="1"/>
    <col min="7183" max="7183" width="0.42578125" style="2" customWidth="1"/>
    <col min="7184" max="7190" width="6.42578125" style="2" customWidth="1"/>
    <col min="7191" max="7419" width="11.42578125" style="2"/>
    <col min="7420" max="7420" width="1" style="2" customWidth="1"/>
    <col min="7421" max="7421" width="4.28515625" style="2" customWidth="1"/>
    <col min="7422" max="7422" width="34.7109375" style="2" customWidth="1"/>
    <col min="7423" max="7423" width="0" style="2" hidden="1" customWidth="1"/>
    <col min="7424" max="7424" width="20" style="2" customWidth="1"/>
    <col min="7425" max="7425" width="20.85546875" style="2" customWidth="1"/>
    <col min="7426" max="7426" width="25" style="2" customWidth="1"/>
    <col min="7427" max="7427" width="18.7109375" style="2" customWidth="1"/>
    <col min="7428" max="7428" width="29.7109375" style="2" customWidth="1"/>
    <col min="7429" max="7429" width="13.42578125" style="2" customWidth="1"/>
    <col min="7430" max="7430" width="13.85546875" style="2" customWidth="1"/>
    <col min="7431" max="7435" width="16.5703125" style="2" customWidth="1"/>
    <col min="7436" max="7436" width="20.5703125" style="2" customWidth="1"/>
    <col min="7437" max="7437" width="21.140625" style="2" customWidth="1"/>
    <col min="7438" max="7438" width="9.5703125" style="2" customWidth="1"/>
    <col min="7439" max="7439" width="0.42578125" style="2" customWidth="1"/>
    <col min="7440" max="7446" width="6.42578125" style="2" customWidth="1"/>
    <col min="7447" max="7675" width="11.42578125" style="2"/>
    <col min="7676" max="7676" width="1" style="2" customWidth="1"/>
    <col min="7677" max="7677" width="4.28515625" style="2" customWidth="1"/>
    <col min="7678" max="7678" width="34.7109375" style="2" customWidth="1"/>
    <col min="7679" max="7679" width="0" style="2" hidden="1" customWidth="1"/>
    <col min="7680" max="7680" width="20" style="2" customWidth="1"/>
    <col min="7681" max="7681" width="20.85546875" style="2" customWidth="1"/>
    <col min="7682" max="7682" width="25" style="2" customWidth="1"/>
    <col min="7683" max="7683" width="18.7109375" style="2" customWidth="1"/>
    <col min="7684" max="7684" width="29.7109375" style="2" customWidth="1"/>
    <col min="7685" max="7685" width="13.42578125" style="2" customWidth="1"/>
    <col min="7686" max="7686" width="13.85546875" style="2" customWidth="1"/>
    <col min="7687" max="7691" width="16.5703125" style="2" customWidth="1"/>
    <col min="7692" max="7692" width="20.5703125" style="2" customWidth="1"/>
    <col min="7693" max="7693" width="21.140625" style="2" customWidth="1"/>
    <col min="7694" max="7694" width="9.5703125" style="2" customWidth="1"/>
    <col min="7695" max="7695" width="0.42578125" style="2" customWidth="1"/>
    <col min="7696" max="7702" width="6.42578125" style="2" customWidth="1"/>
    <col min="7703" max="7931" width="11.42578125" style="2"/>
    <col min="7932" max="7932" width="1" style="2" customWidth="1"/>
    <col min="7933" max="7933" width="4.28515625" style="2" customWidth="1"/>
    <col min="7934" max="7934" width="34.7109375" style="2" customWidth="1"/>
    <col min="7935" max="7935" width="0" style="2" hidden="1" customWidth="1"/>
    <col min="7936" max="7936" width="20" style="2" customWidth="1"/>
    <col min="7937" max="7937" width="20.85546875" style="2" customWidth="1"/>
    <col min="7938" max="7938" width="25" style="2" customWidth="1"/>
    <col min="7939" max="7939" width="18.7109375" style="2" customWidth="1"/>
    <col min="7940" max="7940" width="29.7109375" style="2" customWidth="1"/>
    <col min="7941" max="7941" width="13.42578125" style="2" customWidth="1"/>
    <col min="7942" max="7942" width="13.85546875" style="2" customWidth="1"/>
    <col min="7943" max="7947" width="16.5703125" style="2" customWidth="1"/>
    <col min="7948" max="7948" width="20.5703125" style="2" customWidth="1"/>
    <col min="7949" max="7949" width="21.140625" style="2" customWidth="1"/>
    <col min="7950" max="7950" width="9.5703125" style="2" customWidth="1"/>
    <col min="7951" max="7951" width="0.42578125" style="2" customWidth="1"/>
    <col min="7952" max="7958" width="6.42578125" style="2" customWidth="1"/>
    <col min="7959" max="8187" width="11.42578125" style="2"/>
    <col min="8188" max="8188" width="1" style="2" customWidth="1"/>
    <col min="8189" max="8189" width="4.28515625" style="2" customWidth="1"/>
    <col min="8190" max="8190" width="34.7109375" style="2" customWidth="1"/>
    <col min="8191" max="8191" width="0" style="2" hidden="1" customWidth="1"/>
    <col min="8192" max="8192" width="20" style="2" customWidth="1"/>
    <col min="8193" max="8193" width="20.85546875" style="2" customWidth="1"/>
    <col min="8194" max="8194" width="25" style="2" customWidth="1"/>
    <col min="8195" max="8195" width="18.7109375" style="2" customWidth="1"/>
    <col min="8196" max="8196" width="29.7109375" style="2" customWidth="1"/>
    <col min="8197" max="8197" width="13.42578125" style="2" customWidth="1"/>
    <col min="8198" max="8198" width="13.85546875" style="2" customWidth="1"/>
    <col min="8199" max="8203" width="16.5703125" style="2" customWidth="1"/>
    <col min="8204" max="8204" width="20.5703125" style="2" customWidth="1"/>
    <col min="8205" max="8205" width="21.140625" style="2" customWidth="1"/>
    <col min="8206" max="8206" width="9.5703125" style="2" customWidth="1"/>
    <col min="8207" max="8207" width="0.42578125" style="2" customWidth="1"/>
    <col min="8208" max="8214" width="6.42578125" style="2" customWidth="1"/>
    <col min="8215" max="8443" width="11.42578125" style="2"/>
    <col min="8444" max="8444" width="1" style="2" customWidth="1"/>
    <col min="8445" max="8445" width="4.28515625" style="2" customWidth="1"/>
    <col min="8446" max="8446" width="34.7109375" style="2" customWidth="1"/>
    <col min="8447" max="8447" width="0" style="2" hidden="1" customWidth="1"/>
    <col min="8448" max="8448" width="20" style="2" customWidth="1"/>
    <col min="8449" max="8449" width="20.85546875" style="2" customWidth="1"/>
    <col min="8450" max="8450" width="25" style="2" customWidth="1"/>
    <col min="8451" max="8451" width="18.7109375" style="2" customWidth="1"/>
    <col min="8452" max="8452" width="29.7109375" style="2" customWidth="1"/>
    <col min="8453" max="8453" width="13.42578125" style="2" customWidth="1"/>
    <col min="8454" max="8454" width="13.85546875" style="2" customWidth="1"/>
    <col min="8455" max="8459" width="16.5703125" style="2" customWidth="1"/>
    <col min="8460" max="8460" width="20.5703125" style="2" customWidth="1"/>
    <col min="8461" max="8461" width="21.140625" style="2" customWidth="1"/>
    <col min="8462" max="8462" width="9.5703125" style="2" customWidth="1"/>
    <col min="8463" max="8463" width="0.42578125" style="2" customWidth="1"/>
    <col min="8464" max="8470" width="6.42578125" style="2" customWidth="1"/>
    <col min="8471" max="8699" width="11.42578125" style="2"/>
    <col min="8700" max="8700" width="1" style="2" customWidth="1"/>
    <col min="8701" max="8701" width="4.28515625" style="2" customWidth="1"/>
    <col min="8702" max="8702" width="34.7109375" style="2" customWidth="1"/>
    <col min="8703" max="8703" width="0" style="2" hidden="1" customWidth="1"/>
    <col min="8704" max="8704" width="20" style="2" customWidth="1"/>
    <col min="8705" max="8705" width="20.85546875" style="2" customWidth="1"/>
    <col min="8706" max="8706" width="25" style="2" customWidth="1"/>
    <col min="8707" max="8707" width="18.7109375" style="2" customWidth="1"/>
    <col min="8708" max="8708" width="29.7109375" style="2" customWidth="1"/>
    <col min="8709" max="8709" width="13.42578125" style="2" customWidth="1"/>
    <col min="8710" max="8710" width="13.85546875" style="2" customWidth="1"/>
    <col min="8711" max="8715" width="16.5703125" style="2" customWidth="1"/>
    <col min="8716" max="8716" width="20.5703125" style="2" customWidth="1"/>
    <col min="8717" max="8717" width="21.140625" style="2" customWidth="1"/>
    <col min="8718" max="8718" width="9.5703125" style="2" customWidth="1"/>
    <col min="8719" max="8719" width="0.42578125" style="2" customWidth="1"/>
    <col min="8720" max="8726" width="6.42578125" style="2" customWidth="1"/>
    <col min="8727" max="8955" width="11.42578125" style="2"/>
    <col min="8956" max="8956" width="1" style="2" customWidth="1"/>
    <col min="8957" max="8957" width="4.28515625" style="2" customWidth="1"/>
    <col min="8958" max="8958" width="34.7109375" style="2" customWidth="1"/>
    <col min="8959" max="8959" width="0" style="2" hidden="1" customWidth="1"/>
    <col min="8960" max="8960" width="20" style="2" customWidth="1"/>
    <col min="8961" max="8961" width="20.85546875" style="2" customWidth="1"/>
    <col min="8962" max="8962" width="25" style="2" customWidth="1"/>
    <col min="8963" max="8963" width="18.7109375" style="2" customWidth="1"/>
    <col min="8964" max="8964" width="29.7109375" style="2" customWidth="1"/>
    <col min="8965" max="8965" width="13.42578125" style="2" customWidth="1"/>
    <col min="8966" max="8966" width="13.85546875" style="2" customWidth="1"/>
    <col min="8967" max="8971" width="16.5703125" style="2" customWidth="1"/>
    <col min="8972" max="8972" width="20.5703125" style="2" customWidth="1"/>
    <col min="8973" max="8973" width="21.140625" style="2" customWidth="1"/>
    <col min="8974" max="8974" width="9.5703125" style="2" customWidth="1"/>
    <col min="8975" max="8975" width="0.42578125" style="2" customWidth="1"/>
    <col min="8976" max="8982" width="6.42578125" style="2" customWidth="1"/>
    <col min="8983" max="9211" width="11.42578125" style="2"/>
    <col min="9212" max="9212" width="1" style="2" customWidth="1"/>
    <col min="9213" max="9213" width="4.28515625" style="2" customWidth="1"/>
    <col min="9214" max="9214" width="34.7109375" style="2" customWidth="1"/>
    <col min="9215" max="9215" width="0" style="2" hidden="1" customWidth="1"/>
    <col min="9216" max="9216" width="20" style="2" customWidth="1"/>
    <col min="9217" max="9217" width="20.85546875" style="2" customWidth="1"/>
    <col min="9218" max="9218" width="25" style="2" customWidth="1"/>
    <col min="9219" max="9219" width="18.7109375" style="2" customWidth="1"/>
    <col min="9220" max="9220" width="29.7109375" style="2" customWidth="1"/>
    <col min="9221" max="9221" width="13.42578125" style="2" customWidth="1"/>
    <col min="9222" max="9222" width="13.85546875" style="2" customWidth="1"/>
    <col min="9223" max="9227" width="16.5703125" style="2" customWidth="1"/>
    <col min="9228" max="9228" width="20.5703125" style="2" customWidth="1"/>
    <col min="9229" max="9229" width="21.140625" style="2" customWidth="1"/>
    <col min="9230" max="9230" width="9.5703125" style="2" customWidth="1"/>
    <col min="9231" max="9231" width="0.42578125" style="2" customWidth="1"/>
    <col min="9232" max="9238" width="6.42578125" style="2" customWidth="1"/>
    <col min="9239" max="9467" width="11.42578125" style="2"/>
    <col min="9468" max="9468" width="1" style="2" customWidth="1"/>
    <col min="9469" max="9469" width="4.28515625" style="2" customWidth="1"/>
    <col min="9470" max="9470" width="34.7109375" style="2" customWidth="1"/>
    <col min="9471" max="9471" width="0" style="2" hidden="1" customWidth="1"/>
    <col min="9472" max="9472" width="20" style="2" customWidth="1"/>
    <col min="9473" max="9473" width="20.85546875" style="2" customWidth="1"/>
    <col min="9474" max="9474" width="25" style="2" customWidth="1"/>
    <col min="9475" max="9475" width="18.7109375" style="2" customWidth="1"/>
    <col min="9476" max="9476" width="29.7109375" style="2" customWidth="1"/>
    <col min="9477" max="9477" width="13.42578125" style="2" customWidth="1"/>
    <col min="9478" max="9478" width="13.85546875" style="2" customWidth="1"/>
    <col min="9479" max="9483" width="16.5703125" style="2" customWidth="1"/>
    <col min="9484" max="9484" width="20.5703125" style="2" customWidth="1"/>
    <col min="9485" max="9485" width="21.140625" style="2" customWidth="1"/>
    <col min="9486" max="9486" width="9.5703125" style="2" customWidth="1"/>
    <col min="9487" max="9487" width="0.42578125" style="2" customWidth="1"/>
    <col min="9488" max="9494" width="6.42578125" style="2" customWidth="1"/>
    <col min="9495" max="9723" width="11.42578125" style="2"/>
    <col min="9724" max="9724" width="1" style="2" customWidth="1"/>
    <col min="9725" max="9725" width="4.28515625" style="2" customWidth="1"/>
    <col min="9726" max="9726" width="34.7109375" style="2" customWidth="1"/>
    <col min="9727" max="9727" width="0" style="2" hidden="1" customWidth="1"/>
    <col min="9728" max="9728" width="20" style="2" customWidth="1"/>
    <col min="9729" max="9729" width="20.85546875" style="2" customWidth="1"/>
    <col min="9730" max="9730" width="25" style="2" customWidth="1"/>
    <col min="9731" max="9731" width="18.7109375" style="2" customWidth="1"/>
    <col min="9732" max="9732" width="29.7109375" style="2" customWidth="1"/>
    <col min="9733" max="9733" width="13.42578125" style="2" customWidth="1"/>
    <col min="9734" max="9734" width="13.85546875" style="2" customWidth="1"/>
    <col min="9735" max="9739" width="16.5703125" style="2" customWidth="1"/>
    <col min="9740" max="9740" width="20.5703125" style="2" customWidth="1"/>
    <col min="9741" max="9741" width="21.140625" style="2" customWidth="1"/>
    <col min="9742" max="9742" width="9.5703125" style="2" customWidth="1"/>
    <col min="9743" max="9743" width="0.42578125" style="2" customWidth="1"/>
    <col min="9744" max="9750" width="6.42578125" style="2" customWidth="1"/>
    <col min="9751" max="9979" width="11.42578125" style="2"/>
    <col min="9980" max="9980" width="1" style="2" customWidth="1"/>
    <col min="9981" max="9981" width="4.28515625" style="2" customWidth="1"/>
    <col min="9982" max="9982" width="34.7109375" style="2" customWidth="1"/>
    <col min="9983" max="9983" width="0" style="2" hidden="1" customWidth="1"/>
    <col min="9984" max="9984" width="20" style="2" customWidth="1"/>
    <col min="9985" max="9985" width="20.85546875" style="2" customWidth="1"/>
    <col min="9986" max="9986" width="25" style="2" customWidth="1"/>
    <col min="9987" max="9987" width="18.7109375" style="2" customWidth="1"/>
    <col min="9988" max="9988" width="29.7109375" style="2" customWidth="1"/>
    <col min="9989" max="9989" width="13.42578125" style="2" customWidth="1"/>
    <col min="9990" max="9990" width="13.85546875" style="2" customWidth="1"/>
    <col min="9991" max="9995" width="16.5703125" style="2" customWidth="1"/>
    <col min="9996" max="9996" width="20.5703125" style="2" customWidth="1"/>
    <col min="9997" max="9997" width="21.140625" style="2" customWidth="1"/>
    <col min="9998" max="9998" width="9.5703125" style="2" customWidth="1"/>
    <col min="9999" max="9999" width="0.42578125" style="2" customWidth="1"/>
    <col min="10000" max="10006" width="6.42578125" style="2" customWidth="1"/>
    <col min="10007" max="10235" width="11.42578125" style="2"/>
    <col min="10236" max="10236" width="1" style="2" customWidth="1"/>
    <col min="10237" max="10237" width="4.28515625" style="2" customWidth="1"/>
    <col min="10238" max="10238" width="34.7109375" style="2" customWidth="1"/>
    <col min="10239" max="10239" width="0" style="2" hidden="1" customWidth="1"/>
    <col min="10240" max="10240" width="20" style="2" customWidth="1"/>
    <col min="10241" max="10241" width="20.85546875" style="2" customWidth="1"/>
    <col min="10242" max="10242" width="25" style="2" customWidth="1"/>
    <col min="10243" max="10243" width="18.7109375" style="2" customWidth="1"/>
    <col min="10244" max="10244" width="29.7109375" style="2" customWidth="1"/>
    <col min="10245" max="10245" width="13.42578125" style="2" customWidth="1"/>
    <col min="10246" max="10246" width="13.85546875" style="2" customWidth="1"/>
    <col min="10247" max="10251" width="16.5703125" style="2" customWidth="1"/>
    <col min="10252" max="10252" width="20.5703125" style="2" customWidth="1"/>
    <col min="10253" max="10253" width="21.140625" style="2" customWidth="1"/>
    <col min="10254" max="10254" width="9.5703125" style="2" customWidth="1"/>
    <col min="10255" max="10255" width="0.42578125" style="2" customWidth="1"/>
    <col min="10256" max="10262" width="6.42578125" style="2" customWidth="1"/>
    <col min="10263" max="10491" width="11.42578125" style="2"/>
    <col min="10492" max="10492" width="1" style="2" customWidth="1"/>
    <col min="10493" max="10493" width="4.28515625" style="2" customWidth="1"/>
    <col min="10494" max="10494" width="34.7109375" style="2" customWidth="1"/>
    <col min="10495" max="10495" width="0" style="2" hidden="1" customWidth="1"/>
    <col min="10496" max="10496" width="20" style="2" customWidth="1"/>
    <col min="10497" max="10497" width="20.85546875" style="2" customWidth="1"/>
    <col min="10498" max="10498" width="25" style="2" customWidth="1"/>
    <col min="10499" max="10499" width="18.7109375" style="2" customWidth="1"/>
    <col min="10500" max="10500" width="29.7109375" style="2" customWidth="1"/>
    <col min="10501" max="10501" width="13.42578125" style="2" customWidth="1"/>
    <col min="10502" max="10502" width="13.85546875" style="2" customWidth="1"/>
    <col min="10503" max="10507" width="16.5703125" style="2" customWidth="1"/>
    <col min="10508" max="10508" width="20.5703125" style="2" customWidth="1"/>
    <col min="10509" max="10509" width="21.140625" style="2" customWidth="1"/>
    <col min="10510" max="10510" width="9.5703125" style="2" customWidth="1"/>
    <col min="10511" max="10511" width="0.42578125" style="2" customWidth="1"/>
    <col min="10512" max="10518" width="6.42578125" style="2" customWidth="1"/>
    <col min="10519" max="10747" width="11.42578125" style="2"/>
    <col min="10748" max="10748" width="1" style="2" customWidth="1"/>
    <col min="10749" max="10749" width="4.28515625" style="2" customWidth="1"/>
    <col min="10750" max="10750" width="34.7109375" style="2" customWidth="1"/>
    <col min="10751" max="10751" width="0" style="2" hidden="1" customWidth="1"/>
    <col min="10752" max="10752" width="20" style="2" customWidth="1"/>
    <col min="10753" max="10753" width="20.85546875" style="2" customWidth="1"/>
    <col min="10754" max="10754" width="25" style="2" customWidth="1"/>
    <col min="10755" max="10755" width="18.7109375" style="2" customWidth="1"/>
    <col min="10756" max="10756" width="29.7109375" style="2" customWidth="1"/>
    <col min="10757" max="10757" width="13.42578125" style="2" customWidth="1"/>
    <col min="10758" max="10758" width="13.85546875" style="2" customWidth="1"/>
    <col min="10759" max="10763" width="16.5703125" style="2" customWidth="1"/>
    <col min="10764" max="10764" width="20.5703125" style="2" customWidth="1"/>
    <col min="10765" max="10765" width="21.140625" style="2" customWidth="1"/>
    <col min="10766" max="10766" width="9.5703125" style="2" customWidth="1"/>
    <col min="10767" max="10767" width="0.42578125" style="2" customWidth="1"/>
    <col min="10768" max="10774" width="6.42578125" style="2" customWidth="1"/>
    <col min="10775" max="11003" width="11.42578125" style="2"/>
    <col min="11004" max="11004" width="1" style="2" customWidth="1"/>
    <col min="11005" max="11005" width="4.28515625" style="2" customWidth="1"/>
    <col min="11006" max="11006" width="34.7109375" style="2" customWidth="1"/>
    <col min="11007" max="11007" width="0" style="2" hidden="1" customWidth="1"/>
    <col min="11008" max="11008" width="20" style="2" customWidth="1"/>
    <col min="11009" max="11009" width="20.85546875" style="2" customWidth="1"/>
    <col min="11010" max="11010" width="25" style="2" customWidth="1"/>
    <col min="11011" max="11011" width="18.7109375" style="2" customWidth="1"/>
    <col min="11012" max="11012" width="29.7109375" style="2" customWidth="1"/>
    <col min="11013" max="11013" width="13.42578125" style="2" customWidth="1"/>
    <col min="11014" max="11014" width="13.85546875" style="2" customWidth="1"/>
    <col min="11015" max="11019" width="16.5703125" style="2" customWidth="1"/>
    <col min="11020" max="11020" width="20.5703125" style="2" customWidth="1"/>
    <col min="11021" max="11021" width="21.140625" style="2" customWidth="1"/>
    <col min="11022" max="11022" width="9.5703125" style="2" customWidth="1"/>
    <col min="11023" max="11023" width="0.42578125" style="2" customWidth="1"/>
    <col min="11024" max="11030" width="6.42578125" style="2" customWidth="1"/>
    <col min="11031" max="11259" width="11.42578125" style="2"/>
    <col min="11260" max="11260" width="1" style="2" customWidth="1"/>
    <col min="11261" max="11261" width="4.28515625" style="2" customWidth="1"/>
    <col min="11262" max="11262" width="34.7109375" style="2" customWidth="1"/>
    <col min="11263" max="11263" width="0" style="2" hidden="1" customWidth="1"/>
    <col min="11264" max="11264" width="20" style="2" customWidth="1"/>
    <col min="11265" max="11265" width="20.85546875" style="2" customWidth="1"/>
    <col min="11266" max="11266" width="25" style="2" customWidth="1"/>
    <col min="11267" max="11267" width="18.7109375" style="2" customWidth="1"/>
    <col min="11268" max="11268" width="29.7109375" style="2" customWidth="1"/>
    <col min="11269" max="11269" width="13.42578125" style="2" customWidth="1"/>
    <col min="11270" max="11270" width="13.85546875" style="2" customWidth="1"/>
    <col min="11271" max="11275" width="16.5703125" style="2" customWidth="1"/>
    <col min="11276" max="11276" width="20.5703125" style="2" customWidth="1"/>
    <col min="11277" max="11277" width="21.140625" style="2" customWidth="1"/>
    <col min="11278" max="11278" width="9.5703125" style="2" customWidth="1"/>
    <col min="11279" max="11279" width="0.42578125" style="2" customWidth="1"/>
    <col min="11280" max="11286" width="6.42578125" style="2" customWidth="1"/>
    <col min="11287" max="11515" width="11.42578125" style="2"/>
    <col min="11516" max="11516" width="1" style="2" customWidth="1"/>
    <col min="11517" max="11517" width="4.28515625" style="2" customWidth="1"/>
    <col min="11518" max="11518" width="34.7109375" style="2" customWidth="1"/>
    <col min="11519" max="11519" width="0" style="2" hidden="1" customWidth="1"/>
    <col min="11520" max="11520" width="20" style="2" customWidth="1"/>
    <col min="11521" max="11521" width="20.85546875" style="2" customWidth="1"/>
    <col min="11522" max="11522" width="25" style="2" customWidth="1"/>
    <col min="11523" max="11523" width="18.7109375" style="2" customWidth="1"/>
    <col min="11524" max="11524" width="29.7109375" style="2" customWidth="1"/>
    <col min="11525" max="11525" width="13.42578125" style="2" customWidth="1"/>
    <col min="11526" max="11526" width="13.85546875" style="2" customWidth="1"/>
    <col min="11527" max="11531" width="16.5703125" style="2" customWidth="1"/>
    <col min="11532" max="11532" width="20.5703125" style="2" customWidth="1"/>
    <col min="11533" max="11533" width="21.140625" style="2" customWidth="1"/>
    <col min="11534" max="11534" width="9.5703125" style="2" customWidth="1"/>
    <col min="11535" max="11535" width="0.42578125" style="2" customWidth="1"/>
    <col min="11536" max="11542" width="6.42578125" style="2" customWidth="1"/>
    <col min="11543" max="11771" width="11.42578125" style="2"/>
    <col min="11772" max="11772" width="1" style="2" customWidth="1"/>
    <col min="11773" max="11773" width="4.28515625" style="2" customWidth="1"/>
    <col min="11774" max="11774" width="34.7109375" style="2" customWidth="1"/>
    <col min="11775" max="11775" width="0" style="2" hidden="1" customWidth="1"/>
    <col min="11776" max="11776" width="20" style="2" customWidth="1"/>
    <col min="11777" max="11777" width="20.85546875" style="2" customWidth="1"/>
    <col min="11778" max="11778" width="25" style="2" customWidth="1"/>
    <col min="11779" max="11779" width="18.7109375" style="2" customWidth="1"/>
    <col min="11780" max="11780" width="29.7109375" style="2" customWidth="1"/>
    <col min="11781" max="11781" width="13.42578125" style="2" customWidth="1"/>
    <col min="11782" max="11782" width="13.85546875" style="2" customWidth="1"/>
    <col min="11783" max="11787" width="16.5703125" style="2" customWidth="1"/>
    <col min="11788" max="11788" width="20.5703125" style="2" customWidth="1"/>
    <col min="11789" max="11789" width="21.140625" style="2" customWidth="1"/>
    <col min="11790" max="11790" width="9.5703125" style="2" customWidth="1"/>
    <col min="11791" max="11791" width="0.42578125" style="2" customWidth="1"/>
    <col min="11792" max="11798" width="6.42578125" style="2" customWidth="1"/>
    <col min="11799" max="12027" width="11.42578125" style="2"/>
    <col min="12028" max="12028" width="1" style="2" customWidth="1"/>
    <col min="12029" max="12029" width="4.28515625" style="2" customWidth="1"/>
    <col min="12030" max="12030" width="34.7109375" style="2" customWidth="1"/>
    <col min="12031" max="12031" width="0" style="2" hidden="1" customWidth="1"/>
    <col min="12032" max="12032" width="20" style="2" customWidth="1"/>
    <col min="12033" max="12033" width="20.85546875" style="2" customWidth="1"/>
    <col min="12034" max="12034" width="25" style="2" customWidth="1"/>
    <col min="12035" max="12035" width="18.7109375" style="2" customWidth="1"/>
    <col min="12036" max="12036" width="29.7109375" style="2" customWidth="1"/>
    <col min="12037" max="12037" width="13.42578125" style="2" customWidth="1"/>
    <col min="12038" max="12038" width="13.85546875" style="2" customWidth="1"/>
    <col min="12039" max="12043" width="16.5703125" style="2" customWidth="1"/>
    <col min="12044" max="12044" width="20.5703125" style="2" customWidth="1"/>
    <col min="12045" max="12045" width="21.140625" style="2" customWidth="1"/>
    <col min="12046" max="12046" width="9.5703125" style="2" customWidth="1"/>
    <col min="12047" max="12047" width="0.42578125" style="2" customWidth="1"/>
    <col min="12048" max="12054" width="6.42578125" style="2" customWidth="1"/>
    <col min="12055" max="12283" width="11.42578125" style="2"/>
    <col min="12284" max="12284" width="1" style="2" customWidth="1"/>
    <col min="12285" max="12285" width="4.28515625" style="2" customWidth="1"/>
    <col min="12286" max="12286" width="34.7109375" style="2" customWidth="1"/>
    <col min="12287" max="12287" width="0" style="2" hidden="1" customWidth="1"/>
    <col min="12288" max="12288" width="20" style="2" customWidth="1"/>
    <col min="12289" max="12289" width="20.85546875" style="2" customWidth="1"/>
    <col min="12290" max="12290" width="25" style="2" customWidth="1"/>
    <col min="12291" max="12291" width="18.7109375" style="2" customWidth="1"/>
    <col min="12292" max="12292" width="29.7109375" style="2" customWidth="1"/>
    <col min="12293" max="12293" width="13.42578125" style="2" customWidth="1"/>
    <col min="12294" max="12294" width="13.85546875" style="2" customWidth="1"/>
    <col min="12295" max="12299" width="16.5703125" style="2" customWidth="1"/>
    <col min="12300" max="12300" width="20.5703125" style="2" customWidth="1"/>
    <col min="12301" max="12301" width="21.140625" style="2" customWidth="1"/>
    <col min="12302" max="12302" width="9.5703125" style="2" customWidth="1"/>
    <col min="12303" max="12303" width="0.42578125" style="2" customWidth="1"/>
    <col min="12304" max="12310" width="6.42578125" style="2" customWidth="1"/>
    <col min="12311" max="12539" width="11.42578125" style="2"/>
    <col min="12540" max="12540" width="1" style="2" customWidth="1"/>
    <col min="12541" max="12541" width="4.28515625" style="2" customWidth="1"/>
    <col min="12542" max="12542" width="34.7109375" style="2" customWidth="1"/>
    <col min="12543" max="12543" width="0" style="2" hidden="1" customWidth="1"/>
    <col min="12544" max="12544" width="20" style="2" customWidth="1"/>
    <col min="12545" max="12545" width="20.85546875" style="2" customWidth="1"/>
    <col min="12546" max="12546" width="25" style="2" customWidth="1"/>
    <col min="12547" max="12547" width="18.7109375" style="2" customWidth="1"/>
    <col min="12548" max="12548" width="29.7109375" style="2" customWidth="1"/>
    <col min="12549" max="12549" width="13.42578125" style="2" customWidth="1"/>
    <col min="12550" max="12550" width="13.85546875" style="2" customWidth="1"/>
    <col min="12551" max="12555" width="16.5703125" style="2" customWidth="1"/>
    <col min="12556" max="12556" width="20.5703125" style="2" customWidth="1"/>
    <col min="12557" max="12557" width="21.140625" style="2" customWidth="1"/>
    <col min="12558" max="12558" width="9.5703125" style="2" customWidth="1"/>
    <col min="12559" max="12559" width="0.42578125" style="2" customWidth="1"/>
    <col min="12560" max="12566" width="6.42578125" style="2" customWidth="1"/>
    <col min="12567" max="12795" width="11.42578125" style="2"/>
    <col min="12796" max="12796" width="1" style="2" customWidth="1"/>
    <col min="12797" max="12797" width="4.28515625" style="2" customWidth="1"/>
    <col min="12798" max="12798" width="34.7109375" style="2" customWidth="1"/>
    <col min="12799" max="12799" width="0" style="2" hidden="1" customWidth="1"/>
    <col min="12800" max="12800" width="20" style="2" customWidth="1"/>
    <col min="12801" max="12801" width="20.85546875" style="2" customWidth="1"/>
    <col min="12802" max="12802" width="25" style="2" customWidth="1"/>
    <col min="12803" max="12803" width="18.7109375" style="2" customWidth="1"/>
    <col min="12804" max="12804" width="29.7109375" style="2" customWidth="1"/>
    <col min="12805" max="12805" width="13.42578125" style="2" customWidth="1"/>
    <col min="12806" max="12806" width="13.85546875" style="2" customWidth="1"/>
    <col min="12807" max="12811" width="16.5703125" style="2" customWidth="1"/>
    <col min="12812" max="12812" width="20.5703125" style="2" customWidth="1"/>
    <col min="12813" max="12813" width="21.140625" style="2" customWidth="1"/>
    <col min="12814" max="12814" width="9.5703125" style="2" customWidth="1"/>
    <col min="12815" max="12815" width="0.42578125" style="2" customWidth="1"/>
    <col min="12816" max="12822" width="6.42578125" style="2" customWidth="1"/>
    <col min="12823" max="13051" width="11.42578125" style="2"/>
    <col min="13052" max="13052" width="1" style="2" customWidth="1"/>
    <col min="13053" max="13053" width="4.28515625" style="2" customWidth="1"/>
    <col min="13054" max="13054" width="34.7109375" style="2" customWidth="1"/>
    <col min="13055" max="13055" width="0" style="2" hidden="1" customWidth="1"/>
    <col min="13056" max="13056" width="20" style="2" customWidth="1"/>
    <col min="13057" max="13057" width="20.85546875" style="2" customWidth="1"/>
    <col min="13058" max="13058" width="25" style="2" customWidth="1"/>
    <col min="13059" max="13059" width="18.7109375" style="2" customWidth="1"/>
    <col min="13060" max="13060" width="29.7109375" style="2" customWidth="1"/>
    <col min="13061" max="13061" width="13.42578125" style="2" customWidth="1"/>
    <col min="13062" max="13062" width="13.85546875" style="2" customWidth="1"/>
    <col min="13063" max="13067" width="16.5703125" style="2" customWidth="1"/>
    <col min="13068" max="13068" width="20.5703125" style="2" customWidth="1"/>
    <col min="13069" max="13069" width="21.140625" style="2" customWidth="1"/>
    <col min="13070" max="13070" width="9.5703125" style="2" customWidth="1"/>
    <col min="13071" max="13071" width="0.42578125" style="2" customWidth="1"/>
    <col min="13072" max="13078" width="6.42578125" style="2" customWidth="1"/>
    <col min="13079" max="13307" width="11.42578125" style="2"/>
    <col min="13308" max="13308" width="1" style="2" customWidth="1"/>
    <col min="13309" max="13309" width="4.28515625" style="2" customWidth="1"/>
    <col min="13310" max="13310" width="34.7109375" style="2" customWidth="1"/>
    <col min="13311" max="13311" width="0" style="2" hidden="1" customWidth="1"/>
    <col min="13312" max="13312" width="20" style="2" customWidth="1"/>
    <col min="13313" max="13313" width="20.85546875" style="2" customWidth="1"/>
    <col min="13314" max="13314" width="25" style="2" customWidth="1"/>
    <col min="13315" max="13315" width="18.7109375" style="2" customWidth="1"/>
    <col min="13316" max="13316" width="29.7109375" style="2" customWidth="1"/>
    <col min="13317" max="13317" width="13.42578125" style="2" customWidth="1"/>
    <col min="13318" max="13318" width="13.85546875" style="2" customWidth="1"/>
    <col min="13319" max="13323" width="16.5703125" style="2" customWidth="1"/>
    <col min="13324" max="13324" width="20.5703125" style="2" customWidth="1"/>
    <col min="13325" max="13325" width="21.140625" style="2" customWidth="1"/>
    <col min="13326" max="13326" width="9.5703125" style="2" customWidth="1"/>
    <col min="13327" max="13327" width="0.42578125" style="2" customWidth="1"/>
    <col min="13328" max="13334" width="6.42578125" style="2" customWidth="1"/>
    <col min="13335" max="13563" width="11.42578125" style="2"/>
    <col min="13564" max="13564" width="1" style="2" customWidth="1"/>
    <col min="13565" max="13565" width="4.28515625" style="2" customWidth="1"/>
    <col min="13566" max="13566" width="34.7109375" style="2" customWidth="1"/>
    <col min="13567" max="13567" width="0" style="2" hidden="1" customWidth="1"/>
    <col min="13568" max="13568" width="20" style="2" customWidth="1"/>
    <col min="13569" max="13569" width="20.85546875" style="2" customWidth="1"/>
    <col min="13570" max="13570" width="25" style="2" customWidth="1"/>
    <col min="13571" max="13571" width="18.7109375" style="2" customWidth="1"/>
    <col min="13572" max="13572" width="29.7109375" style="2" customWidth="1"/>
    <col min="13573" max="13573" width="13.42578125" style="2" customWidth="1"/>
    <col min="13574" max="13574" width="13.85546875" style="2" customWidth="1"/>
    <col min="13575" max="13579" width="16.5703125" style="2" customWidth="1"/>
    <col min="13580" max="13580" width="20.5703125" style="2" customWidth="1"/>
    <col min="13581" max="13581" width="21.140625" style="2" customWidth="1"/>
    <col min="13582" max="13582" width="9.5703125" style="2" customWidth="1"/>
    <col min="13583" max="13583" width="0.42578125" style="2" customWidth="1"/>
    <col min="13584" max="13590" width="6.42578125" style="2" customWidth="1"/>
    <col min="13591" max="13819" width="11.42578125" style="2"/>
    <col min="13820" max="13820" width="1" style="2" customWidth="1"/>
    <col min="13821" max="13821" width="4.28515625" style="2" customWidth="1"/>
    <col min="13822" max="13822" width="34.7109375" style="2" customWidth="1"/>
    <col min="13823" max="13823" width="0" style="2" hidden="1" customWidth="1"/>
    <col min="13824" max="13824" width="20" style="2" customWidth="1"/>
    <col min="13825" max="13825" width="20.85546875" style="2" customWidth="1"/>
    <col min="13826" max="13826" width="25" style="2" customWidth="1"/>
    <col min="13827" max="13827" width="18.7109375" style="2" customWidth="1"/>
    <col min="13828" max="13828" width="29.7109375" style="2" customWidth="1"/>
    <col min="13829" max="13829" width="13.42578125" style="2" customWidth="1"/>
    <col min="13830" max="13830" width="13.85546875" style="2" customWidth="1"/>
    <col min="13831" max="13835" width="16.5703125" style="2" customWidth="1"/>
    <col min="13836" max="13836" width="20.5703125" style="2" customWidth="1"/>
    <col min="13837" max="13837" width="21.140625" style="2" customWidth="1"/>
    <col min="13838" max="13838" width="9.5703125" style="2" customWidth="1"/>
    <col min="13839" max="13839" width="0.42578125" style="2" customWidth="1"/>
    <col min="13840" max="13846" width="6.42578125" style="2" customWidth="1"/>
    <col min="13847" max="14075" width="11.42578125" style="2"/>
    <col min="14076" max="14076" width="1" style="2" customWidth="1"/>
    <col min="14077" max="14077" width="4.28515625" style="2" customWidth="1"/>
    <col min="14078" max="14078" width="34.7109375" style="2" customWidth="1"/>
    <col min="14079" max="14079" width="0" style="2" hidden="1" customWidth="1"/>
    <col min="14080" max="14080" width="20" style="2" customWidth="1"/>
    <col min="14081" max="14081" width="20.85546875" style="2" customWidth="1"/>
    <col min="14082" max="14082" width="25" style="2" customWidth="1"/>
    <col min="14083" max="14083" width="18.7109375" style="2" customWidth="1"/>
    <col min="14084" max="14084" width="29.7109375" style="2" customWidth="1"/>
    <col min="14085" max="14085" width="13.42578125" style="2" customWidth="1"/>
    <col min="14086" max="14086" width="13.85546875" style="2" customWidth="1"/>
    <col min="14087" max="14091" width="16.5703125" style="2" customWidth="1"/>
    <col min="14092" max="14092" width="20.5703125" style="2" customWidth="1"/>
    <col min="14093" max="14093" width="21.140625" style="2" customWidth="1"/>
    <col min="14094" max="14094" width="9.5703125" style="2" customWidth="1"/>
    <col min="14095" max="14095" width="0.42578125" style="2" customWidth="1"/>
    <col min="14096" max="14102" width="6.42578125" style="2" customWidth="1"/>
    <col min="14103" max="14331" width="11.42578125" style="2"/>
    <col min="14332" max="14332" width="1" style="2" customWidth="1"/>
    <col min="14333" max="14333" width="4.28515625" style="2" customWidth="1"/>
    <col min="14334" max="14334" width="34.7109375" style="2" customWidth="1"/>
    <col min="14335" max="14335" width="0" style="2" hidden="1" customWidth="1"/>
    <col min="14336" max="14336" width="20" style="2" customWidth="1"/>
    <col min="14337" max="14337" width="20.85546875" style="2" customWidth="1"/>
    <col min="14338" max="14338" width="25" style="2" customWidth="1"/>
    <col min="14339" max="14339" width="18.7109375" style="2" customWidth="1"/>
    <col min="14340" max="14340" width="29.7109375" style="2" customWidth="1"/>
    <col min="14341" max="14341" width="13.42578125" style="2" customWidth="1"/>
    <col min="14342" max="14342" width="13.85546875" style="2" customWidth="1"/>
    <col min="14343" max="14347" width="16.5703125" style="2" customWidth="1"/>
    <col min="14348" max="14348" width="20.5703125" style="2" customWidth="1"/>
    <col min="14349" max="14349" width="21.140625" style="2" customWidth="1"/>
    <col min="14350" max="14350" width="9.5703125" style="2" customWidth="1"/>
    <col min="14351" max="14351" width="0.42578125" style="2" customWidth="1"/>
    <col min="14352" max="14358" width="6.42578125" style="2" customWidth="1"/>
    <col min="14359" max="14587" width="11.42578125" style="2"/>
    <col min="14588" max="14588" width="1" style="2" customWidth="1"/>
    <col min="14589" max="14589" width="4.28515625" style="2" customWidth="1"/>
    <col min="14590" max="14590" width="34.7109375" style="2" customWidth="1"/>
    <col min="14591" max="14591" width="0" style="2" hidden="1" customWidth="1"/>
    <col min="14592" max="14592" width="20" style="2" customWidth="1"/>
    <col min="14593" max="14593" width="20.85546875" style="2" customWidth="1"/>
    <col min="14594" max="14594" width="25" style="2" customWidth="1"/>
    <col min="14595" max="14595" width="18.7109375" style="2" customWidth="1"/>
    <col min="14596" max="14596" width="29.7109375" style="2" customWidth="1"/>
    <col min="14597" max="14597" width="13.42578125" style="2" customWidth="1"/>
    <col min="14598" max="14598" width="13.85546875" style="2" customWidth="1"/>
    <col min="14599" max="14603" width="16.5703125" style="2" customWidth="1"/>
    <col min="14604" max="14604" width="20.5703125" style="2" customWidth="1"/>
    <col min="14605" max="14605" width="21.140625" style="2" customWidth="1"/>
    <col min="14606" max="14606" width="9.5703125" style="2" customWidth="1"/>
    <col min="14607" max="14607" width="0.42578125" style="2" customWidth="1"/>
    <col min="14608" max="14614" width="6.42578125" style="2" customWidth="1"/>
    <col min="14615" max="14843" width="11.42578125" style="2"/>
    <col min="14844" max="14844" width="1" style="2" customWidth="1"/>
    <col min="14845" max="14845" width="4.28515625" style="2" customWidth="1"/>
    <col min="14846" max="14846" width="34.7109375" style="2" customWidth="1"/>
    <col min="14847" max="14847" width="0" style="2" hidden="1" customWidth="1"/>
    <col min="14848" max="14848" width="20" style="2" customWidth="1"/>
    <col min="14849" max="14849" width="20.85546875" style="2" customWidth="1"/>
    <col min="14850" max="14850" width="25" style="2" customWidth="1"/>
    <col min="14851" max="14851" width="18.7109375" style="2" customWidth="1"/>
    <col min="14852" max="14852" width="29.7109375" style="2" customWidth="1"/>
    <col min="14853" max="14853" width="13.42578125" style="2" customWidth="1"/>
    <col min="14854" max="14854" width="13.85546875" style="2" customWidth="1"/>
    <col min="14855" max="14859" width="16.5703125" style="2" customWidth="1"/>
    <col min="14860" max="14860" width="20.5703125" style="2" customWidth="1"/>
    <col min="14861" max="14861" width="21.140625" style="2" customWidth="1"/>
    <col min="14862" max="14862" width="9.5703125" style="2" customWidth="1"/>
    <col min="14863" max="14863" width="0.42578125" style="2" customWidth="1"/>
    <col min="14864" max="14870" width="6.42578125" style="2" customWidth="1"/>
    <col min="14871" max="15099" width="11.42578125" style="2"/>
    <col min="15100" max="15100" width="1" style="2" customWidth="1"/>
    <col min="15101" max="15101" width="4.28515625" style="2" customWidth="1"/>
    <col min="15102" max="15102" width="34.7109375" style="2" customWidth="1"/>
    <col min="15103" max="15103" width="0" style="2" hidden="1" customWidth="1"/>
    <col min="15104" max="15104" width="20" style="2" customWidth="1"/>
    <col min="15105" max="15105" width="20.85546875" style="2" customWidth="1"/>
    <col min="15106" max="15106" width="25" style="2" customWidth="1"/>
    <col min="15107" max="15107" width="18.7109375" style="2" customWidth="1"/>
    <col min="15108" max="15108" width="29.7109375" style="2" customWidth="1"/>
    <col min="15109" max="15109" width="13.42578125" style="2" customWidth="1"/>
    <col min="15110" max="15110" width="13.85546875" style="2" customWidth="1"/>
    <col min="15111" max="15115" width="16.5703125" style="2" customWidth="1"/>
    <col min="15116" max="15116" width="20.5703125" style="2" customWidth="1"/>
    <col min="15117" max="15117" width="21.140625" style="2" customWidth="1"/>
    <col min="15118" max="15118" width="9.5703125" style="2" customWidth="1"/>
    <col min="15119" max="15119" width="0.42578125" style="2" customWidth="1"/>
    <col min="15120" max="15126" width="6.42578125" style="2" customWidth="1"/>
    <col min="15127" max="15355" width="11.42578125" style="2"/>
    <col min="15356" max="15356" width="1" style="2" customWidth="1"/>
    <col min="15357" max="15357" width="4.28515625" style="2" customWidth="1"/>
    <col min="15358" max="15358" width="34.7109375" style="2" customWidth="1"/>
    <col min="15359" max="15359" width="0" style="2" hidden="1" customWidth="1"/>
    <col min="15360" max="15360" width="20" style="2" customWidth="1"/>
    <col min="15361" max="15361" width="20.85546875" style="2" customWidth="1"/>
    <col min="15362" max="15362" width="25" style="2" customWidth="1"/>
    <col min="15363" max="15363" width="18.7109375" style="2" customWidth="1"/>
    <col min="15364" max="15364" width="29.7109375" style="2" customWidth="1"/>
    <col min="15365" max="15365" width="13.42578125" style="2" customWidth="1"/>
    <col min="15366" max="15366" width="13.85546875" style="2" customWidth="1"/>
    <col min="15367" max="15371" width="16.5703125" style="2" customWidth="1"/>
    <col min="15372" max="15372" width="20.5703125" style="2" customWidth="1"/>
    <col min="15373" max="15373" width="21.140625" style="2" customWidth="1"/>
    <col min="15374" max="15374" width="9.5703125" style="2" customWidth="1"/>
    <col min="15375" max="15375" width="0.42578125" style="2" customWidth="1"/>
    <col min="15376" max="15382" width="6.42578125" style="2" customWidth="1"/>
    <col min="15383" max="15611" width="11.42578125" style="2"/>
    <col min="15612" max="15612" width="1" style="2" customWidth="1"/>
    <col min="15613" max="15613" width="4.28515625" style="2" customWidth="1"/>
    <col min="15614" max="15614" width="34.7109375" style="2" customWidth="1"/>
    <col min="15615" max="15615" width="0" style="2" hidden="1" customWidth="1"/>
    <col min="15616" max="15616" width="20" style="2" customWidth="1"/>
    <col min="15617" max="15617" width="20.85546875" style="2" customWidth="1"/>
    <col min="15618" max="15618" width="25" style="2" customWidth="1"/>
    <col min="15619" max="15619" width="18.7109375" style="2" customWidth="1"/>
    <col min="15620" max="15620" width="29.7109375" style="2" customWidth="1"/>
    <col min="15621" max="15621" width="13.42578125" style="2" customWidth="1"/>
    <col min="15622" max="15622" width="13.85546875" style="2" customWidth="1"/>
    <col min="15623" max="15627" width="16.5703125" style="2" customWidth="1"/>
    <col min="15628" max="15628" width="20.5703125" style="2" customWidth="1"/>
    <col min="15629" max="15629" width="21.140625" style="2" customWidth="1"/>
    <col min="15630" max="15630" width="9.5703125" style="2" customWidth="1"/>
    <col min="15631" max="15631" width="0.42578125" style="2" customWidth="1"/>
    <col min="15632" max="15638" width="6.42578125" style="2" customWidth="1"/>
    <col min="15639" max="15867" width="11.42578125" style="2"/>
    <col min="15868" max="15868" width="1" style="2" customWidth="1"/>
    <col min="15869" max="15869" width="4.28515625" style="2" customWidth="1"/>
    <col min="15870" max="15870" width="34.7109375" style="2" customWidth="1"/>
    <col min="15871" max="15871" width="0" style="2" hidden="1" customWidth="1"/>
    <col min="15872" max="15872" width="20" style="2" customWidth="1"/>
    <col min="15873" max="15873" width="20.85546875" style="2" customWidth="1"/>
    <col min="15874" max="15874" width="25" style="2" customWidth="1"/>
    <col min="15875" max="15875" width="18.7109375" style="2" customWidth="1"/>
    <col min="15876" max="15876" width="29.7109375" style="2" customWidth="1"/>
    <col min="15877" max="15877" width="13.42578125" style="2" customWidth="1"/>
    <col min="15878" max="15878" width="13.85546875" style="2" customWidth="1"/>
    <col min="15879" max="15883" width="16.5703125" style="2" customWidth="1"/>
    <col min="15884" max="15884" width="20.5703125" style="2" customWidth="1"/>
    <col min="15885" max="15885" width="21.140625" style="2" customWidth="1"/>
    <col min="15886" max="15886" width="9.5703125" style="2" customWidth="1"/>
    <col min="15887" max="15887" width="0.42578125" style="2" customWidth="1"/>
    <col min="15888" max="15894" width="6.42578125" style="2" customWidth="1"/>
    <col min="15895" max="16123" width="11.42578125" style="2"/>
    <col min="16124" max="16124" width="1" style="2" customWidth="1"/>
    <col min="16125" max="16125" width="4.28515625" style="2" customWidth="1"/>
    <col min="16126" max="16126" width="34.7109375" style="2" customWidth="1"/>
    <col min="16127" max="16127" width="0" style="2" hidden="1" customWidth="1"/>
    <col min="16128" max="16128" width="20" style="2" customWidth="1"/>
    <col min="16129" max="16129" width="20.85546875" style="2" customWidth="1"/>
    <col min="16130" max="16130" width="25" style="2" customWidth="1"/>
    <col min="16131" max="16131" width="18.7109375" style="2" customWidth="1"/>
    <col min="16132" max="16132" width="29.7109375" style="2" customWidth="1"/>
    <col min="16133" max="16133" width="13.42578125" style="2" customWidth="1"/>
    <col min="16134" max="16134" width="13.85546875" style="2" customWidth="1"/>
    <col min="16135" max="16139" width="16.5703125" style="2" customWidth="1"/>
    <col min="16140" max="16140" width="20.5703125" style="2" customWidth="1"/>
    <col min="16141" max="16141" width="21.140625" style="2" customWidth="1"/>
    <col min="16142" max="16142" width="9.5703125" style="2" customWidth="1"/>
    <col min="16143" max="16143" width="0.42578125" style="2" customWidth="1"/>
    <col min="16144" max="16150" width="6.42578125" style="2" customWidth="1"/>
    <col min="16151" max="16371" width="11.42578125" style="2"/>
    <col min="16372" max="16384" width="11.42578125" style="2" customWidth="1"/>
  </cols>
  <sheetData>
    <row r="2" spans="2:16" ht="26.25" x14ac:dyDescent="0.25">
      <c r="B2" s="201" t="s">
        <v>61</v>
      </c>
      <c r="C2" s="202"/>
      <c r="D2" s="202"/>
      <c r="E2" s="202"/>
      <c r="F2" s="202"/>
      <c r="G2" s="202"/>
      <c r="H2" s="202"/>
      <c r="I2" s="202"/>
      <c r="J2" s="202"/>
      <c r="K2" s="202"/>
      <c r="L2" s="202"/>
      <c r="M2" s="202"/>
      <c r="N2" s="202"/>
      <c r="O2" s="202"/>
      <c r="P2" s="202"/>
    </row>
    <row r="4" spans="2:16" ht="26.25" x14ac:dyDescent="0.25">
      <c r="B4" s="201" t="s">
        <v>46</v>
      </c>
      <c r="C4" s="202"/>
      <c r="D4" s="202"/>
      <c r="E4" s="202"/>
      <c r="F4" s="202"/>
      <c r="G4" s="202"/>
      <c r="H4" s="202"/>
      <c r="I4" s="202"/>
      <c r="J4" s="202"/>
      <c r="K4" s="202"/>
      <c r="L4" s="202"/>
      <c r="M4" s="202"/>
      <c r="N4" s="202"/>
      <c r="O4" s="202"/>
      <c r="P4" s="202"/>
    </row>
    <row r="5" spans="2:16" ht="15.75" thickBot="1" x14ac:dyDescent="0.3"/>
    <row r="6" spans="2:16" ht="21.75" thickBot="1" x14ac:dyDescent="0.3">
      <c r="B6" s="4" t="s">
        <v>4</v>
      </c>
      <c r="C6" s="199" t="s">
        <v>309</v>
      </c>
      <c r="D6" s="199"/>
      <c r="E6" s="199"/>
      <c r="F6" s="199"/>
      <c r="G6" s="199"/>
      <c r="H6" s="199"/>
      <c r="I6" s="199"/>
      <c r="J6" s="199"/>
      <c r="K6" s="199"/>
      <c r="L6" s="199"/>
      <c r="M6" s="199"/>
      <c r="N6" s="200"/>
    </row>
    <row r="7" spans="2:16" ht="16.5" thickBot="1" x14ac:dyDescent="0.3">
      <c r="B7" s="5" t="s">
        <v>5</v>
      </c>
      <c r="C7" s="199" t="s">
        <v>151</v>
      </c>
      <c r="D7" s="199"/>
      <c r="E7" s="199"/>
      <c r="F7" s="199"/>
      <c r="G7" s="199"/>
      <c r="H7" s="199"/>
      <c r="I7" s="199"/>
      <c r="J7" s="199"/>
      <c r="K7" s="199"/>
      <c r="L7" s="199"/>
      <c r="M7" s="199"/>
      <c r="N7" s="200"/>
    </row>
    <row r="8" spans="2:16" ht="16.5" thickBot="1" x14ac:dyDescent="0.3">
      <c r="B8" s="5" t="s">
        <v>6</v>
      </c>
      <c r="C8" s="199" t="s">
        <v>151</v>
      </c>
      <c r="D8" s="199"/>
      <c r="E8" s="199"/>
      <c r="F8" s="199"/>
      <c r="G8" s="199"/>
      <c r="H8" s="199"/>
      <c r="I8" s="199"/>
      <c r="J8" s="199"/>
      <c r="K8" s="199"/>
      <c r="L8" s="199"/>
      <c r="M8" s="199"/>
      <c r="N8" s="200"/>
    </row>
    <row r="9" spans="2:16" ht="16.5" thickBot="1" x14ac:dyDescent="0.3">
      <c r="B9" s="5" t="s">
        <v>7</v>
      </c>
      <c r="C9" s="199" t="s">
        <v>151</v>
      </c>
      <c r="D9" s="199"/>
      <c r="E9" s="199"/>
      <c r="F9" s="199"/>
      <c r="G9" s="199"/>
      <c r="H9" s="199"/>
      <c r="I9" s="199"/>
      <c r="J9" s="199"/>
      <c r="K9" s="199"/>
      <c r="L9" s="199"/>
      <c r="M9" s="199"/>
      <c r="N9" s="200"/>
    </row>
    <row r="10" spans="2:16" ht="16.5" thickBot="1" x14ac:dyDescent="0.3">
      <c r="B10" s="5" t="s">
        <v>8</v>
      </c>
      <c r="C10" s="205">
        <v>6</v>
      </c>
      <c r="D10" s="205"/>
      <c r="E10" s="206"/>
      <c r="F10" s="21"/>
      <c r="G10" s="21"/>
      <c r="H10" s="21"/>
      <c r="I10" s="21"/>
      <c r="J10" s="21"/>
      <c r="K10" s="21"/>
      <c r="L10" s="21"/>
      <c r="M10" s="21"/>
      <c r="N10" s="22"/>
    </row>
    <row r="11" spans="2:16" ht="16.5" thickBot="1" x14ac:dyDescent="0.3">
      <c r="B11" s="7" t="s">
        <v>9</v>
      </c>
      <c r="C11" s="8">
        <v>41974</v>
      </c>
      <c r="D11" s="9"/>
      <c r="E11" s="9"/>
      <c r="F11" s="9"/>
      <c r="G11" s="9"/>
      <c r="H11" s="9"/>
      <c r="I11" s="9"/>
      <c r="J11" s="9"/>
      <c r="K11" s="9"/>
      <c r="L11" s="9"/>
      <c r="M11" s="9"/>
      <c r="N11" s="10"/>
    </row>
    <row r="12" spans="2:16" ht="15.75" x14ac:dyDescent="0.25">
      <c r="B12" s="6"/>
      <c r="C12" s="11"/>
      <c r="D12" s="12"/>
      <c r="E12" s="12"/>
      <c r="F12" s="12"/>
      <c r="G12" s="12"/>
      <c r="H12" s="12"/>
      <c r="I12" s="73"/>
      <c r="J12" s="73"/>
      <c r="K12" s="73"/>
      <c r="L12" s="73"/>
      <c r="M12" s="73"/>
      <c r="N12" s="12"/>
    </row>
    <row r="13" spans="2:16" x14ac:dyDescent="0.25">
      <c r="I13" s="73"/>
      <c r="J13" s="73"/>
      <c r="K13" s="73"/>
      <c r="L13" s="73"/>
      <c r="M13" s="73"/>
      <c r="N13" s="74"/>
    </row>
    <row r="14" spans="2:16" ht="45.75" customHeight="1" x14ac:dyDescent="0.25">
      <c r="B14" s="207" t="s">
        <v>95</v>
      </c>
      <c r="C14" s="207"/>
      <c r="D14" s="133" t="s">
        <v>12</v>
      </c>
      <c r="E14" s="133" t="s">
        <v>13</v>
      </c>
      <c r="F14" s="133" t="s">
        <v>29</v>
      </c>
      <c r="G14" s="61"/>
      <c r="I14" s="25"/>
      <c r="J14" s="25"/>
      <c r="K14" s="25"/>
      <c r="L14" s="25"/>
      <c r="M14" s="25"/>
      <c r="N14" s="74"/>
    </row>
    <row r="15" spans="2:16" x14ac:dyDescent="0.25">
      <c r="B15" s="207"/>
      <c r="C15" s="207"/>
      <c r="D15" s="133">
        <v>6</v>
      </c>
      <c r="E15" s="279">
        <v>426487140</v>
      </c>
      <c r="F15" s="280">
        <v>180</v>
      </c>
      <c r="G15" s="62"/>
      <c r="I15" s="26"/>
      <c r="J15" s="26"/>
      <c r="K15" s="26"/>
      <c r="L15" s="26"/>
      <c r="M15" s="26"/>
      <c r="N15" s="74"/>
    </row>
    <row r="16" spans="2:16" x14ac:dyDescent="0.25">
      <c r="B16" s="207"/>
      <c r="C16" s="207"/>
      <c r="D16" s="133"/>
      <c r="E16" s="279"/>
      <c r="F16" s="280"/>
      <c r="G16" s="62"/>
      <c r="I16" s="26"/>
      <c r="J16" s="26"/>
      <c r="K16" s="26"/>
      <c r="L16" s="26"/>
      <c r="M16" s="26"/>
      <c r="N16" s="74"/>
    </row>
    <row r="17" spans="1:14" x14ac:dyDescent="0.25">
      <c r="B17" s="207"/>
      <c r="C17" s="207"/>
      <c r="D17" s="133"/>
      <c r="E17" s="279"/>
      <c r="F17" s="280"/>
      <c r="G17" s="62"/>
      <c r="I17" s="26"/>
      <c r="J17" s="26"/>
      <c r="K17" s="26"/>
      <c r="L17" s="26"/>
      <c r="M17" s="26"/>
      <c r="N17" s="74"/>
    </row>
    <row r="18" spans="1:14" x14ac:dyDescent="0.25">
      <c r="B18" s="207"/>
      <c r="C18" s="207"/>
      <c r="D18" s="133"/>
      <c r="E18" s="24"/>
      <c r="F18" s="280"/>
      <c r="G18" s="62"/>
      <c r="H18" s="14"/>
      <c r="I18" s="26"/>
      <c r="J18" s="26"/>
      <c r="K18" s="26"/>
      <c r="L18" s="26"/>
      <c r="M18" s="26"/>
      <c r="N18" s="13"/>
    </row>
    <row r="19" spans="1:14" x14ac:dyDescent="0.25">
      <c r="B19" s="207"/>
      <c r="C19" s="207"/>
      <c r="D19" s="133"/>
      <c r="E19" s="24"/>
      <c r="F19" s="280"/>
      <c r="G19" s="62"/>
      <c r="H19" s="14"/>
      <c r="I19" s="28"/>
      <c r="J19" s="28"/>
      <c r="K19" s="28"/>
      <c r="L19" s="28"/>
      <c r="M19" s="28"/>
      <c r="N19" s="13"/>
    </row>
    <row r="20" spans="1:14" x14ac:dyDescent="0.25">
      <c r="B20" s="207"/>
      <c r="C20" s="207"/>
      <c r="D20" s="133"/>
      <c r="E20" s="24"/>
      <c r="F20" s="280"/>
      <c r="G20" s="62"/>
      <c r="H20" s="14"/>
      <c r="I20" s="73"/>
      <c r="J20" s="73"/>
      <c r="K20" s="73"/>
      <c r="L20" s="73"/>
      <c r="M20" s="73"/>
      <c r="N20" s="13"/>
    </row>
    <row r="21" spans="1:14" x14ac:dyDescent="0.25">
      <c r="B21" s="207"/>
      <c r="C21" s="207"/>
      <c r="D21" s="133"/>
      <c r="E21" s="24"/>
      <c r="F21" s="280"/>
      <c r="G21" s="62"/>
      <c r="H21" s="14"/>
      <c r="I21" s="73"/>
      <c r="J21" s="73"/>
      <c r="K21" s="73"/>
      <c r="L21" s="73"/>
      <c r="M21" s="73"/>
      <c r="N21" s="13"/>
    </row>
    <row r="22" spans="1:14" ht="15.75" thickBot="1" x14ac:dyDescent="0.3">
      <c r="B22" s="208" t="s">
        <v>14</v>
      </c>
      <c r="C22" s="209"/>
      <c r="D22" s="133">
        <v>6</v>
      </c>
      <c r="E22" s="279">
        <f>SUM(E15:E21)</f>
        <v>426487140</v>
      </c>
      <c r="F22" s="280">
        <f>SUM(F15:F21)</f>
        <v>180</v>
      </c>
      <c r="G22" s="62"/>
      <c r="H22" s="14"/>
      <c r="I22" s="73"/>
      <c r="J22" s="73"/>
      <c r="K22" s="73"/>
      <c r="L22" s="73"/>
      <c r="M22" s="73"/>
      <c r="N22" s="13"/>
    </row>
    <row r="23" spans="1:14" ht="45.75" thickBot="1" x14ac:dyDescent="0.3">
      <c r="A23" s="30"/>
      <c r="B23" s="35" t="s">
        <v>15</v>
      </c>
      <c r="C23" s="35" t="s">
        <v>96</v>
      </c>
      <c r="E23" s="25"/>
      <c r="F23" s="25"/>
      <c r="G23" s="25"/>
      <c r="H23" s="25"/>
      <c r="I23" s="3"/>
      <c r="J23" s="3"/>
      <c r="K23" s="3"/>
      <c r="L23" s="3"/>
      <c r="M23" s="3"/>
    </row>
    <row r="24" spans="1:14" ht="15.75" thickBot="1" x14ac:dyDescent="0.3">
      <c r="A24" s="31">
        <v>1</v>
      </c>
      <c r="C24" s="274">
        <f>+F22*80%</f>
        <v>144</v>
      </c>
      <c r="D24" s="26"/>
      <c r="E24" s="275">
        <f>E22</f>
        <v>426487140</v>
      </c>
      <c r="F24" s="27"/>
      <c r="G24" s="27"/>
      <c r="H24" s="27"/>
      <c r="I24" s="15"/>
      <c r="J24" s="15"/>
      <c r="K24" s="15"/>
      <c r="L24" s="15"/>
      <c r="M24" s="15"/>
    </row>
    <row r="25" spans="1:14" x14ac:dyDescent="0.25">
      <c r="A25" s="65"/>
      <c r="C25" s="66"/>
      <c r="D25" s="26"/>
      <c r="E25" s="67"/>
      <c r="F25" s="27"/>
      <c r="G25" s="27"/>
      <c r="H25" s="27"/>
      <c r="I25" s="15"/>
      <c r="J25" s="15"/>
      <c r="K25" s="15"/>
      <c r="L25" s="15"/>
      <c r="M25" s="15"/>
    </row>
    <row r="26" spans="1:14" x14ac:dyDescent="0.25">
      <c r="A26" s="65"/>
      <c r="C26" s="66"/>
      <c r="D26" s="26"/>
      <c r="E26" s="67"/>
      <c r="F26" s="27"/>
      <c r="G26" s="27"/>
      <c r="H26" s="27"/>
      <c r="I26" s="15"/>
      <c r="J26" s="15"/>
      <c r="K26" s="15"/>
      <c r="L26" s="15"/>
      <c r="M26" s="15"/>
    </row>
    <row r="27" spans="1:14" x14ac:dyDescent="0.25">
      <c r="A27" s="65"/>
      <c r="B27" s="88" t="s">
        <v>128</v>
      </c>
      <c r="I27" s="73"/>
      <c r="J27" s="73"/>
      <c r="K27" s="73"/>
      <c r="L27" s="73"/>
      <c r="M27" s="73"/>
      <c r="N27" s="74"/>
    </row>
    <row r="28" spans="1:14" x14ac:dyDescent="0.25">
      <c r="A28" s="65"/>
      <c r="I28" s="73"/>
      <c r="J28" s="73"/>
      <c r="K28" s="73"/>
      <c r="L28" s="73"/>
      <c r="M28" s="73"/>
      <c r="N28" s="74"/>
    </row>
    <row r="29" spans="1:14" x14ac:dyDescent="0.25">
      <c r="A29" s="65"/>
      <c r="B29" s="90" t="s">
        <v>33</v>
      </c>
      <c r="C29" s="90" t="s">
        <v>129</v>
      </c>
      <c r="D29" s="90" t="s">
        <v>130</v>
      </c>
      <c r="I29" s="73"/>
      <c r="J29" s="73"/>
      <c r="K29" s="73"/>
      <c r="L29" s="73"/>
      <c r="M29" s="73"/>
      <c r="N29" s="74"/>
    </row>
    <row r="30" spans="1:14" x14ac:dyDescent="0.25">
      <c r="A30" s="65"/>
      <c r="B30" s="87" t="s">
        <v>131</v>
      </c>
      <c r="C30" s="183"/>
      <c r="D30" s="183" t="s">
        <v>152</v>
      </c>
      <c r="E30" s="2" t="s">
        <v>310</v>
      </c>
      <c r="I30" s="73"/>
      <c r="J30" s="73"/>
      <c r="K30" s="73"/>
      <c r="L30" s="73"/>
      <c r="M30" s="73"/>
      <c r="N30" s="74"/>
    </row>
    <row r="31" spans="1:14" x14ac:dyDescent="0.25">
      <c r="A31" s="65"/>
      <c r="B31" s="87" t="s">
        <v>132</v>
      </c>
      <c r="C31" s="183" t="s">
        <v>152</v>
      </c>
      <c r="D31" s="183"/>
      <c r="I31" s="73"/>
      <c r="J31" s="73"/>
      <c r="K31" s="73"/>
      <c r="L31" s="73"/>
      <c r="M31" s="73"/>
      <c r="N31" s="74"/>
    </row>
    <row r="32" spans="1:14" x14ac:dyDescent="0.25">
      <c r="A32" s="65"/>
      <c r="B32" s="87" t="s">
        <v>133</v>
      </c>
      <c r="C32" s="183"/>
      <c r="D32" s="183" t="s">
        <v>152</v>
      </c>
      <c r="E32" s="2" t="s">
        <v>310</v>
      </c>
      <c r="I32" s="73"/>
      <c r="J32" s="73"/>
      <c r="K32" s="73"/>
      <c r="L32" s="73"/>
      <c r="M32" s="73"/>
      <c r="N32" s="74"/>
    </row>
    <row r="33" spans="1:17" x14ac:dyDescent="0.25">
      <c r="A33" s="65"/>
      <c r="B33" s="87" t="s">
        <v>134</v>
      </c>
      <c r="C33" s="183"/>
      <c r="D33" s="183" t="s">
        <v>152</v>
      </c>
      <c r="E33" s="2" t="s">
        <v>310</v>
      </c>
      <c r="I33" s="73"/>
      <c r="J33" s="73"/>
      <c r="K33" s="73"/>
      <c r="L33" s="73"/>
      <c r="M33" s="73"/>
      <c r="N33" s="74"/>
    </row>
    <row r="34" spans="1:17" x14ac:dyDescent="0.25">
      <c r="A34" s="65"/>
      <c r="I34" s="73"/>
      <c r="J34" s="73"/>
      <c r="K34" s="73"/>
      <c r="L34" s="73"/>
      <c r="M34" s="73"/>
      <c r="N34" s="74"/>
    </row>
    <row r="35" spans="1:17" x14ac:dyDescent="0.25">
      <c r="A35" s="65"/>
      <c r="I35" s="73"/>
      <c r="J35" s="73"/>
      <c r="K35" s="73"/>
      <c r="L35" s="73"/>
      <c r="M35" s="73"/>
      <c r="N35" s="74"/>
    </row>
    <row r="36" spans="1:17" x14ac:dyDescent="0.25">
      <c r="A36" s="65"/>
      <c r="B36" s="88" t="s">
        <v>135</v>
      </c>
      <c r="I36" s="73"/>
      <c r="J36" s="73"/>
      <c r="K36" s="73"/>
      <c r="L36" s="73"/>
      <c r="M36" s="73"/>
      <c r="N36" s="74"/>
    </row>
    <row r="37" spans="1:17" x14ac:dyDescent="0.25">
      <c r="A37" s="65"/>
      <c r="I37" s="73"/>
      <c r="J37" s="73"/>
      <c r="K37" s="73"/>
      <c r="L37" s="73"/>
      <c r="M37" s="73"/>
      <c r="N37" s="74"/>
    </row>
    <row r="38" spans="1:17" x14ac:dyDescent="0.25">
      <c r="A38" s="65"/>
      <c r="I38" s="73"/>
      <c r="J38" s="73"/>
      <c r="K38" s="73"/>
      <c r="L38" s="73"/>
      <c r="M38" s="73"/>
      <c r="N38" s="74"/>
    </row>
    <row r="39" spans="1:17" x14ac:dyDescent="0.25">
      <c r="A39" s="65"/>
      <c r="B39" s="90" t="s">
        <v>33</v>
      </c>
      <c r="C39" s="90" t="s">
        <v>56</v>
      </c>
      <c r="D39" s="89" t="s">
        <v>49</v>
      </c>
      <c r="E39" s="89" t="s">
        <v>16</v>
      </c>
      <c r="I39" s="73"/>
      <c r="J39" s="73"/>
      <c r="K39" s="73"/>
      <c r="L39" s="73"/>
      <c r="M39" s="73"/>
      <c r="N39" s="74"/>
    </row>
    <row r="40" spans="1:17" ht="28.5" x14ac:dyDescent="0.25">
      <c r="A40" s="65"/>
      <c r="B40" s="71" t="s">
        <v>136</v>
      </c>
      <c r="C40" s="72">
        <v>40</v>
      </c>
      <c r="D40" s="132">
        <f>D142</f>
        <v>0</v>
      </c>
      <c r="E40" s="210">
        <f>+D40+D41</f>
        <v>60</v>
      </c>
      <c r="I40" s="73"/>
      <c r="J40" s="73"/>
      <c r="K40" s="73"/>
      <c r="L40" s="73"/>
      <c r="M40" s="73"/>
      <c r="N40" s="74"/>
    </row>
    <row r="41" spans="1:17" ht="42.75" x14ac:dyDescent="0.25">
      <c r="A41" s="65"/>
      <c r="B41" s="71" t="s">
        <v>137</v>
      </c>
      <c r="C41" s="72">
        <v>60</v>
      </c>
      <c r="D41" s="183">
        <f>D143</f>
        <v>60</v>
      </c>
      <c r="E41" s="211"/>
      <c r="I41" s="73"/>
      <c r="J41" s="73"/>
      <c r="K41" s="73"/>
      <c r="L41" s="73"/>
      <c r="M41" s="73"/>
      <c r="N41" s="74"/>
    </row>
    <row r="42" spans="1:17" x14ac:dyDescent="0.25">
      <c r="A42" s="65"/>
      <c r="C42" s="66"/>
      <c r="D42" s="26"/>
      <c r="E42" s="67"/>
      <c r="F42" s="27"/>
      <c r="G42" s="27"/>
      <c r="H42" s="27"/>
      <c r="I42" s="15"/>
      <c r="J42" s="15">
        <v>2.5</v>
      </c>
      <c r="K42" s="15"/>
      <c r="L42" s="15"/>
      <c r="M42" s="15"/>
    </row>
    <row r="43" spans="1:17" x14ac:dyDescent="0.25">
      <c r="A43" s="65"/>
      <c r="C43" s="66"/>
      <c r="D43" s="26"/>
      <c r="E43" s="67"/>
      <c r="F43" s="27"/>
      <c r="G43" s="27"/>
      <c r="H43" s="27"/>
      <c r="I43" s="15"/>
      <c r="J43" s="15"/>
      <c r="K43" s="15"/>
      <c r="L43" s="15"/>
      <c r="M43" s="15"/>
    </row>
    <row r="44" spans="1:17" x14ac:dyDescent="0.25">
      <c r="A44" s="65"/>
      <c r="C44" s="66"/>
      <c r="D44" s="26"/>
      <c r="E44" s="67"/>
      <c r="F44" s="27"/>
      <c r="G44" s="27"/>
      <c r="H44" s="27"/>
      <c r="I44" s="15"/>
      <c r="J44" s="15"/>
      <c r="K44" s="15"/>
      <c r="L44" s="15"/>
      <c r="M44" s="15"/>
    </row>
    <row r="45" spans="1:17" ht="15.75" thickBot="1" x14ac:dyDescent="0.3">
      <c r="M45" s="212" t="s">
        <v>35</v>
      </c>
      <c r="N45" s="212"/>
    </row>
    <row r="46" spans="1:17" x14ac:dyDescent="0.25">
      <c r="B46" s="88" t="s">
        <v>30</v>
      </c>
      <c r="M46" s="42"/>
      <c r="N46" s="42"/>
    </row>
    <row r="47" spans="1:17" ht="15.75" thickBot="1" x14ac:dyDescent="0.3">
      <c r="M47" s="42"/>
      <c r="N47" s="42"/>
    </row>
    <row r="48" spans="1:17" s="73" customFormat="1" ht="109.5" customHeight="1" x14ac:dyDescent="0.25">
      <c r="B48" s="84" t="s">
        <v>138</v>
      </c>
      <c r="C48" s="84" t="s">
        <v>139</v>
      </c>
      <c r="D48" s="84" t="s">
        <v>140</v>
      </c>
      <c r="E48" s="84" t="s">
        <v>43</v>
      </c>
      <c r="F48" s="84" t="s">
        <v>22</v>
      </c>
      <c r="G48" s="84" t="s">
        <v>97</v>
      </c>
      <c r="H48" s="84" t="s">
        <v>17</v>
      </c>
      <c r="I48" s="84" t="s">
        <v>10</v>
      </c>
      <c r="J48" s="84" t="s">
        <v>31</v>
      </c>
      <c r="K48" s="84" t="s">
        <v>59</v>
      </c>
      <c r="L48" s="84" t="s">
        <v>20</v>
      </c>
      <c r="M48" s="69" t="s">
        <v>26</v>
      </c>
      <c r="N48" s="84" t="s">
        <v>141</v>
      </c>
      <c r="O48" s="84" t="s">
        <v>36</v>
      </c>
      <c r="P48" s="85" t="s">
        <v>11</v>
      </c>
      <c r="Q48" s="85" t="s">
        <v>19</v>
      </c>
    </row>
    <row r="49" spans="1:26" s="79" customFormat="1" ht="30" x14ac:dyDescent="0.25">
      <c r="A49" s="33"/>
      <c r="B49" s="34" t="s">
        <v>224</v>
      </c>
      <c r="C49" s="34" t="s">
        <v>224</v>
      </c>
      <c r="D49" s="80" t="s">
        <v>285</v>
      </c>
      <c r="E49" s="147" t="s">
        <v>286</v>
      </c>
      <c r="F49" s="76" t="s">
        <v>129</v>
      </c>
      <c r="G49" s="115" t="s">
        <v>151</v>
      </c>
      <c r="H49" s="83">
        <v>41100</v>
      </c>
      <c r="I49" s="83">
        <v>41273</v>
      </c>
      <c r="J49" s="77" t="s">
        <v>130</v>
      </c>
      <c r="K49" s="124">
        <f>(I49-H49)/30</f>
        <v>5.7666666666666666</v>
      </c>
      <c r="L49" s="125">
        <v>0</v>
      </c>
      <c r="M49" s="123">
        <v>160</v>
      </c>
      <c r="N49" s="123" t="s">
        <v>151</v>
      </c>
      <c r="O49" s="16"/>
      <c r="P49" s="16"/>
      <c r="Q49" s="116"/>
      <c r="R49" s="78"/>
      <c r="S49" s="78"/>
      <c r="T49" s="78"/>
      <c r="U49" s="78"/>
      <c r="V49" s="78"/>
      <c r="W49" s="78"/>
      <c r="X49" s="78"/>
      <c r="Y49" s="78"/>
      <c r="Z49" s="78"/>
    </row>
    <row r="50" spans="1:26" s="79" customFormat="1" ht="75" x14ac:dyDescent="0.25">
      <c r="A50" s="33"/>
      <c r="B50" s="34" t="s">
        <v>224</v>
      </c>
      <c r="C50" s="34" t="s">
        <v>224</v>
      </c>
      <c r="D50" s="80" t="s">
        <v>287</v>
      </c>
      <c r="E50" s="123">
        <v>137</v>
      </c>
      <c r="F50" s="76" t="s">
        <v>129</v>
      </c>
      <c r="G50" s="115" t="s">
        <v>151</v>
      </c>
      <c r="H50" s="83">
        <v>41194</v>
      </c>
      <c r="I50" s="83">
        <v>41269</v>
      </c>
      <c r="J50" s="77" t="s">
        <v>130</v>
      </c>
      <c r="K50" s="124">
        <f>(I50-H50)/30-L50</f>
        <v>0</v>
      </c>
      <c r="L50" s="124">
        <v>2.5</v>
      </c>
      <c r="M50" s="123">
        <v>60</v>
      </c>
      <c r="N50" s="123" t="s">
        <v>151</v>
      </c>
      <c r="O50" s="140">
        <v>15000000</v>
      </c>
      <c r="P50" s="16" t="s">
        <v>288</v>
      </c>
      <c r="Q50" s="116" t="s">
        <v>362</v>
      </c>
      <c r="R50" s="78"/>
      <c r="S50" s="78"/>
      <c r="T50" s="78"/>
      <c r="U50" s="78"/>
      <c r="V50" s="78"/>
      <c r="W50" s="78"/>
      <c r="X50" s="78"/>
      <c r="Y50" s="78"/>
      <c r="Z50" s="78"/>
    </row>
    <row r="51" spans="1:26" s="79" customFormat="1" ht="45" x14ac:dyDescent="0.25">
      <c r="A51" s="33"/>
      <c r="B51" s="34" t="s">
        <v>224</v>
      </c>
      <c r="C51" s="34" t="s">
        <v>224</v>
      </c>
      <c r="D51" s="80" t="s">
        <v>285</v>
      </c>
      <c r="E51" s="123">
        <v>192</v>
      </c>
      <c r="F51" s="76" t="s">
        <v>129</v>
      </c>
      <c r="G51" s="115" t="s">
        <v>151</v>
      </c>
      <c r="H51" s="83">
        <v>41255</v>
      </c>
      <c r="I51" s="83">
        <v>41943</v>
      </c>
      <c r="J51" s="77" t="s">
        <v>130</v>
      </c>
      <c r="K51" s="124">
        <f>(I51-H51)/30-L51</f>
        <v>22.333333333333332</v>
      </c>
      <c r="L51" s="125">
        <f>(I49-H51)/30</f>
        <v>0.6</v>
      </c>
      <c r="M51" s="123">
        <v>1720</v>
      </c>
      <c r="N51" s="123" t="s">
        <v>151</v>
      </c>
      <c r="O51" s="16"/>
      <c r="P51" s="16"/>
      <c r="Q51" s="116" t="s">
        <v>361</v>
      </c>
      <c r="R51" s="78"/>
      <c r="S51" s="78"/>
      <c r="T51" s="78"/>
      <c r="U51" s="78"/>
      <c r="V51" s="78"/>
      <c r="W51" s="78"/>
      <c r="X51" s="78"/>
      <c r="Y51" s="78"/>
      <c r="Z51" s="78"/>
    </row>
    <row r="52" spans="1:26" s="79" customFormat="1" x14ac:dyDescent="0.25">
      <c r="A52" s="33"/>
      <c r="B52" s="34"/>
      <c r="C52" s="34"/>
      <c r="D52" s="80"/>
      <c r="E52" s="123"/>
      <c r="F52" s="76"/>
      <c r="G52" s="115"/>
      <c r="H52" s="83"/>
      <c r="I52" s="83"/>
      <c r="J52" s="77"/>
      <c r="K52" s="124"/>
      <c r="L52" s="125"/>
      <c r="M52" s="123"/>
      <c r="N52" s="123"/>
      <c r="O52" s="16"/>
      <c r="P52" s="16"/>
      <c r="Q52" s="116"/>
      <c r="R52" s="78"/>
      <c r="S52" s="78"/>
      <c r="T52" s="78"/>
      <c r="U52" s="78"/>
      <c r="V52" s="78"/>
      <c r="W52" s="78"/>
      <c r="X52" s="78"/>
      <c r="Y52" s="78"/>
      <c r="Z52" s="78"/>
    </row>
    <row r="53" spans="1:26" s="79" customFormat="1" x14ac:dyDescent="0.25">
      <c r="A53" s="33">
        <f t="shared" ref="A53:A56" si="0">+A52+1</f>
        <v>1</v>
      </c>
      <c r="B53" s="80"/>
      <c r="C53" s="81"/>
      <c r="D53" s="80"/>
      <c r="E53" s="75"/>
      <c r="F53" s="76"/>
      <c r="G53" s="76"/>
      <c r="H53" s="76"/>
      <c r="I53" s="77"/>
      <c r="J53" s="77"/>
      <c r="K53" s="77"/>
      <c r="L53" s="77"/>
      <c r="M53" s="68"/>
      <c r="N53" s="68"/>
      <c r="O53" s="16"/>
      <c r="P53" s="16"/>
      <c r="Q53" s="116"/>
      <c r="R53" s="78"/>
      <c r="S53" s="78"/>
      <c r="T53" s="78"/>
      <c r="U53" s="78"/>
      <c r="V53" s="78"/>
      <c r="W53" s="78"/>
      <c r="X53" s="78"/>
      <c r="Y53" s="78"/>
      <c r="Z53" s="78"/>
    </row>
    <row r="54" spans="1:26" s="79" customFormat="1" x14ac:dyDescent="0.25">
      <c r="A54" s="33">
        <f t="shared" si="0"/>
        <v>2</v>
      </c>
      <c r="B54" s="80"/>
      <c r="C54" s="81"/>
      <c r="D54" s="80"/>
      <c r="E54" s="75"/>
      <c r="F54" s="76"/>
      <c r="G54" s="76"/>
      <c r="H54" s="76"/>
      <c r="I54" s="77"/>
      <c r="J54" s="77"/>
      <c r="K54" s="77"/>
      <c r="L54" s="77"/>
      <c r="M54" s="68"/>
      <c r="N54" s="68"/>
      <c r="O54" s="16"/>
      <c r="P54" s="16"/>
      <c r="Q54" s="116"/>
      <c r="R54" s="78"/>
      <c r="S54" s="78"/>
      <c r="T54" s="78"/>
      <c r="U54" s="78"/>
      <c r="V54" s="78"/>
      <c r="W54" s="78"/>
      <c r="X54" s="78"/>
      <c r="Y54" s="78"/>
      <c r="Z54" s="78"/>
    </row>
    <row r="55" spans="1:26" s="79" customFormat="1" x14ac:dyDescent="0.25">
      <c r="A55" s="33">
        <f t="shared" si="0"/>
        <v>3</v>
      </c>
      <c r="B55" s="80"/>
      <c r="C55" s="81"/>
      <c r="D55" s="80"/>
      <c r="E55" s="75"/>
      <c r="F55" s="76"/>
      <c r="G55" s="76"/>
      <c r="H55" s="76"/>
      <c r="I55" s="77"/>
      <c r="J55" s="77"/>
      <c r="K55" s="77"/>
      <c r="L55" s="77"/>
      <c r="M55" s="68"/>
      <c r="N55" s="68"/>
      <c r="O55" s="16"/>
      <c r="P55" s="16"/>
      <c r="Q55" s="116"/>
      <c r="R55" s="78"/>
      <c r="S55" s="78"/>
      <c r="T55" s="78"/>
      <c r="U55" s="78"/>
      <c r="V55" s="78"/>
      <c r="W55" s="78"/>
      <c r="X55" s="78"/>
      <c r="Y55" s="78"/>
      <c r="Z55" s="78"/>
    </row>
    <row r="56" spans="1:26" s="79" customFormat="1" x14ac:dyDescent="0.25">
      <c r="A56" s="33">
        <f t="shared" si="0"/>
        <v>4</v>
      </c>
      <c r="B56" s="80"/>
      <c r="C56" s="81"/>
      <c r="D56" s="80"/>
      <c r="E56" s="75"/>
      <c r="F56" s="76"/>
      <c r="G56" s="76"/>
      <c r="H56" s="76"/>
      <c r="I56" s="77"/>
      <c r="J56" s="77"/>
      <c r="K56" s="77"/>
      <c r="L56" s="77"/>
      <c r="M56" s="68"/>
      <c r="N56" s="68"/>
      <c r="O56" s="16"/>
      <c r="P56" s="16"/>
      <c r="Q56" s="116"/>
      <c r="R56" s="78"/>
      <c r="S56" s="78"/>
      <c r="T56" s="78"/>
      <c r="U56" s="78"/>
      <c r="V56" s="78"/>
      <c r="W56" s="78"/>
      <c r="X56" s="78"/>
      <c r="Y56" s="78"/>
      <c r="Z56" s="78"/>
    </row>
    <row r="57" spans="1:26" s="79" customFormat="1" x14ac:dyDescent="0.25">
      <c r="A57" s="33"/>
      <c r="B57" s="34" t="s">
        <v>16</v>
      </c>
      <c r="C57" s="81"/>
      <c r="D57" s="80"/>
      <c r="E57" s="75"/>
      <c r="F57" s="76"/>
      <c r="G57" s="76"/>
      <c r="H57" s="76"/>
      <c r="I57" s="77"/>
      <c r="J57" s="77"/>
      <c r="K57" s="82">
        <f>SUM(K49:K56)</f>
        <v>28.099999999999998</v>
      </c>
      <c r="L57" s="82">
        <f>SUM(L49:L56)</f>
        <v>3.1</v>
      </c>
      <c r="M57" s="114">
        <f>SUM(M49:M56)</f>
        <v>1940</v>
      </c>
      <c r="N57" s="82">
        <f>SUM(N49:N56)</f>
        <v>0</v>
      </c>
      <c r="O57" s="16"/>
      <c r="P57" s="16"/>
      <c r="Q57" s="117"/>
    </row>
    <row r="58" spans="1:26" s="17" customFormat="1" x14ac:dyDescent="0.25">
      <c r="E58" s="18"/>
    </row>
    <row r="59" spans="1:26" s="17" customFormat="1" x14ac:dyDescent="0.25">
      <c r="B59" s="213" t="s">
        <v>28</v>
      </c>
      <c r="C59" s="213" t="s">
        <v>27</v>
      </c>
      <c r="D59" s="215" t="s">
        <v>34</v>
      </c>
      <c r="E59" s="215"/>
    </row>
    <row r="60" spans="1:26" s="17" customFormat="1" x14ac:dyDescent="0.25">
      <c r="B60" s="214"/>
      <c r="C60" s="214"/>
      <c r="D60" s="134" t="s">
        <v>23</v>
      </c>
      <c r="E60" s="40" t="s">
        <v>24</v>
      </c>
    </row>
    <row r="61" spans="1:26" s="17" customFormat="1" ht="30.6" customHeight="1" x14ac:dyDescent="0.25">
      <c r="B61" s="38" t="s">
        <v>21</v>
      </c>
      <c r="C61" s="39">
        <f>+K57</f>
        <v>28.099999999999998</v>
      </c>
      <c r="D61" s="36"/>
      <c r="E61" s="37" t="s">
        <v>152</v>
      </c>
      <c r="F61" s="19"/>
      <c r="G61" s="19"/>
      <c r="H61" s="19"/>
      <c r="I61" s="19"/>
      <c r="J61" s="19"/>
      <c r="K61" s="19"/>
      <c r="L61" s="19"/>
      <c r="M61" s="19"/>
    </row>
    <row r="62" spans="1:26" s="17" customFormat="1" ht="30" customHeight="1" x14ac:dyDescent="0.25">
      <c r="B62" s="38" t="s">
        <v>25</v>
      </c>
      <c r="C62" s="39">
        <f>+M57</f>
        <v>1940</v>
      </c>
      <c r="D62" s="36" t="s">
        <v>152</v>
      </c>
      <c r="E62" s="37"/>
    </row>
    <row r="63" spans="1:26" s="17" customFormat="1" x14ac:dyDescent="0.25">
      <c r="B63" s="20"/>
      <c r="C63" s="216"/>
      <c r="D63" s="216"/>
      <c r="E63" s="216"/>
      <c r="F63" s="216"/>
      <c r="G63" s="216"/>
      <c r="H63" s="216"/>
      <c r="I63" s="216"/>
      <c r="J63" s="216"/>
      <c r="K63" s="216"/>
      <c r="L63" s="216"/>
      <c r="M63" s="216"/>
      <c r="N63" s="216"/>
    </row>
    <row r="64" spans="1:26" ht="15.75" thickBot="1" x14ac:dyDescent="0.3">
      <c r="C64" s="148"/>
    </row>
    <row r="65" spans="2:17" ht="27" thickBot="1" x14ac:dyDescent="0.3">
      <c r="B65" s="217" t="s">
        <v>98</v>
      </c>
      <c r="C65" s="217"/>
      <c r="D65" s="217"/>
      <c r="E65" s="217"/>
      <c r="F65" s="217"/>
      <c r="G65" s="217"/>
      <c r="H65" s="217"/>
      <c r="I65" s="217"/>
      <c r="J65" s="217"/>
      <c r="K65" s="217"/>
      <c r="L65" s="217"/>
      <c r="M65" s="217"/>
      <c r="N65" s="217"/>
    </row>
    <row r="68" spans="2:17" ht="109.5" customHeight="1" x14ac:dyDescent="0.25">
      <c r="B68" s="86" t="s">
        <v>142</v>
      </c>
      <c r="C68" s="86" t="s">
        <v>2</v>
      </c>
      <c r="D68" s="86" t="s">
        <v>100</v>
      </c>
      <c r="E68" s="86" t="s">
        <v>99</v>
      </c>
      <c r="F68" s="86" t="s">
        <v>101</v>
      </c>
      <c r="G68" s="86" t="s">
        <v>102</v>
      </c>
      <c r="H68" s="86" t="s">
        <v>156</v>
      </c>
      <c r="I68" s="86" t="s">
        <v>103</v>
      </c>
      <c r="J68" s="86" t="s">
        <v>104</v>
      </c>
      <c r="K68" s="86" t="s">
        <v>105</v>
      </c>
      <c r="L68" s="86" t="s">
        <v>106</v>
      </c>
      <c r="M68" s="131" t="s">
        <v>107</v>
      </c>
      <c r="N68" s="131" t="s">
        <v>108</v>
      </c>
      <c r="O68" s="218" t="s">
        <v>3</v>
      </c>
      <c r="P68" s="219"/>
      <c r="Q68" s="86" t="s">
        <v>18</v>
      </c>
    </row>
    <row r="69" spans="2:17" ht="93.75" customHeight="1" x14ac:dyDescent="0.25">
      <c r="B69" s="87" t="s">
        <v>154</v>
      </c>
      <c r="C69" s="87" t="s">
        <v>154</v>
      </c>
      <c r="D69" s="126" t="s">
        <v>289</v>
      </c>
      <c r="E69" s="36">
        <v>60</v>
      </c>
      <c r="F69" s="36" t="s">
        <v>151</v>
      </c>
      <c r="G69" s="36" t="s">
        <v>151</v>
      </c>
      <c r="H69" s="36" t="s">
        <v>274</v>
      </c>
      <c r="I69" s="36" t="s">
        <v>151</v>
      </c>
      <c r="J69" s="36" t="s">
        <v>129</v>
      </c>
      <c r="K69" s="132" t="s">
        <v>129</v>
      </c>
      <c r="L69" s="132" t="s">
        <v>129</v>
      </c>
      <c r="M69" s="132" t="s">
        <v>129</v>
      </c>
      <c r="N69" s="132" t="s">
        <v>129</v>
      </c>
      <c r="O69" s="220" t="s">
        <v>291</v>
      </c>
      <c r="P69" s="221"/>
      <c r="Q69" s="132" t="s">
        <v>130</v>
      </c>
    </row>
    <row r="70" spans="2:17" ht="92.25" customHeight="1" x14ac:dyDescent="0.25">
      <c r="B70" s="87" t="s">
        <v>154</v>
      </c>
      <c r="C70" s="87" t="s">
        <v>154</v>
      </c>
      <c r="D70" s="126" t="s">
        <v>290</v>
      </c>
      <c r="E70" s="36">
        <v>20</v>
      </c>
      <c r="F70" s="36" t="s">
        <v>151</v>
      </c>
      <c r="G70" s="36" t="s">
        <v>151</v>
      </c>
      <c r="H70" s="36" t="s">
        <v>129</v>
      </c>
      <c r="I70" s="36" t="s">
        <v>151</v>
      </c>
      <c r="J70" s="36" t="s">
        <v>129</v>
      </c>
      <c r="K70" s="132" t="s">
        <v>129</v>
      </c>
      <c r="L70" s="132" t="s">
        <v>129</v>
      </c>
      <c r="M70" s="132" t="s">
        <v>129</v>
      </c>
      <c r="N70" s="132" t="s">
        <v>129</v>
      </c>
      <c r="O70" s="220" t="s">
        <v>342</v>
      </c>
      <c r="P70" s="221"/>
      <c r="Q70" s="132" t="s">
        <v>130</v>
      </c>
    </row>
    <row r="71" spans="2:17" ht="99" customHeight="1" x14ac:dyDescent="0.25">
      <c r="B71" s="87" t="s">
        <v>157</v>
      </c>
      <c r="C71" s="87" t="s">
        <v>157</v>
      </c>
      <c r="D71" s="126" t="s">
        <v>289</v>
      </c>
      <c r="E71" s="36">
        <v>100</v>
      </c>
      <c r="F71" s="36" t="s">
        <v>151</v>
      </c>
      <c r="G71" s="36" t="s">
        <v>151</v>
      </c>
      <c r="H71" s="36" t="s">
        <v>151</v>
      </c>
      <c r="I71" s="36" t="s">
        <v>129</v>
      </c>
      <c r="J71" s="36" t="s">
        <v>151</v>
      </c>
      <c r="K71" s="36" t="s">
        <v>151</v>
      </c>
      <c r="L71" s="36" t="s">
        <v>151</v>
      </c>
      <c r="M71" s="36" t="s">
        <v>151</v>
      </c>
      <c r="N71" s="36" t="s">
        <v>151</v>
      </c>
      <c r="O71" s="244" t="s">
        <v>292</v>
      </c>
      <c r="P71" s="245"/>
      <c r="Q71" s="132"/>
    </row>
    <row r="72" spans="2:17" x14ac:dyDescent="0.25">
      <c r="B72" s="87"/>
      <c r="C72" s="87"/>
      <c r="D72" s="87"/>
      <c r="E72" s="87"/>
      <c r="F72" s="87"/>
      <c r="G72" s="87"/>
      <c r="H72" s="87"/>
      <c r="I72" s="87"/>
      <c r="J72" s="87"/>
      <c r="K72" s="87"/>
      <c r="L72" s="87"/>
      <c r="M72" s="87"/>
      <c r="N72" s="87"/>
      <c r="O72" s="227"/>
      <c r="P72" s="228"/>
      <c r="Q72" s="87"/>
    </row>
    <row r="73" spans="2:17" x14ac:dyDescent="0.25">
      <c r="B73" s="2" t="s">
        <v>1</v>
      </c>
    </row>
    <row r="74" spans="2:17" x14ac:dyDescent="0.25">
      <c r="B74" s="2" t="s">
        <v>37</v>
      </c>
    </row>
    <row r="75" spans="2:17" x14ac:dyDescent="0.25">
      <c r="B75" s="2" t="s">
        <v>60</v>
      </c>
    </row>
    <row r="77" spans="2:17" ht="15.75" thickBot="1" x14ac:dyDescent="0.3"/>
    <row r="78" spans="2:17" ht="27" thickBot="1" x14ac:dyDescent="0.3">
      <c r="B78" s="224" t="s">
        <v>38</v>
      </c>
      <c r="C78" s="225"/>
      <c r="D78" s="225"/>
      <c r="E78" s="225"/>
      <c r="F78" s="225"/>
      <c r="G78" s="225"/>
      <c r="H78" s="225"/>
      <c r="I78" s="225"/>
      <c r="J78" s="225"/>
      <c r="K78" s="225"/>
      <c r="L78" s="225"/>
      <c r="M78" s="225"/>
      <c r="N78" s="226"/>
    </row>
    <row r="83" spans="2:17" ht="76.5" customHeight="1" x14ac:dyDescent="0.25">
      <c r="B83" s="86" t="s">
        <v>0</v>
      </c>
      <c r="C83" s="86" t="s">
        <v>39</v>
      </c>
      <c r="D83" s="86" t="s">
        <v>40</v>
      </c>
      <c r="E83" s="86" t="s">
        <v>109</v>
      </c>
      <c r="F83" s="86" t="s">
        <v>111</v>
      </c>
      <c r="G83" s="86" t="s">
        <v>112</v>
      </c>
      <c r="H83" s="86" t="s">
        <v>113</v>
      </c>
      <c r="I83" s="86" t="s">
        <v>110</v>
      </c>
      <c r="J83" s="218" t="s">
        <v>114</v>
      </c>
      <c r="K83" s="229"/>
      <c r="L83" s="219"/>
      <c r="M83" s="86" t="s">
        <v>115</v>
      </c>
      <c r="N83" s="86" t="s">
        <v>41</v>
      </c>
      <c r="O83" s="86" t="s">
        <v>42</v>
      </c>
      <c r="P83" s="218" t="s">
        <v>3</v>
      </c>
      <c r="Q83" s="219"/>
    </row>
    <row r="84" spans="2:17" ht="107.25" customHeight="1" x14ac:dyDescent="0.25">
      <c r="B84" s="44" t="s">
        <v>235</v>
      </c>
      <c r="C84" s="137" t="s">
        <v>228</v>
      </c>
      <c r="D84" s="44" t="s">
        <v>236</v>
      </c>
      <c r="E84" s="87">
        <v>1118539051</v>
      </c>
      <c r="F84" s="87" t="s">
        <v>163</v>
      </c>
      <c r="G84" s="44" t="s">
        <v>180</v>
      </c>
      <c r="H84" s="128">
        <v>41026</v>
      </c>
      <c r="I84" s="36" t="s">
        <v>129</v>
      </c>
      <c r="J84" s="44" t="s">
        <v>240</v>
      </c>
      <c r="K84" s="127" t="s">
        <v>241</v>
      </c>
      <c r="L84" s="127" t="s">
        <v>239</v>
      </c>
      <c r="M84" s="132" t="s">
        <v>129</v>
      </c>
      <c r="N84" s="132" t="s">
        <v>129</v>
      </c>
      <c r="O84" s="132" t="s">
        <v>129</v>
      </c>
      <c r="P84" s="223"/>
      <c r="Q84" s="223"/>
    </row>
    <row r="85" spans="2:17" ht="144.75" customHeight="1" x14ac:dyDescent="0.25">
      <c r="B85" s="44" t="s">
        <v>237</v>
      </c>
      <c r="C85" s="48" t="s">
        <v>228</v>
      </c>
      <c r="D85" s="44" t="s">
        <v>238</v>
      </c>
      <c r="E85" s="87">
        <v>1049619594</v>
      </c>
      <c r="F85" s="44" t="s">
        <v>163</v>
      </c>
      <c r="G85" s="44" t="s">
        <v>180</v>
      </c>
      <c r="H85" s="128">
        <v>41201</v>
      </c>
      <c r="I85" s="36" t="s">
        <v>129</v>
      </c>
      <c r="J85" s="44" t="s">
        <v>242</v>
      </c>
      <c r="K85" s="44" t="s">
        <v>244</v>
      </c>
      <c r="L85" s="127" t="s">
        <v>243</v>
      </c>
      <c r="M85" s="132" t="s">
        <v>129</v>
      </c>
      <c r="N85" s="132" t="s">
        <v>129</v>
      </c>
      <c r="O85" s="132" t="s">
        <v>129</v>
      </c>
      <c r="P85" s="246" t="s">
        <v>343</v>
      </c>
      <c r="Q85" s="246"/>
    </row>
    <row r="87" spans="2:17" ht="15.75" thickBot="1" x14ac:dyDescent="0.3"/>
    <row r="88" spans="2:17" ht="27" thickBot="1" x14ac:dyDescent="0.3">
      <c r="B88" s="224" t="s">
        <v>44</v>
      </c>
      <c r="C88" s="225"/>
      <c r="D88" s="225"/>
      <c r="E88" s="225"/>
      <c r="F88" s="225"/>
      <c r="G88" s="225"/>
      <c r="H88" s="225"/>
      <c r="I88" s="225"/>
      <c r="J88" s="225"/>
      <c r="K88" s="225"/>
      <c r="L88" s="225"/>
      <c r="M88" s="225"/>
      <c r="N88" s="226"/>
    </row>
    <row r="91" spans="2:17" ht="46.15" customHeight="1" x14ac:dyDescent="0.25">
      <c r="B91" s="86" t="s">
        <v>33</v>
      </c>
      <c r="C91" s="86" t="s">
        <v>45</v>
      </c>
      <c r="D91" s="218" t="s">
        <v>3</v>
      </c>
      <c r="E91" s="219"/>
    </row>
    <row r="92" spans="2:17" ht="46.9" customHeight="1" x14ac:dyDescent="0.25">
      <c r="B92" s="44" t="s">
        <v>116</v>
      </c>
      <c r="C92" s="138" t="s">
        <v>152</v>
      </c>
      <c r="D92" s="241" t="s">
        <v>321</v>
      </c>
      <c r="E92" s="242"/>
    </row>
    <row r="95" spans="2:17" ht="26.25" x14ac:dyDescent="0.25">
      <c r="B95" s="201" t="s">
        <v>62</v>
      </c>
      <c r="C95" s="202"/>
      <c r="D95" s="202"/>
      <c r="E95" s="202"/>
      <c r="F95" s="202"/>
      <c r="G95" s="202"/>
      <c r="H95" s="202"/>
      <c r="I95" s="202"/>
      <c r="J95" s="202"/>
      <c r="K95" s="202"/>
      <c r="L95" s="202"/>
      <c r="M95" s="202"/>
      <c r="N95" s="202"/>
      <c r="O95" s="202"/>
      <c r="P95" s="202"/>
    </row>
    <row r="97" spans="1:26" ht="15.75" thickBot="1" x14ac:dyDescent="0.3"/>
    <row r="98" spans="1:26" ht="27" thickBot="1" x14ac:dyDescent="0.3">
      <c r="B98" s="224" t="s">
        <v>52</v>
      </c>
      <c r="C98" s="225"/>
      <c r="D98" s="225"/>
      <c r="E98" s="225"/>
      <c r="F98" s="225"/>
      <c r="G98" s="225"/>
      <c r="H98" s="225"/>
      <c r="I98" s="225"/>
      <c r="J98" s="225"/>
      <c r="K98" s="225"/>
      <c r="L98" s="225"/>
      <c r="M98" s="225"/>
      <c r="N98" s="226"/>
    </row>
    <row r="100" spans="1:26" ht="15.75" thickBot="1" x14ac:dyDescent="0.3">
      <c r="M100" s="42"/>
      <c r="N100" s="42"/>
    </row>
    <row r="101" spans="1:26" s="73" customFormat="1" ht="109.5" customHeight="1" x14ac:dyDescent="0.25">
      <c r="B101" s="84" t="s">
        <v>138</v>
      </c>
      <c r="C101" s="84" t="s">
        <v>139</v>
      </c>
      <c r="D101" s="84" t="s">
        <v>140</v>
      </c>
      <c r="E101" s="84" t="s">
        <v>43</v>
      </c>
      <c r="F101" s="84" t="s">
        <v>22</v>
      </c>
      <c r="G101" s="84" t="s">
        <v>97</v>
      </c>
      <c r="H101" s="84" t="s">
        <v>17</v>
      </c>
      <c r="I101" s="84" t="s">
        <v>10</v>
      </c>
      <c r="J101" s="84" t="s">
        <v>31</v>
      </c>
      <c r="K101" s="84" t="s">
        <v>59</v>
      </c>
      <c r="L101" s="84" t="s">
        <v>20</v>
      </c>
      <c r="M101" s="69" t="s">
        <v>26</v>
      </c>
      <c r="N101" s="84" t="s">
        <v>141</v>
      </c>
      <c r="O101" s="84" t="s">
        <v>36</v>
      </c>
      <c r="P101" s="85" t="s">
        <v>11</v>
      </c>
      <c r="Q101" s="85" t="s">
        <v>19</v>
      </c>
    </row>
    <row r="102" spans="1:26" s="79" customFormat="1" ht="60" x14ac:dyDescent="0.25">
      <c r="A102" s="33">
        <v>1</v>
      </c>
      <c r="B102" s="34" t="s">
        <v>311</v>
      </c>
      <c r="C102" s="34" t="s">
        <v>311</v>
      </c>
      <c r="D102" s="80" t="s">
        <v>348</v>
      </c>
      <c r="E102" s="123">
        <v>55</v>
      </c>
      <c r="F102" s="76" t="s">
        <v>129</v>
      </c>
      <c r="G102" s="115" t="s">
        <v>151</v>
      </c>
      <c r="H102" s="83">
        <v>40009</v>
      </c>
      <c r="I102" s="83">
        <v>40132</v>
      </c>
      <c r="J102" s="77" t="s">
        <v>130</v>
      </c>
      <c r="K102" s="142">
        <f>(I102-H102)/30-L102</f>
        <v>0</v>
      </c>
      <c r="L102" s="123">
        <v>4.0999999999999996</v>
      </c>
      <c r="M102" s="123">
        <v>2000</v>
      </c>
      <c r="N102" s="115" t="s">
        <v>151</v>
      </c>
      <c r="O102" s="16">
        <v>0</v>
      </c>
      <c r="P102" s="16">
        <v>447</v>
      </c>
      <c r="Q102" s="116" t="s">
        <v>349</v>
      </c>
      <c r="R102" s="78"/>
      <c r="S102" s="78"/>
      <c r="T102" s="78"/>
      <c r="U102" s="78"/>
      <c r="V102" s="78"/>
      <c r="W102" s="78"/>
      <c r="X102" s="78"/>
      <c r="Y102" s="78"/>
      <c r="Z102" s="78"/>
    </row>
    <row r="103" spans="1:26" s="79" customFormat="1" ht="30" x14ac:dyDescent="0.25">
      <c r="A103" s="33">
        <v>1</v>
      </c>
      <c r="B103" s="34" t="s">
        <v>224</v>
      </c>
      <c r="C103" s="34" t="s">
        <v>224</v>
      </c>
      <c r="D103" s="80" t="s">
        <v>293</v>
      </c>
      <c r="E103" s="123">
        <v>317</v>
      </c>
      <c r="F103" s="76" t="s">
        <v>130</v>
      </c>
      <c r="G103" s="115" t="s">
        <v>151</v>
      </c>
      <c r="H103" s="83">
        <v>40126</v>
      </c>
      <c r="I103" s="83">
        <v>40135</v>
      </c>
      <c r="J103" s="77" t="s">
        <v>130</v>
      </c>
      <c r="K103" s="142">
        <f>(I103-H103)/30-L103</f>
        <v>0</v>
      </c>
      <c r="L103" s="2">
        <v>0.3</v>
      </c>
      <c r="M103" s="142">
        <v>0</v>
      </c>
      <c r="N103" s="68" t="s">
        <v>151</v>
      </c>
      <c r="O103" s="140">
        <v>4000000</v>
      </c>
      <c r="P103" s="16" t="s">
        <v>294</v>
      </c>
      <c r="Q103" s="116"/>
      <c r="R103" s="78"/>
      <c r="S103" s="78"/>
      <c r="T103" s="78"/>
      <c r="U103" s="78"/>
      <c r="V103" s="78"/>
      <c r="W103" s="78"/>
      <c r="X103" s="78"/>
      <c r="Y103" s="78"/>
      <c r="Z103" s="78"/>
    </row>
    <row r="104" spans="1:26" s="79" customFormat="1" ht="30" x14ac:dyDescent="0.25">
      <c r="A104" s="33">
        <f>+A103+1</f>
        <v>2</v>
      </c>
      <c r="B104" s="34" t="s">
        <v>224</v>
      </c>
      <c r="C104" s="34" t="s">
        <v>224</v>
      </c>
      <c r="D104" s="80" t="s">
        <v>350</v>
      </c>
      <c r="E104" s="179" t="s">
        <v>351</v>
      </c>
      <c r="F104" s="76" t="s">
        <v>129</v>
      </c>
      <c r="G104" s="115" t="s">
        <v>151</v>
      </c>
      <c r="H104" s="83">
        <v>41054</v>
      </c>
      <c r="I104" s="77">
        <v>41068</v>
      </c>
      <c r="J104" s="77" t="s">
        <v>130</v>
      </c>
      <c r="K104" s="142">
        <f>(I104-H104)/30-L104</f>
        <v>0.46666666666666667</v>
      </c>
      <c r="L104" s="77"/>
      <c r="M104" s="68">
        <v>0</v>
      </c>
      <c r="N104" s="68" t="s">
        <v>151</v>
      </c>
      <c r="O104" s="16"/>
      <c r="P104" s="16">
        <v>455</v>
      </c>
      <c r="Q104" s="116"/>
      <c r="R104" s="78"/>
      <c r="S104" s="78"/>
      <c r="T104" s="78"/>
      <c r="U104" s="78"/>
      <c r="V104" s="78"/>
      <c r="W104" s="78"/>
      <c r="X104" s="78"/>
      <c r="Y104" s="78"/>
      <c r="Z104" s="78"/>
    </row>
    <row r="105" spans="1:26" s="79" customFormat="1" x14ac:dyDescent="0.25">
      <c r="A105" s="33">
        <f t="shared" ref="A105:A110" si="1">+A104+1</f>
        <v>3</v>
      </c>
      <c r="B105" s="34"/>
      <c r="C105" s="80"/>
      <c r="D105" s="80"/>
      <c r="E105" s="75"/>
      <c r="F105" s="76"/>
      <c r="G105" s="76"/>
      <c r="H105" s="76"/>
      <c r="I105" s="77"/>
      <c r="J105" s="77"/>
      <c r="K105" s="77"/>
      <c r="L105" s="77"/>
      <c r="M105" s="68"/>
      <c r="N105" s="68"/>
      <c r="O105" s="16"/>
      <c r="P105" s="16"/>
      <c r="Q105" s="116"/>
      <c r="R105" s="78"/>
      <c r="S105" s="78"/>
      <c r="T105" s="78"/>
      <c r="U105" s="78"/>
      <c r="V105" s="78"/>
      <c r="W105" s="78"/>
      <c r="X105" s="78"/>
      <c r="Y105" s="78"/>
      <c r="Z105" s="78"/>
    </row>
    <row r="106" spans="1:26" s="79" customFormat="1" x14ac:dyDescent="0.25">
      <c r="A106" s="33">
        <f t="shared" si="1"/>
        <v>4</v>
      </c>
      <c r="B106" s="80"/>
      <c r="C106" s="81"/>
      <c r="D106" s="80"/>
      <c r="E106" s="75"/>
      <c r="F106" s="76"/>
      <c r="G106" s="76"/>
      <c r="H106" s="76"/>
      <c r="I106" s="77"/>
      <c r="J106" s="77"/>
      <c r="K106" s="77"/>
      <c r="L106" s="77"/>
      <c r="M106" s="68"/>
      <c r="N106" s="68"/>
      <c r="O106" s="16"/>
      <c r="P106" s="16"/>
      <c r="Q106" s="116"/>
      <c r="R106" s="78"/>
      <c r="S106" s="78"/>
      <c r="T106" s="78"/>
      <c r="U106" s="78"/>
      <c r="V106" s="78"/>
      <c r="W106" s="78"/>
      <c r="X106" s="78"/>
      <c r="Y106" s="78"/>
      <c r="Z106" s="78"/>
    </row>
    <row r="107" spans="1:26" s="79" customFormat="1" x14ac:dyDescent="0.25">
      <c r="A107" s="33">
        <f t="shared" si="1"/>
        <v>5</v>
      </c>
      <c r="B107" s="80"/>
      <c r="C107" s="81"/>
      <c r="D107" s="80"/>
      <c r="E107" s="75"/>
      <c r="F107" s="76"/>
      <c r="G107" s="76"/>
      <c r="H107" s="76"/>
      <c r="I107" s="77"/>
      <c r="J107" s="77"/>
      <c r="K107" s="77"/>
      <c r="L107" s="77"/>
      <c r="M107" s="68"/>
      <c r="N107" s="68"/>
      <c r="O107" s="16"/>
      <c r="P107" s="16"/>
      <c r="Q107" s="116"/>
      <c r="R107" s="78"/>
      <c r="S107" s="78"/>
      <c r="T107" s="78"/>
      <c r="U107" s="78"/>
      <c r="V107" s="78"/>
      <c r="W107" s="78"/>
      <c r="X107" s="78"/>
      <c r="Y107" s="78"/>
      <c r="Z107" s="78"/>
    </row>
    <row r="108" spans="1:26" s="79" customFormat="1" x14ac:dyDescent="0.25">
      <c r="A108" s="33">
        <f t="shared" si="1"/>
        <v>6</v>
      </c>
      <c r="B108" s="80"/>
      <c r="C108" s="81"/>
      <c r="D108" s="80"/>
      <c r="E108" s="75"/>
      <c r="F108" s="76"/>
      <c r="G108" s="76"/>
      <c r="H108" s="76"/>
      <c r="I108" s="77"/>
      <c r="J108" s="77"/>
      <c r="K108" s="77"/>
      <c r="L108" s="77"/>
      <c r="M108" s="68"/>
      <c r="N108" s="68"/>
      <c r="O108" s="16"/>
      <c r="P108" s="16"/>
      <c r="Q108" s="116"/>
      <c r="R108" s="78"/>
      <c r="S108" s="78"/>
      <c r="T108" s="78"/>
      <c r="U108" s="78"/>
      <c r="V108" s="78"/>
      <c r="W108" s="78"/>
      <c r="X108" s="78"/>
      <c r="Y108" s="78"/>
      <c r="Z108" s="78"/>
    </row>
    <row r="109" spans="1:26" s="79" customFormat="1" x14ac:dyDescent="0.25">
      <c r="A109" s="33">
        <f t="shared" si="1"/>
        <v>7</v>
      </c>
      <c r="B109" s="80"/>
      <c r="C109" s="81"/>
      <c r="D109" s="80"/>
      <c r="E109" s="75"/>
      <c r="F109" s="76"/>
      <c r="G109" s="76"/>
      <c r="H109" s="76"/>
      <c r="I109" s="77"/>
      <c r="J109" s="77"/>
      <c r="K109" s="77"/>
      <c r="L109" s="77"/>
      <c r="M109" s="68"/>
      <c r="N109" s="68"/>
      <c r="O109" s="16"/>
      <c r="P109" s="16"/>
      <c r="Q109" s="116"/>
      <c r="R109" s="78"/>
      <c r="S109" s="78"/>
      <c r="T109" s="78"/>
      <c r="U109" s="78"/>
      <c r="V109" s="78"/>
      <c r="W109" s="78"/>
      <c r="X109" s="78"/>
      <c r="Y109" s="78"/>
      <c r="Z109" s="78"/>
    </row>
    <row r="110" spans="1:26" s="79" customFormat="1" x14ac:dyDescent="0.25">
      <c r="A110" s="33">
        <f t="shared" si="1"/>
        <v>8</v>
      </c>
      <c r="B110" s="80"/>
      <c r="C110" s="81"/>
      <c r="D110" s="80"/>
      <c r="E110" s="75"/>
      <c r="F110" s="76"/>
      <c r="G110" s="76"/>
      <c r="H110" s="76"/>
      <c r="I110" s="77"/>
      <c r="J110" s="77"/>
      <c r="K110" s="77"/>
      <c r="L110" s="77"/>
      <c r="M110" s="68"/>
      <c r="N110" s="68"/>
      <c r="O110" s="16"/>
      <c r="P110" s="16"/>
      <c r="Q110" s="116"/>
      <c r="R110" s="78"/>
      <c r="S110" s="78"/>
      <c r="T110" s="78"/>
      <c r="U110" s="78"/>
      <c r="V110" s="78"/>
      <c r="W110" s="78"/>
      <c r="X110" s="78"/>
      <c r="Y110" s="78"/>
      <c r="Z110" s="78"/>
    </row>
    <row r="111" spans="1:26" s="79" customFormat="1" x14ac:dyDescent="0.25">
      <c r="A111" s="33"/>
      <c r="B111" s="34" t="s">
        <v>16</v>
      </c>
      <c r="C111" s="81"/>
      <c r="D111" s="80"/>
      <c r="E111" s="75"/>
      <c r="F111" s="76"/>
      <c r="G111" s="76"/>
      <c r="H111" s="76"/>
      <c r="I111" s="77"/>
      <c r="J111" s="77"/>
      <c r="K111" s="114">
        <f>SUM(K103:K110)</f>
        <v>0.46666666666666667</v>
      </c>
      <c r="L111" s="82">
        <f>SUM(L103:L110)</f>
        <v>0.3</v>
      </c>
      <c r="M111" s="114">
        <f>SUM(M103:M110)</f>
        <v>0</v>
      </c>
      <c r="N111" s="82">
        <f>SUM(N103:N110)</f>
        <v>0</v>
      </c>
      <c r="O111" s="16"/>
      <c r="P111" s="16"/>
      <c r="Q111" s="117"/>
    </row>
    <row r="112" spans="1:26" x14ac:dyDescent="0.25">
      <c r="B112" s="17"/>
      <c r="C112" s="17"/>
      <c r="D112" s="17"/>
      <c r="E112" s="18"/>
      <c r="F112" s="17"/>
      <c r="G112" s="17"/>
      <c r="H112" s="17"/>
      <c r="I112" s="17"/>
      <c r="J112" s="17"/>
      <c r="K112" s="17"/>
      <c r="L112" s="17"/>
      <c r="M112" s="17"/>
      <c r="N112" s="17"/>
      <c r="O112" s="17"/>
      <c r="P112" s="17"/>
    </row>
    <row r="113" spans="2:17" ht="18.75" x14ac:dyDescent="0.25">
      <c r="B113" s="38" t="s">
        <v>32</v>
      </c>
      <c r="C113" s="178">
        <f>+K111</f>
        <v>0.46666666666666667</v>
      </c>
      <c r="H113" s="19"/>
      <c r="I113" s="19"/>
      <c r="J113" s="19"/>
      <c r="K113" s="19"/>
      <c r="L113" s="19"/>
      <c r="M113" s="19"/>
      <c r="N113" s="17"/>
      <c r="O113" s="17"/>
      <c r="P113" s="17"/>
    </row>
    <row r="115" spans="2:17" ht="15.75" thickBot="1" x14ac:dyDescent="0.3"/>
    <row r="116" spans="2:17" ht="37.15" customHeight="1" thickBot="1" x14ac:dyDescent="0.3">
      <c r="B116" s="49" t="s">
        <v>47</v>
      </c>
      <c r="C116" s="50" t="s">
        <v>48</v>
      </c>
      <c r="D116" s="49" t="s">
        <v>49</v>
      </c>
      <c r="E116" s="50" t="s">
        <v>53</v>
      </c>
    </row>
    <row r="117" spans="2:17" ht="41.45" customHeight="1" x14ac:dyDescent="0.25">
      <c r="B117" s="43" t="s">
        <v>117</v>
      </c>
      <c r="C117" s="45">
        <v>20</v>
      </c>
      <c r="D117" s="150">
        <v>0</v>
      </c>
      <c r="E117" s="234">
        <f>+D117+D118+D119</f>
        <v>0</v>
      </c>
    </row>
    <row r="118" spans="2:17" x14ac:dyDescent="0.25">
      <c r="B118" s="43" t="s">
        <v>118</v>
      </c>
      <c r="C118" s="36">
        <v>30</v>
      </c>
      <c r="D118" s="132">
        <v>0</v>
      </c>
      <c r="E118" s="235"/>
    </row>
    <row r="119" spans="2:17" ht="15.75" thickBot="1" x14ac:dyDescent="0.3">
      <c r="B119" s="43" t="s">
        <v>119</v>
      </c>
      <c r="C119" s="46">
        <v>40</v>
      </c>
      <c r="D119" s="46">
        <v>0</v>
      </c>
      <c r="E119" s="236"/>
    </row>
    <row r="121" spans="2:17" ht="15.75" thickBot="1" x14ac:dyDescent="0.3"/>
    <row r="122" spans="2:17" ht="27" thickBot="1" x14ac:dyDescent="0.3">
      <c r="B122" s="224" t="s">
        <v>50</v>
      </c>
      <c r="C122" s="225"/>
      <c r="D122" s="225"/>
      <c r="E122" s="225"/>
      <c r="F122" s="225"/>
      <c r="G122" s="225"/>
      <c r="H122" s="225"/>
      <c r="I122" s="225"/>
      <c r="J122" s="225"/>
      <c r="K122" s="225"/>
      <c r="L122" s="225"/>
      <c r="M122" s="225"/>
      <c r="N122" s="226"/>
    </row>
    <row r="124" spans="2:17" ht="76.5" customHeight="1" x14ac:dyDescent="0.25">
      <c r="B124" s="86" t="s">
        <v>0</v>
      </c>
      <c r="C124" s="86" t="s">
        <v>39</v>
      </c>
      <c r="D124" s="86" t="s">
        <v>40</v>
      </c>
      <c r="E124" s="86" t="s">
        <v>109</v>
      </c>
      <c r="F124" s="86" t="s">
        <v>111</v>
      </c>
      <c r="G124" s="86" t="s">
        <v>112</v>
      </c>
      <c r="H124" s="86" t="s">
        <v>113</v>
      </c>
      <c r="I124" s="86" t="s">
        <v>110</v>
      </c>
      <c r="J124" s="218" t="s">
        <v>114</v>
      </c>
      <c r="K124" s="229"/>
      <c r="L124" s="219"/>
      <c r="M124" s="86" t="s">
        <v>115</v>
      </c>
      <c r="N124" s="86" t="s">
        <v>41</v>
      </c>
      <c r="O124" s="86" t="s">
        <v>42</v>
      </c>
      <c r="P124" s="218" t="s">
        <v>3</v>
      </c>
      <c r="Q124" s="219"/>
    </row>
    <row r="125" spans="2:17" ht="60" x14ac:dyDescent="0.25">
      <c r="B125" s="44" t="s">
        <v>123</v>
      </c>
      <c r="C125" s="137" t="s">
        <v>295</v>
      </c>
      <c r="D125" s="157" t="s">
        <v>266</v>
      </c>
      <c r="E125" s="48">
        <v>1116543071</v>
      </c>
      <c r="F125" s="157" t="s">
        <v>267</v>
      </c>
      <c r="G125" s="44" t="s">
        <v>304</v>
      </c>
      <c r="H125" s="158">
        <v>41244</v>
      </c>
      <c r="I125" s="36" t="s">
        <v>129</v>
      </c>
      <c r="J125" s="156" t="s">
        <v>224</v>
      </c>
      <c r="K125" s="159" t="s">
        <v>305</v>
      </c>
      <c r="L125" s="159" t="s">
        <v>306</v>
      </c>
      <c r="M125" s="139" t="s">
        <v>129</v>
      </c>
      <c r="N125" s="139" t="s">
        <v>129</v>
      </c>
      <c r="O125" s="139" t="s">
        <v>129</v>
      </c>
      <c r="P125" s="223"/>
      <c r="Q125" s="223"/>
    </row>
    <row r="126" spans="2:17" ht="60" x14ac:dyDescent="0.25">
      <c r="B126" s="157" t="s">
        <v>124</v>
      </c>
      <c r="C126" s="137" t="s">
        <v>295</v>
      </c>
      <c r="D126" s="157" t="s">
        <v>265</v>
      </c>
      <c r="E126" s="48">
        <v>33378051</v>
      </c>
      <c r="F126" s="157" t="s">
        <v>299</v>
      </c>
      <c r="G126" s="48" t="s">
        <v>307</v>
      </c>
      <c r="H126" s="158">
        <v>40711</v>
      </c>
      <c r="I126" s="36" t="s">
        <v>151</v>
      </c>
      <c r="J126" s="48" t="s">
        <v>224</v>
      </c>
      <c r="K126" s="160" t="s">
        <v>308</v>
      </c>
      <c r="L126" s="160" t="s">
        <v>302</v>
      </c>
      <c r="M126" s="139" t="s">
        <v>129</v>
      </c>
      <c r="N126" s="139" t="s">
        <v>129</v>
      </c>
      <c r="O126" s="139" t="s">
        <v>129</v>
      </c>
      <c r="P126" s="237"/>
      <c r="Q126" s="238"/>
    </row>
    <row r="127" spans="2:17" ht="33.6" customHeight="1" x14ac:dyDescent="0.25">
      <c r="B127" s="44" t="s">
        <v>125</v>
      </c>
      <c r="C127" s="137" t="s">
        <v>303</v>
      </c>
      <c r="D127" s="157" t="s">
        <v>268</v>
      </c>
      <c r="E127" s="139">
        <v>43159810</v>
      </c>
      <c r="F127" s="157" t="s">
        <v>267</v>
      </c>
      <c r="G127" s="44" t="s">
        <v>304</v>
      </c>
      <c r="H127" s="128">
        <v>40453</v>
      </c>
      <c r="I127" s="36" t="s">
        <v>129</v>
      </c>
      <c r="J127" s="156" t="s">
        <v>151</v>
      </c>
      <c r="K127" s="156" t="s">
        <v>151</v>
      </c>
      <c r="L127" s="156" t="s">
        <v>151</v>
      </c>
      <c r="M127" s="139" t="s">
        <v>129</v>
      </c>
      <c r="N127" s="139" t="s">
        <v>129</v>
      </c>
      <c r="O127" s="139" t="s">
        <v>129</v>
      </c>
      <c r="P127" s="223"/>
      <c r="Q127" s="223"/>
    </row>
    <row r="130" spans="2:7" ht="15.75" thickBot="1" x14ac:dyDescent="0.3"/>
    <row r="131" spans="2:7" ht="54" customHeight="1" x14ac:dyDescent="0.25">
      <c r="B131" s="89" t="s">
        <v>33</v>
      </c>
      <c r="C131" s="89" t="s">
        <v>47</v>
      </c>
      <c r="D131" s="86" t="s">
        <v>48</v>
      </c>
      <c r="E131" s="89" t="s">
        <v>49</v>
      </c>
      <c r="F131" s="50" t="s">
        <v>54</v>
      </c>
      <c r="G131" s="63"/>
    </row>
    <row r="132" spans="2:7" ht="120.75" customHeight="1" x14ac:dyDescent="0.25">
      <c r="B132" s="230" t="s">
        <v>51</v>
      </c>
      <c r="C132" s="130" t="s">
        <v>120</v>
      </c>
      <c r="D132" s="132">
        <v>25</v>
      </c>
      <c r="E132" s="183">
        <v>25</v>
      </c>
      <c r="F132" s="231">
        <f>+E132+E133+E134</f>
        <v>60</v>
      </c>
      <c r="G132" s="64"/>
    </row>
    <row r="133" spans="2:7" ht="76.150000000000006" customHeight="1" x14ac:dyDescent="0.25">
      <c r="B133" s="230"/>
      <c r="C133" s="130" t="s">
        <v>121</v>
      </c>
      <c r="D133" s="48">
        <v>25</v>
      </c>
      <c r="E133" s="184">
        <v>25</v>
      </c>
      <c r="F133" s="232"/>
      <c r="G133" s="64"/>
    </row>
    <row r="134" spans="2:7" ht="69" customHeight="1" x14ac:dyDescent="0.25">
      <c r="B134" s="230"/>
      <c r="C134" s="130" t="s">
        <v>122</v>
      </c>
      <c r="D134" s="132">
        <v>10</v>
      </c>
      <c r="E134" s="183">
        <v>10</v>
      </c>
      <c r="F134" s="233"/>
      <c r="G134" s="64"/>
    </row>
    <row r="138" spans="2:7" x14ac:dyDescent="0.25">
      <c r="B138" s="88" t="s">
        <v>55</v>
      </c>
    </row>
    <row r="141" spans="2:7" x14ac:dyDescent="0.25">
      <c r="B141" s="90" t="s">
        <v>33</v>
      </c>
      <c r="C141" s="90" t="s">
        <v>56</v>
      </c>
      <c r="D141" s="89" t="s">
        <v>49</v>
      </c>
      <c r="E141" s="89" t="s">
        <v>16</v>
      </c>
    </row>
    <row r="142" spans="2:7" ht="28.5" x14ac:dyDescent="0.25">
      <c r="B142" s="71" t="s">
        <v>57</v>
      </c>
      <c r="C142" s="72">
        <v>40</v>
      </c>
      <c r="D142" s="132">
        <f>+E117</f>
        <v>0</v>
      </c>
      <c r="E142" s="210">
        <f>+D142+D143</f>
        <v>60</v>
      </c>
    </row>
    <row r="143" spans="2:7" ht="42.75" x14ac:dyDescent="0.25">
      <c r="B143" s="71" t="s">
        <v>58</v>
      </c>
      <c r="C143" s="72">
        <v>60</v>
      </c>
      <c r="D143" s="132">
        <f>+F132</f>
        <v>60</v>
      </c>
      <c r="E143" s="211"/>
    </row>
  </sheetData>
  <mergeCells count="41">
    <mergeCell ref="P127:Q127"/>
    <mergeCell ref="B132:B134"/>
    <mergeCell ref="F132:F134"/>
    <mergeCell ref="E142:E143"/>
    <mergeCell ref="B98:N98"/>
    <mergeCell ref="E117:E119"/>
    <mergeCell ref="B122:N122"/>
    <mergeCell ref="J124:L124"/>
    <mergeCell ref="P124:Q124"/>
    <mergeCell ref="P125:Q125"/>
    <mergeCell ref="P126:Q126"/>
    <mergeCell ref="B95:P95"/>
    <mergeCell ref="O72:P72"/>
    <mergeCell ref="B78:N78"/>
    <mergeCell ref="J83:L83"/>
    <mergeCell ref="P83:Q83"/>
    <mergeCell ref="P84:Q84"/>
    <mergeCell ref="P85:Q85"/>
    <mergeCell ref="B88:N88"/>
    <mergeCell ref="D91:E91"/>
    <mergeCell ref="D92:E92"/>
    <mergeCell ref="O71:P71"/>
    <mergeCell ref="C10:E10"/>
    <mergeCell ref="B14:C21"/>
    <mergeCell ref="B22:C22"/>
    <mergeCell ref="E40:E41"/>
    <mergeCell ref="M45:N45"/>
    <mergeCell ref="B59:B60"/>
    <mergeCell ref="C59:C60"/>
    <mergeCell ref="D59:E59"/>
    <mergeCell ref="C63:N63"/>
    <mergeCell ref="B65:N65"/>
    <mergeCell ref="O68:P68"/>
    <mergeCell ref="O69:P69"/>
    <mergeCell ref="O70:P70"/>
    <mergeCell ref="C9:N9"/>
    <mergeCell ref="B2:P2"/>
    <mergeCell ref="B4:P4"/>
    <mergeCell ref="C6:N6"/>
    <mergeCell ref="C7:N7"/>
    <mergeCell ref="C8:N8"/>
  </mergeCells>
  <dataValidations count="2">
    <dataValidation type="list" allowBlank="1" showInputMessage="1" showErrorMessage="1" sqref="WVE983059 A65555 IS65555 SO65555 ACK65555 AMG65555 AWC65555 BFY65555 BPU65555 BZQ65555 CJM65555 CTI65555 DDE65555 DNA65555 DWW65555 EGS65555 EQO65555 FAK65555 FKG65555 FUC65555 GDY65555 GNU65555 GXQ65555 HHM65555 HRI65555 IBE65555 ILA65555 IUW65555 JES65555 JOO65555 JYK65555 KIG65555 KSC65555 LBY65555 LLU65555 LVQ65555 MFM65555 MPI65555 MZE65555 NJA65555 NSW65555 OCS65555 OMO65555 OWK65555 PGG65555 PQC65555 PZY65555 QJU65555 QTQ65555 RDM65555 RNI65555 RXE65555 SHA65555 SQW65555 TAS65555 TKO65555 TUK65555 UEG65555 UOC65555 UXY65555 VHU65555 VRQ65555 WBM65555 WLI65555 WVE65555 A131091 IS131091 SO131091 ACK131091 AMG131091 AWC131091 BFY131091 BPU131091 BZQ131091 CJM131091 CTI131091 DDE131091 DNA131091 DWW131091 EGS131091 EQO131091 FAK131091 FKG131091 FUC131091 GDY131091 GNU131091 GXQ131091 HHM131091 HRI131091 IBE131091 ILA131091 IUW131091 JES131091 JOO131091 JYK131091 KIG131091 KSC131091 LBY131091 LLU131091 LVQ131091 MFM131091 MPI131091 MZE131091 NJA131091 NSW131091 OCS131091 OMO131091 OWK131091 PGG131091 PQC131091 PZY131091 QJU131091 QTQ131091 RDM131091 RNI131091 RXE131091 SHA131091 SQW131091 TAS131091 TKO131091 TUK131091 UEG131091 UOC131091 UXY131091 VHU131091 VRQ131091 WBM131091 WLI131091 WVE131091 A196627 IS196627 SO196627 ACK196627 AMG196627 AWC196627 BFY196627 BPU196627 BZQ196627 CJM196627 CTI196627 DDE196627 DNA196627 DWW196627 EGS196627 EQO196627 FAK196627 FKG196627 FUC196627 GDY196627 GNU196627 GXQ196627 HHM196627 HRI196627 IBE196627 ILA196627 IUW196627 JES196627 JOO196627 JYK196627 KIG196627 KSC196627 LBY196627 LLU196627 LVQ196627 MFM196627 MPI196627 MZE196627 NJA196627 NSW196627 OCS196627 OMO196627 OWK196627 PGG196627 PQC196627 PZY196627 QJU196627 QTQ196627 RDM196627 RNI196627 RXE196627 SHA196627 SQW196627 TAS196627 TKO196627 TUK196627 UEG196627 UOC196627 UXY196627 VHU196627 VRQ196627 WBM196627 WLI196627 WVE196627 A262163 IS262163 SO262163 ACK262163 AMG262163 AWC262163 BFY262163 BPU262163 BZQ262163 CJM262163 CTI262163 DDE262163 DNA262163 DWW262163 EGS262163 EQO262163 FAK262163 FKG262163 FUC262163 GDY262163 GNU262163 GXQ262163 HHM262163 HRI262163 IBE262163 ILA262163 IUW262163 JES262163 JOO262163 JYK262163 KIG262163 KSC262163 LBY262163 LLU262163 LVQ262163 MFM262163 MPI262163 MZE262163 NJA262163 NSW262163 OCS262163 OMO262163 OWK262163 PGG262163 PQC262163 PZY262163 QJU262163 QTQ262163 RDM262163 RNI262163 RXE262163 SHA262163 SQW262163 TAS262163 TKO262163 TUK262163 UEG262163 UOC262163 UXY262163 VHU262163 VRQ262163 WBM262163 WLI262163 WVE262163 A327699 IS327699 SO327699 ACK327699 AMG327699 AWC327699 BFY327699 BPU327699 BZQ327699 CJM327699 CTI327699 DDE327699 DNA327699 DWW327699 EGS327699 EQO327699 FAK327699 FKG327699 FUC327699 GDY327699 GNU327699 GXQ327699 HHM327699 HRI327699 IBE327699 ILA327699 IUW327699 JES327699 JOO327699 JYK327699 KIG327699 KSC327699 LBY327699 LLU327699 LVQ327699 MFM327699 MPI327699 MZE327699 NJA327699 NSW327699 OCS327699 OMO327699 OWK327699 PGG327699 PQC327699 PZY327699 QJU327699 QTQ327699 RDM327699 RNI327699 RXE327699 SHA327699 SQW327699 TAS327699 TKO327699 TUK327699 UEG327699 UOC327699 UXY327699 VHU327699 VRQ327699 WBM327699 WLI327699 WVE327699 A393235 IS393235 SO393235 ACK393235 AMG393235 AWC393235 BFY393235 BPU393235 BZQ393235 CJM393235 CTI393235 DDE393235 DNA393235 DWW393235 EGS393235 EQO393235 FAK393235 FKG393235 FUC393235 GDY393235 GNU393235 GXQ393235 HHM393235 HRI393235 IBE393235 ILA393235 IUW393235 JES393235 JOO393235 JYK393235 KIG393235 KSC393235 LBY393235 LLU393235 LVQ393235 MFM393235 MPI393235 MZE393235 NJA393235 NSW393235 OCS393235 OMO393235 OWK393235 PGG393235 PQC393235 PZY393235 QJU393235 QTQ393235 RDM393235 RNI393235 RXE393235 SHA393235 SQW393235 TAS393235 TKO393235 TUK393235 UEG393235 UOC393235 UXY393235 VHU393235 VRQ393235 WBM393235 WLI393235 WVE393235 A458771 IS458771 SO458771 ACK458771 AMG458771 AWC458771 BFY458771 BPU458771 BZQ458771 CJM458771 CTI458771 DDE458771 DNA458771 DWW458771 EGS458771 EQO458771 FAK458771 FKG458771 FUC458771 GDY458771 GNU458771 GXQ458771 HHM458771 HRI458771 IBE458771 ILA458771 IUW458771 JES458771 JOO458771 JYK458771 KIG458771 KSC458771 LBY458771 LLU458771 LVQ458771 MFM458771 MPI458771 MZE458771 NJA458771 NSW458771 OCS458771 OMO458771 OWK458771 PGG458771 PQC458771 PZY458771 QJU458771 QTQ458771 RDM458771 RNI458771 RXE458771 SHA458771 SQW458771 TAS458771 TKO458771 TUK458771 UEG458771 UOC458771 UXY458771 VHU458771 VRQ458771 WBM458771 WLI458771 WVE458771 A524307 IS524307 SO524307 ACK524307 AMG524307 AWC524307 BFY524307 BPU524307 BZQ524307 CJM524307 CTI524307 DDE524307 DNA524307 DWW524307 EGS524307 EQO524307 FAK524307 FKG524307 FUC524307 GDY524307 GNU524307 GXQ524307 HHM524307 HRI524307 IBE524307 ILA524307 IUW524307 JES524307 JOO524307 JYK524307 KIG524307 KSC524307 LBY524307 LLU524307 LVQ524307 MFM524307 MPI524307 MZE524307 NJA524307 NSW524307 OCS524307 OMO524307 OWK524307 PGG524307 PQC524307 PZY524307 QJU524307 QTQ524307 RDM524307 RNI524307 RXE524307 SHA524307 SQW524307 TAS524307 TKO524307 TUK524307 UEG524307 UOC524307 UXY524307 VHU524307 VRQ524307 WBM524307 WLI524307 WVE524307 A589843 IS589843 SO589843 ACK589843 AMG589843 AWC589843 BFY589843 BPU589843 BZQ589843 CJM589843 CTI589843 DDE589843 DNA589843 DWW589843 EGS589843 EQO589843 FAK589843 FKG589843 FUC589843 GDY589843 GNU589843 GXQ589843 HHM589843 HRI589843 IBE589843 ILA589843 IUW589843 JES589843 JOO589843 JYK589843 KIG589843 KSC589843 LBY589843 LLU589843 LVQ589843 MFM589843 MPI589843 MZE589843 NJA589843 NSW589843 OCS589843 OMO589843 OWK589843 PGG589843 PQC589843 PZY589843 QJU589843 QTQ589843 RDM589843 RNI589843 RXE589843 SHA589843 SQW589843 TAS589843 TKO589843 TUK589843 UEG589843 UOC589843 UXY589843 VHU589843 VRQ589843 WBM589843 WLI589843 WVE589843 A655379 IS655379 SO655379 ACK655379 AMG655379 AWC655379 BFY655379 BPU655379 BZQ655379 CJM655379 CTI655379 DDE655379 DNA655379 DWW655379 EGS655379 EQO655379 FAK655379 FKG655379 FUC655379 GDY655379 GNU655379 GXQ655379 HHM655379 HRI655379 IBE655379 ILA655379 IUW655379 JES655379 JOO655379 JYK655379 KIG655379 KSC655379 LBY655379 LLU655379 LVQ655379 MFM655379 MPI655379 MZE655379 NJA655379 NSW655379 OCS655379 OMO655379 OWK655379 PGG655379 PQC655379 PZY655379 QJU655379 QTQ655379 RDM655379 RNI655379 RXE655379 SHA655379 SQW655379 TAS655379 TKO655379 TUK655379 UEG655379 UOC655379 UXY655379 VHU655379 VRQ655379 WBM655379 WLI655379 WVE655379 A720915 IS720915 SO720915 ACK720915 AMG720915 AWC720915 BFY720915 BPU720915 BZQ720915 CJM720915 CTI720915 DDE720915 DNA720915 DWW720915 EGS720915 EQO720915 FAK720915 FKG720915 FUC720915 GDY720915 GNU720915 GXQ720915 HHM720915 HRI720915 IBE720915 ILA720915 IUW720915 JES720915 JOO720915 JYK720915 KIG720915 KSC720915 LBY720915 LLU720915 LVQ720915 MFM720915 MPI720915 MZE720915 NJA720915 NSW720915 OCS720915 OMO720915 OWK720915 PGG720915 PQC720915 PZY720915 QJU720915 QTQ720915 RDM720915 RNI720915 RXE720915 SHA720915 SQW720915 TAS720915 TKO720915 TUK720915 UEG720915 UOC720915 UXY720915 VHU720915 VRQ720915 WBM720915 WLI720915 WVE720915 A786451 IS786451 SO786451 ACK786451 AMG786451 AWC786451 BFY786451 BPU786451 BZQ786451 CJM786451 CTI786451 DDE786451 DNA786451 DWW786451 EGS786451 EQO786451 FAK786451 FKG786451 FUC786451 GDY786451 GNU786451 GXQ786451 HHM786451 HRI786451 IBE786451 ILA786451 IUW786451 JES786451 JOO786451 JYK786451 KIG786451 KSC786451 LBY786451 LLU786451 LVQ786451 MFM786451 MPI786451 MZE786451 NJA786451 NSW786451 OCS786451 OMO786451 OWK786451 PGG786451 PQC786451 PZY786451 QJU786451 QTQ786451 RDM786451 RNI786451 RXE786451 SHA786451 SQW786451 TAS786451 TKO786451 TUK786451 UEG786451 UOC786451 UXY786451 VHU786451 VRQ786451 WBM786451 WLI786451 WVE786451 A851987 IS851987 SO851987 ACK851987 AMG851987 AWC851987 BFY851987 BPU851987 BZQ851987 CJM851987 CTI851987 DDE851987 DNA851987 DWW851987 EGS851987 EQO851987 FAK851987 FKG851987 FUC851987 GDY851987 GNU851987 GXQ851987 HHM851987 HRI851987 IBE851987 ILA851987 IUW851987 JES851987 JOO851987 JYK851987 KIG851987 KSC851987 LBY851987 LLU851987 LVQ851987 MFM851987 MPI851987 MZE851987 NJA851987 NSW851987 OCS851987 OMO851987 OWK851987 PGG851987 PQC851987 PZY851987 QJU851987 QTQ851987 RDM851987 RNI851987 RXE851987 SHA851987 SQW851987 TAS851987 TKO851987 TUK851987 UEG851987 UOC851987 UXY851987 VHU851987 VRQ851987 WBM851987 WLI851987 WVE851987 A917523 IS917523 SO917523 ACK917523 AMG917523 AWC917523 BFY917523 BPU917523 BZQ917523 CJM917523 CTI917523 DDE917523 DNA917523 DWW917523 EGS917523 EQO917523 FAK917523 FKG917523 FUC917523 GDY917523 GNU917523 GXQ917523 HHM917523 HRI917523 IBE917523 ILA917523 IUW917523 JES917523 JOO917523 JYK917523 KIG917523 KSC917523 LBY917523 LLU917523 LVQ917523 MFM917523 MPI917523 MZE917523 NJA917523 NSW917523 OCS917523 OMO917523 OWK917523 PGG917523 PQC917523 PZY917523 QJU917523 QTQ917523 RDM917523 RNI917523 RXE917523 SHA917523 SQW917523 TAS917523 TKO917523 TUK917523 UEG917523 UOC917523 UXY917523 VHU917523 VRQ917523 WBM917523 WLI917523 WVE917523 A983059 IS983059 SO983059 ACK983059 AMG983059 AWC983059 BFY983059 BPU983059 BZQ983059 CJM983059 CTI983059 DDE983059 DNA983059 DWW983059 EGS983059 EQO983059 FAK983059 FKG983059 FUC983059 GDY983059 GNU983059 GXQ983059 HHM983059 HRI983059 IBE983059 ILA983059 IUW983059 JES983059 JOO983059 JYK983059 KIG983059 KSC983059 LBY983059 LLU983059 LVQ983059 MFM983059 MPI983059 MZE983059 NJA983059 NSW983059 OCS983059 OMO983059 OWK983059 PGG983059 PQC983059 PZY983059 QJU983059 QTQ983059 RDM983059 RNI983059 RXE983059 SHA983059 SQW983059 TAS983059 TKO983059 TUK983059 UEG983059 UOC983059 UXY983059 VHU983059 VRQ983059 WBM983059 WLI983059 A24:A44 IS24:IS44 SO24:SO44 ACK24:ACK44 AMG24:AMG44 AWC24:AWC44 BFY24:BFY44 BPU24:BPU44 BZQ24:BZQ44 CJM24:CJM44 CTI24:CTI44 DDE24:DDE44 DNA24:DNA44 DWW24:DWW44 EGS24:EGS44 EQO24:EQO44 FAK24:FAK44 FKG24:FKG44 FUC24:FUC44 GDY24:GDY44 GNU24:GNU44 GXQ24:GXQ44 HHM24:HHM44 HRI24:HRI44 IBE24:IBE44 ILA24:ILA44 IUW24:IUW44 JES24:JES44 JOO24:JOO44 JYK24:JYK44 KIG24:KIG44 KSC24:KSC44 LBY24:LBY44 LLU24:LLU44 LVQ24:LVQ44 MFM24:MFM44 MPI24:MPI44 MZE24:MZE44 NJA24:NJA44 NSW24:NSW44 OCS24:OCS44 OMO24:OMO44 OWK24:OWK44 PGG24:PGG44 PQC24:PQC44 PZY24:PZY44 QJU24:QJU44 QTQ24:QTQ44 RDM24:RDM44 RNI24:RNI44 RXE24:RXE44 SHA24:SHA44 SQW24:SQW44 TAS24:TAS44 TKO24:TKO44 TUK24:TUK44 UEG24:UEG44 UOC24:UOC44 UXY24:UXY44 VHU24:VHU44 VRQ24:VRQ44 WBM24:WBM44 WLI24:WLI44 WVE24:WVE44">
      <formula1>"1,2,3,4,5"</formula1>
    </dataValidation>
    <dataValidation type="decimal" allowBlank="1" showInputMessage="1" showErrorMessage="1" sqref="WVH983059 WLL983059 C65555 IV65555 SR65555 ACN65555 AMJ65555 AWF65555 BGB65555 BPX65555 BZT65555 CJP65555 CTL65555 DDH65555 DND65555 DWZ65555 EGV65555 EQR65555 FAN65555 FKJ65555 FUF65555 GEB65555 GNX65555 GXT65555 HHP65555 HRL65555 IBH65555 ILD65555 IUZ65555 JEV65555 JOR65555 JYN65555 KIJ65555 KSF65555 LCB65555 LLX65555 LVT65555 MFP65555 MPL65555 MZH65555 NJD65555 NSZ65555 OCV65555 OMR65555 OWN65555 PGJ65555 PQF65555 QAB65555 QJX65555 QTT65555 RDP65555 RNL65555 RXH65555 SHD65555 SQZ65555 TAV65555 TKR65555 TUN65555 UEJ65555 UOF65555 UYB65555 VHX65555 VRT65555 WBP65555 WLL65555 WVH65555 C131091 IV131091 SR131091 ACN131091 AMJ131091 AWF131091 BGB131091 BPX131091 BZT131091 CJP131091 CTL131091 DDH131091 DND131091 DWZ131091 EGV131091 EQR131091 FAN131091 FKJ131091 FUF131091 GEB131091 GNX131091 GXT131091 HHP131091 HRL131091 IBH131091 ILD131091 IUZ131091 JEV131091 JOR131091 JYN131091 KIJ131091 KSF131091 LCB131091 LLX131091 LVT131091 MFP131091 MPL131091 MZH131091 NJD131091 NSZ131091 OCV131091 OMR131091 OWN131091 PGJ131091 PQF131091 QAB131091 QJX131091 QTT131091 RDP131091 RNL131091 RXH131091 SHD131091 SQZ131091 TAV131091 TKR131091 TUN131091 UEJ131091 UOF131091 UYB131091 VHX131091 VRT131091 WBP131091 WLL131091 WVH131091 C196627 IV196627 SR196627 ACN196627 AMJ196627 AWF196627 BGB196627 BPX196627 BZT196627 CJP196627 CTL196627 DDH196627 DND196627 DWZ196627 EGV196627 EQR196627 FAN196627 FKJ196627 FUF196627 GEB196627 GNX196627 GXT196627 HHP196627 HRL196627 IBH196627 ILD196627 IUZ196627 JEV196627 JOR196627 JYN196627 KIJ196627 KSF196627 LCB196627 LLX196627 LVT196627 MFP196627 MPL196627 MZH196627 NJD196627 NSZ196627 OCV196627 OMR196627 OWN196627 PGJ196627 PQF196627 QAB196627 QJX196627 QTT196627 RDP196627 RNL196627 RXH196627 SHD196627 SQZ196627 TAV196627 TKR196627 TUN196627 UEJ196627 UOF196627 UYB196627 VHX196627 VRT196627 WBP196627 WLL196627 WVH196627 C262163 IV262163 SR262163 ACN262163 AMJ262163 AWF262163 BGB262163 BPX262163 BZT262163 CJP262163 CTL262163 DDH262163 DND262163 DWZ262163 EGV262163 EQR262163 FAN262163 FKJ262163 FUF262163 GEB262163 GNX262163 GXT262163 HHP262163 HRL262163 IBH262163 ILD262163 IUZ262163 JEV262163 JOR262163 JYN262163 KIJ262163 KSF262163 LCB262163 LLX262163 LVT262163 MFP262163 MPL262163 MZH262163 NJD262163 NSZ262163 OCV262163 OMR262163 OWN262163 PGJ262163 PQF262163 QAB262163 QJX262163 QTT262163 RDP262163 RNL262163 RXH262163 SHD262163 SQZ262163 TAV262163 TKR262163 TUN262163 UEJ262163 UOF262163 UYB262163 VHX262163 VRT262163 WBP262163 WLL262163 WVH262163 C327699 IV327699 SR327699 ACN327699 AMJ327699 AWF327699 BGB327699 BPX327699 BZT327699 CJP327699 CTL327699 DDH327699 DND327699 DWZ327699 EGV327699 EQR327699 FAN327699 FKJ327699 FUF327699 GEB327699 GNX327699 GXT327699 HHP327699 HRL327699 IBH327699 ILD327699 IUZ327699 JEV327699 JOR327699 JYN327699 KIJ327699 KSF327699 LCB327699 LLX327699 LVT327699 MFP327699 MPL327699 MZH327699 NJD327699 NSZ327699 OCV327699 OMR327699 OWN327699 PGJ327699 PQF327699 QAB327699 QJX327699 QTT327699 RDP327699 RNL327699 RXH327699 SHD327699 SQZ327699 TAV327699 TKR327699 TUN327699 UEJ327699 UOF327699 UYB327699 VHX327699 VRT327699 WBP327699 WLL327699 WVH327699 C393235 IV393235 SR393235 ACN393235 AMJ393235 AWF393235 BGB393235 BPX393235 BZT393235 CJP393235 CTL393235 DDH393235 DND393235 DWZ393235 EGV393235 EQR393235 FAN393235 FKJ393235 FUF393235 GEB393235 GNX393235 GXT393235 HHP393235 HRL393235 IBH393235 ILD393235 IUZ393235 JEV393235 JOR393235 JYN393235 KIJ393235 KSF393235 LCB393235 LLX393235 LVT393235 MFP393235 MPL393235 MZH393235 NJD393235 NSZ393235 OCV393235 OMR393235 OWN393235 PGJ393235 PQF393235 QAB393235 QJX393235 QTT393235 RDP393235 RNL393235 RXH393235 SHD393235 SQZ393235 TAV393235 TKR393235 TUN393235 UEJ393235 UOF393235 UYB393235 VHX393235 VRT393235 WBP393235 WLL393235 WVH393235 C458771 IV458771 SR458771 ACN458771 AMJ458771 AWF458771 BGB458771 BPX458771 BZT458771 CJP458771 CTL458771 DDH458771 DND458771 DWZ458771 EGV458771 EQR458771 FAN458771 FKJ458771 FUF458771 GEB458771 GNX458771 GXT458771 HHP458771 HRL458771 IBH458771 ILD458771 IUZ458771 JEV458771 JOR458771 JYN458771 KIJ458771 KSF458771 LCB458771 LLX458771 LVT458771 MFP458771 MPL458771 MZH458771 NJD458771 NSZ458771 OCV458771 OMR458771 OWN458771 PGJ458771 PQF458771 QAB458771 QJX458771 QTT458771 RDP458771 RNL458771 RXH458771 SHD458771 SQZ458771 TAV458771 TKR458771 TUN458771 UEJ458771 UOF458771 UYB458771 VHX458771 VRT458771 WBP458771 WLL458771 WVH458771 C524307 IV524307 SR524307 ACN524307 AMJ524307 AWF524307 BGB524307 BPX524307 BZT524307 CJP524307 CTL524307 DDH524307 DND524307 DWZ524307 EGV524307 EQR524307 FAN524307 FKJ524307 FUF524307 GEB524307 GNX524307 GXT524307 HHP524307 HRL524307 IBH524307 ILD524307 IUZ524307 JEV524307 JOR524307 JYN524307 KIJ524307 KSF524307 LCB524307 LLX524307 LVT524307 MFP524307 MPL524307 MZH524307 NJD524307 NSZ524307 OCV524307 OMR524307 OWN524307 PGJ524307 PQF524307 QAB524307 QJX524307 QTT524307 RDP524307 RNL524307 RXH524307 SHD524307 SQZ524307 TAV524307 TKR524307 TUN524307 UEJ524307 UOF524307 UYB524307 VHX524307 VRT524307 WBP524307 WLL524307 WVH524307 C589843 IV589843 SR589843 ACN589843 AMJ589843 AWF589843 BGB589843 BPX589843 BZT589843 CJP589843 CTL589843 DDH589843 DND589843 DWZ589843 EGV589843 EQR589843 FAN589843 FKJ589843 FUF589843 GEB589843 GNX589843 GXT589843 HHP589843 HRL589843 IBH589843 ILD589843 IUZ589843 JEV589843 JOR589843 JYN589843 KIJ589843 KSF589843 LCB589843 LLX589843 LVT589843 MFP589843 MPL589843 MZH589843 NJD589843 NSZ589843 OCV589843 OMR589843 OWN589843 PGJ589843 PQF589843 QAB589843 QJX589843 QTT589843 RDP589843 RNL589843 RXH589843 SHD589843 SQZ589843 TAV589843 TKR589843 TUN589843 UEJ589843 UOF589843 UYB589843 VHX589843 VRT589843 WBP589843 WLL589843 WVH589843 C655379 IV655379 SR655379 ACN655379 AMJ655379 AWF655379 BGB655379 BPX655379 BZT655379 CJP655379 CTL655379 DDH655379 DND655379 DWZ655379 EGV655379 EQR655379 FAN655379 FKJ655379 FUF655379 GEB655379 GNX655379 GXT655379 HHP655379 HRL655379 IBH655379 ILD655379 IUZ655379 JEV655379 JOR655379 JYN655379 KIJ655379 KSF655379 LCB655379 LLX655379 LVT655379 MFP655379 MPL655379 MZH655379 NJD655379 NSZ655379 OCV655379 OMR655379 OWN655379 PGJ655379 PQF655379 QAB655379 QJX655379 QTT655379 RDP655379 RNL655379 RXH655379 SHD655379 SQZ655379 TAV655379 TKR655379 TUN655379 UEJ655379 UOF655379 UYB655379 VHX655379 VRT655379 WBP655379 WLL655379 WVH655379 C720915 IV720915 SR720915 ACN720915 AMJ720915 AWF720915 BGB720915 BPX720915 BZT720915 CJP720915 CTL720915 DDH720915 DND720915 DWZ720915 EGV720915 EQR720915 FAN720915 FKJ720915 FUF720915 GEB720915 GNX720915 GXT720915 HHP720915 HRL720915 IBH720915 ILD720915 IUZ720915 JEV720915 JOR720915 JYN720915 KIJ720915 KSF720915 LCB720915 LLX720915 LVT720915 MFP720915 MPL720915 MZH720915 NJD720915 NSZ720915 OCV720915 OMR720915 OWN720915 PGJ720915 PQF720915 QAB720915 QJX720915 QTT720915 RDP720915 RNL720915 RXH720915 SHD720915 SQZ720915 TAV720915 TKR720915 TUN720915 UEJ720915 UOF720915 UYB720915 VHX720915 VRT720915 WBP720915 WLL720915 WVH720915 C786451 IV786451 SR786451 ACN786451 AMJ786451 AWF786451 BGB786451 BPX786451 BZT786451 CJP786451 CTL786451 DDH786451 DND786451 DWZ786451 EGV786451 EQR786451 FAN786451 FKJ786451 FUF786451 GEB786451 GNX786451 GXT786451 HHP786451 HRL786451 IBH786451 ILD786451 IUZ786451 JEV786451 JOR786451 JYN786451 KIJ786451 KSF786451 LCB786451 LLX786451 LVT786451 MFP786451 MPL786451 MZH786451 NJD786451 NSZ786451 OCV786451 OMR786451 OWN786451 PGJ786451 PQF786451 QAB786451 QJX786451 QTT786451 RDP786451 RNL786451 RXH786451 SHD786451 SQZ786451 TAV786451 TKR786451 TUN786451 UEJ786451 UOF786451 UYB786451 VHX786451 VRT786451 WBP786451 WLL786451 WVH786451 C851987 IV851987 SR851987 ACN851987 AMJ851987 AWF851987 BGB851987 BPX851987 BZT851987 CJP851987 CTL851987 DDH851987 DND851987 DWZ851987 EGV851987 EQR851987 FAN851987 FKJ851987 FUF851987 GEB851987 GNX851987 GXT851987 HHP851987 HRL851987 IBH851987 ILD851987 IUZ851987 JEV851987 JOR851987 JYN851987 KIJ851987 KSF851987 LCB851987 LLX851987 LVT851987 MFP851987 MPL851987 MZH851987 NJD851987 NSZ851987 OCV851987 OMR851987 OWN851987 PGJ851987 PQF851987 QAB851987 QJX851987 QTT851987 RDP851987 RNL851987 RXH851987 SHD851987 SQZ851987 TAV851987 TKR851987 TUN851987 UEJ851987 UOF851987 UYB851987 VHX851987 VRT851987 WBP851987 WLL851987 WVH851987 C917523 IV917523 SR917523 ACN917523 AMJ917523 AWF917523 BGB917523 BPX917523 BZT917523 CJP917523 CTL917523 DDH917523 DND917523 DWZ917523 EGV917523 EQR917523 FAN917523 FKJ917523 FUF917523 GEB917523 GNX917523 GXT917523 HHP917523 HRL917523 IBH917523 ILD917523 IUZ917523 JEV917523 JOR917523 JYN917523 KIJ917523 KSF917523 LCB917523 LLX917523 LVT917523 MFP917523 MPL917523 MZH917523 NJD917523 NSZ917523 OCV917523 OMR917523 OWN917523 PGJ917523 PQF917523 QAB917523 QJX917523 QTT917523 RDP917523 RNL917523 RXH917523 SHD917523 SQZ917523 TAV917523 TKR917523 TUN917523 UEJ917523 UOF917523 UYB917523 VHX917523 VRT917523 WBP917523 WLL917523 WVH917523 C983059 IV983059 SR983059 ACN983059 AMJ983059 AWF983059 BGB983059 BPX983059 BZT983059 CJP983059 CTL983059 DDH983059 DND983059 DWZ983059 EGV983059 EQR983059 FAN983059 FKJ983059 FUF983059 GEB983059 GNX983059 GXT983059 HHP983059 HRL983059 IBH983059 ILD983059 IUZ983059 JEV983059 JOR983059 JYN983059 KIJ983059 KSF983059 LCB983059 LLX983059 LVT983059 MFP983059 MPL983059 MZH983059 NJD983059 NSZ983059 OCV983059 OMR983059 OWN983059 PGJ983059 PQF983059 QAB983059 QJX983059 QTT983059 RDP983059 RNL983059 RXH983059 SHD983059 SQZ983059 TAV983059 TKR983059 TUN983059 UEJ983059 UOF983059 UYB983059 VHX983059 VRT983059 WBP983059 IV24:IV44 SR24:SR44 ACN24:ACN44 AMJ24:AMJ44 AWF24:AWF44 BGB24:BGB44 BPX24:BPX44 BZT24:BZT44 CJP24:CJP44 CTL24:CTL44 DDH24:DDH44 DND24:DND44 DWZ24:DWZ44 EGV24:EGV44 EQR24:EQR44 FAN24:FAN44 FKJ24:FKJ44 FUF24:FUF44 GEB24:GEB44 GNX24:GNX44 GXT24:GXT44 HHP24:HHP44 HRL24:HRL44 IBH24:IBH44 ILD24:ILD44 IUZ24:IUZ44 JEV24:JEV44 JOR24:JOR44 JYN24:JYN44 KIJ24:KIJ44 KSF24:KSF44 LCB24:LCB44 LLX24:LLX44 LVT24:LVT44 MFP24:MFP44 MPL24:MPL44 MZH24:MZH44 NJD24:NJD44 NSZ24:NSZ44 OCV24:OCV44 OMR24:OMR44 OWN24:OWN44 PGJ24:PGJ44 PQF24:PQF44 QAB24:QAB44 QJX24:QJX44 QTT24:QTT44 RDP24:RDP44 RNL24:RNL44 RXH24:RXH44 SHD24:SHD44 SQZ24:SQZ44 TAV24:TAV44 TKR24:TKR44 TUN24:TUN44 UEJ24:UEJ44 UOF24:UOF44 UYB24:UYB44 VHX24:VHX44 VRT24:VRT44 WBP24:WBP44 WLL24:WLL44 WVH24:WVH44">
      <formula1>0</formula1>
      <formula2>1</formula2>
    </dataValidation>
  </dataValidations>
  <pageMargins left="0.7" right="0.7" top="0.75" bottom="0.75" header="0.3" footer="0.3"/>
  <pageSetup orientation="portrait" horizontalDpi="4294967295" verticalDpi="4294967295"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Z150"/>
  <sheetViews>
    <sheetView zoomScale="70" zoomScaleNormal="70" workbookViewId="0">
      <selection activeCell="G19" sqref="G19"/>
    </sheetView>
  </sheetViews>
  <sheetFormatPr baseColWidth="10" defaultRowHeight="15" x14ac:dyDescent="0.25"/>
  <cols>
    <col min="1" max="1" width="3.140625" style="2" bestFit="1" customWidth="1"/>
    <col min="2" max="2" width="102.7109375" style="2" bestFit="1" customWidth="1"/>
    <col min="3" max="3" width="31.140625" style="2" customWidth="1"/>
    <col min="4" max="4" width="26.7109375" style="2" customWidth="1"/>
    <col min="5" max="5" width="25" style="2" customWidth="1"/>
    <col min="6" max="7" width="29.7109375" style="2" customWidth="1"/>
    <col min="8" max="8" width="24.5703125" style="2" customWidth="1"/>
    <col min="9" max="9" width="24" style="2" customWidth="1"/>
    <col min="10" max="10" width="25.42578125" style="2" customWidth="1"/>
    <col min="11" max="11" width="19" style="2" customWidth="1"/>
    <col min="12" max="13" width="18.7109375" style="2" customWidth="1"/>
    <col min="14" max="14" width="22.140625" style="2" customWidth="1"/>
    <col min="15" max="15" width="26.140625" style="2" customWidth="1"/>
    <col min="16" max="16" width="19.5703125" style="2" bestFit="1" customWidth="1"/>
    <col min="17" max="17" width="42.28515625" style="2" customWidth="1"/>
    <col min="18" max="22" width="6.42578125" style="2" customWidth="1"/>
    <col min="23" max="251" width="11.42578125" style="2"/>
    <col min="252" max="252" width="1" style="2" customWidth="1"/>
    <col min="253" max="253" width="4.28515625" style="2" customWidth="1"/>
    <col min="254" max="254" width="34.7109375" style="2" customWidth="1"/>
    <col min="255" max="255" width="0" style="2" hidden="1" customWidth="1"/>
    <col min="256" max="256" width="20" style="2" customWidth="1"/>
    <col min="257" max="257" width="20.85546875" style="2" customWidth="1"/>
    <col min="258" max="258" width="25" style="2" customWidth="1"/>
    <col min="259" max="259" width="18.7109375" style="2" customWidth="1"/>
    <col min="260" max="260" width="29.7109375" style="2" customWidth="1"/>
    <col min="261" max="261" width="13.42578125" style="2" customWidth="1"/>
    <col min="262" max="262" width="13.85546875" style="2" customWidth="1"/>
    <col min="263" max="267" width="16.5703125" style="2" customWidth="1"/>
    <col min="268" max="268" width="20.5703125" style="2" customWidth="1"/>
    <col min="269" max="269" width="21.140625" style="2" customWidth="1"/>
    <col min="270" max="270" width="9.5703125" style="2" customWidth="1"/>
    <col min="271" max="271" width="0.42578125" style="2" customWidth="1"/>
    <col min="272" max="278" width="6.42578125" style="2" customWidth="1"/>
    <col min="279" max="507" width="11.42578125" style="2"/>
    <col min="508" max="508" width="1" style="2" customWidth="1"/>
    <col min="509" max="509" width="4.28515625" style="2" customWidth="1"/>
    <col min="510" max="510" width="34.7109375" style="2" customWidth="1"/>
    <col min="511" max="511" width="0" style="2" hidden="1" customWidth="1"/>
    <col min="512" max="512" width="20" style="2" customWidth="1"/>
    <col min="513" max="513" width="20.85546875" style="2" customWidth="1"/>
    <col min="514" max="514" width="25" style="2" customWidth="1"/>
    <col min="515" max="515" width="18.7109375" style="2" customWidth="1"/>
    <col min="516" max="516" width="29.7109375" style="2" customWidth="1"/>
    <col min="517" max="517" width="13.42578125" style="2" customWidth="1"/>
    <col min="518" max="518" width="13.85546875" style="2" customWidth="1"/>
    <col min="519" max="523" width="16.5703125" style="2" customWidth="1"/>
    <col min="524" max="524" width="20.5703125" style="2" customWidth="1"/>
    <col min="525" max="525" width="21.140625" style="2" customWidth="1"/>
    <col min="526" max="526" width="9.5703125" style="2" customWidth="1"/>
    <col min="527" max="527" width="0.42578125" style="2" customWidth="1"/>
    <col min="528" max="534" width="6.42578125" style="2" customWidth="1"/>
    <col min="535" max="763" width="11.42578125" style="2"/>
    <col min="764" max="764" width="1" style="2" customWidth="1"/>
    <col min="765" max="765" width="4.28515625" style="2" customWidth="1"/>
    <col min="766" max="766" width="34.7109375" style="2" customWidth="1"/>
    <col min="767" max="767" width="0" style="2" hidden="1" customWidth="1"/>
    <col min="768" max="768" width="20" style="2" customWidth="1"/>
    <col min="769" max="769" width="20.85546875" style="2" customWidth="1"/>
    <col min="770" max="770" width="25" style="2" customWidth="1"/>
    <col min="771" max="771" width="18.7109375" style="2" customWidth="1"/>
    <col min="772" max="772" width="29.7109375" style="2" customWidth="1"/>
    <col min="773" max="773" width="13.42578125" style="2" customWidth="1"/>
    <col min="774" max="774" width="13.85546875" style="2" customWidth="1"/>
    <col min="775" max="779" width="16.5703125" style="2" customWidth="1"/>
    <col min="780" max="780" width="20.5703125" style="2" customWidth="1"/>
    <col min="781" max="781" width="21.140625" style="2" customWidth="1"/>
    <col min="782" max="782" width="9.5703125" style="2" customWidth="1"/>
    <col min="783" max="783" width="0.42578125" style="2" customWidth="1"/>
    <col min="784" max="790" width="6.42578125" style="2" customWidth="1"/>
    <col min="791" max="1019" width="11.42578125" style="2"/>
    <col min="1020" max="1020" width="1" style="2" customWidth="1"/>
    <col min="1021" max="1021" width="4.28515625" style="2" customWidth="1"/>
    <col min="1022" max="1022" width="34.7109375" style="2" customWidth="1"/>
    <col min="1023" max="1023" width="0" style="2" hidden="1" customWidth="1"/>
    <col min="1024" max="1024" width="20" style="2" customWidth="1"/>
    <col min="1025" max="1025" width="20.85546875" style="2" customWidth="1"/>
    <col min="1026" max="1026" width="25" style="2" customWidth="1"/>
    <col min="1027" max="1027" width="18.7109375" style="2" customWidth="1"/>
    <col min="1028" max="1028" width="29.7109375" style="2" customWidth="1"/>
    <col min="1029" max="1029" width="13.42578125" style="2" customWidth="1"/>
    <col min="1030" max="1030" width="13.85546875" style="2" customWidth="1"/>
    <col min="1031" max="1035" width="16.5703125" style="2" customWidth="1"/>
    <col min="1036" max="1036" width="20.5703125" style="2" customWidth="1"/>
    <col min="1037" max="1037" width="21.140625" style="2" customWidth="1"/>
    <col min="1038" max="1038" width="9.5703125" style="2" customWidth="1"/>
    <col min="1039" max="1039" width="0.42578125" style="2" customWidth="1"/>
    <col min="1040" max="1046" width="6.42578125" style="2" customWidth="1"/>
    <col min="1047" max="1275" width="11.42578125" style="2"/>
    <col min="1276" max="1276" width="1" style="2" customWidth="1"/>
    <col min="1277" max="1277" width="4.28515625" style="2" customWidth="1"/>
    <col min="1278" max="1278" width="34.7109375" style="2" customWidth="1"/>
    <col min="1279" max="1279" width="0" style="2" hidden="1" customWidth="1"/>
    <col min="1280" max="1280" width="20" style="2" customWidth="1"/>
    <col min="1281" max="1281" width="20.85546875" style="2" customWidth="1"/>
    <col min="1282" max="1282" width="25" style="2" customWidth="1"/>
    <col min="1283" max="1283" width="18.7109375" style="2" customWidth="1"/>
    <col min="1284" max="1284" width="29.7109375" style="2" customWidth="1"/>
    <col min="1285" max="1285" width="13.42578125" style="2" customWidth="1"/>
    <col min="1286" max="1286" width="13.85546875" style="2" customWidth="1"/>
    <col min="1287" max="1291" width="16.5703125" style="2" customWidth="1"/>
    <col min="1292" max="1292" width="20.5703125" style="2" customWidth="1"/>
    <col min="1293" max="1293" width="21.140625" style="2" customWidth="1"/>
    <col min="1294" max="1294" width="9.5703125" style="2" customWidth="1"/>
    <col min="1295" max="1295" width="0.42578125" style="2" customWidth="1"/>
    <col min="1296" max="1302" width="6.42578125" style="2" customWidth="1"/>
    <col min="1303" max="1531" width="11.42578125" style="2"/>
    <col min="1532" max="1532" width="1" style="2" customWidth="1"/>
    <col min="1533" max="1533" width="4.28515625" style="2" customWidth="1"/>
    <col min="1534" max="1534" width="34.7109375" style="2" customWidth="1"/>
    <col min="1535" max="1535" width="0" style="2" hidden="1" customWidth="1"/>
    <col min="1536" max="1536" width="20" style="2" customWidth="1"/>
    <col min="1537" max="1537" width="20.85546875" style="2" customWidth="1"/>
    <col min="1538" max="1538" width="25" style="2" customWidth="1"/>
    <col min="1539" max="1539" width="18.7109375" style="2" customWidth="1"/>
    <col min="1540" max="1540" width="29.7109375" style="2" customWidth="1"/>
    <col min="1541" max="1541" width="13.42578125" style="2" customWidth="1"/>
    <col min="1542" max="1542" width="13.85546875" style="2" customWidth="1"/>
    <col min="1543" max="1547" width="16.5703125" style="2" customWidth="1"/>
    <col min="1548" max="1548" width="20.5703125" style="2" customWidth="1"/>
    <col min="1549" max="1549" width="21.140625" style="2" customWidth="1"/>
    <col min="1550" max="1550" width="9.5703125" style="2" customWidth="1"/>
    <col min="1551" max="1551" width="0.42578125" style="2" customWidth="1"/>
    <col min="1552" max="1558" width="6.42578125" style="2" customWidth="1"/>
    <col min="1559" max="1787" width="11.42578125" style="2"/>
    <col min="1788" max="1788" width="1" style="2" customWidth="1"/>
    <col min="1789" max="1789" width="4.28515625" style="2" customWidth="1"/>
    <col min="1790" max="1790" width="34.7109375" style="2" customWidth="1"/>
    <col min="1791" max="1791" width="0" style="2" hidden="1" customWidth="1"/>
    <col min="1792" max="1792" width="20" style="2" customWidth="1"/>
    <col min="1793" max="1793" width="20.85546875" style="2" customWidth="1"/>
    <col min="1794" max="1794" width="25" style="2" customWidth="1"/>
    <col min="1795" max="1795" width="18.7109375" style="2" customWidth="1"/>
    <col min="1796" max="1796" width="29.7109375" style="2" customWidth="1"/>
    <col min="1797" max="1797" width="13.42578125" style="2" customWidth="1"/>
    <col min="1798" max="1798" width="13.85546875" style="2" customWidth="1"/>
    <col min="1799" max="1803" width="16.5703125" style="2" customWidth="1"/>
    <col min="1804" max="1804" width="20.5703125" style="2" customWidth="1"/>
    <col min="1805" max="1805" width="21.140625" style="2" customWidth="1"/>
    <col min="1806" max="1806" width="9.5703125" style="2" customWidth="1"/>
    <col min="1807" max="1807" width="0.42578125" style="2" customWidth="1"/>
    <col min="1808" max="1814" width="6.42578125" style="2" customWidth="1"/>
    <col min="1815" max="2043" width="11.42578125" style="2"/>
    <col min="2044" max="2044" width="1" style="2" customWidth="1"/>
    <col min="2045" max="2045" width="4.28515625" style="2" customWidth="1"/>
    <col min="2046" max="2046" width="34.7109375" style="2" customWidth="1"/>
    <col min="2047" max="2047" width="0" style="2" hidden="1" customWidth="1"/>
    <col min="2048" max="2048" width="20" style="2" customWidth="1"/>
    <col min="2049" max="2049" width="20.85546875" style="2" customWidth="1"/>
    <col min="2050" max="2050" width="25" style="2" customWidth="1"/>
    <col min="2051" max="2051" width="18.7109375" style="2" customWidth="1"/>
    <col min="2052" max="2052" width="29.7109375" style="2" customWidth="1"/>
    <col min="2053" max="2053" width="13.42578125" style="2" customWidth="1"/>
    <col min="2054" max="2054" width="13.85546875" style="2" customWidth="1"/>
    <col min="2055" max="2059" width="16.5703125" style="2" customWidth="1"/>
    <col min="2060" max="2060" width="20.5703125" style="2" customWidth="1"/>
    <col min="2061" max="2061" width="21.140625" style="2" customWidth="1"/>
    <col min="2062" max="2062" width="9.5703125" style="2" customWidth="1"/>
    <col min="2063" max="2063" width="0.42578125" style="2" customWidth="1"/>
    <col min="2064" max="2070" width="6.42578125" style="2" customWidth="1"/>
    <col min="2071" max="2299" width="11.42578125" style="2"/>
    <col min="2300" max="2300" width="1" style="2" customWidth="1"/>
    <col min="2301" max="2301" width="4.28515625" style="2" customWidth="1"/>
    <col min="2302" max="2302" width="34.7109375" style="2" customWidth="1"/>
    <col min="2303" max="2303" width="0" style="2" hidden="1" customWidth="1"/>
    <col min="2304" max="2304" width="20" style="2" customWidth="1"/>
    <col min="2305" max="2305" width="20.85546875" style="2" customWidth="1"/>
    <col min="2306" max="2306" width="25" style="2" customWidth="1"/>
    <col min="2307" max="2307" width="18.7109375" style="2" customWidth="1"/>
    <col min="2308" max="2308" width="29.7109375" style="2" customWidth="1"/>
    <col min="2309" max="2309" width="13.42578125" style="2" customWidth="1"/>
    <col min="2310" max="2310" width="13.85546875" style="2" customWidth="1"/>
    <col min="2311" max="2315" width="16.5703125" style="2" customWidth="1"/>
    <col min="2316" max="2316" width="20.5703125" style="2" customWidth="1"/>
    <col min="2317" max="2317" width="21.140625" style="2" customWidth="1"/>
    <col min="2318" max="2318" width="9.5703125" style="2" customWidth="1"/>
    <col min="2319" max="2319" width="0.42578125" style="2" customWidth="1"/>
    <col min="2320" max="2326" width="6.42578125" style="2" customWidth="1"/>
    <col min="2327" max="2555" width="11.42578125" style="2"/>
    <col min="2556" max="2556" width="1" style="2" customWidth="1"/>
    <col min="2557" max="2557" width="4.28515625" style="2" customWidth="1"/>
    <col min="2558" max="2558" width="34.7109375" style="2" customWidth="1"/>
    <col min="2559" max="2559" width="0" style="2" hidden="1" customWidth="1"/>
    <col min="2560" max="2560" width="20" style="2" customWidth="1"/>
    <col min="2561" max="2561" width="20.85546875" style="2" customWidth="1"/>
    <col min="2562" max="2562" width="25" style="2" customWidth="1"/>
    <col min="2563" max="2563" width="18.7109375" style="2" customWidth="1"/>
    <col min="2564" max="2564" width="29.7109375" style="2" customWidth="1"/>
    <col min="2565" max="2565" width="13.42578125" style="2" customWidth="1"/>
    <col min="2566" max="2566" width="13.85546875" style="2" customWidth="1"/>
    <col min="2567" max="2571" width="16.5703125" style="2" customWidth="1"/>
    <col min="2572" max="2572" width="20.5703125" style="2" customWidth="1"/>
    <col min="2573" max="2573" width="21.140625" style="2" customWidth="1"/>
    <col min="2574" max="2574" width="9.5703125" style="2" customWidth="1"/>
    <col min="2575" max="2575" width="0.42578125" style="2" customWidth="1"/>
    <col min="2576" max="2582" width="6.42578125" style="2" customWidth="1"/>
    <col min="2583" max="2811" width="11.42578125" style="2"/>
    <col min="2812" max="2812" width="1" style="2" customWidth="1"/>
    <col min="2813" max="2813" width="4.28515625" style="2" customWidth="1"/>
    <col min="2814" max="2814" width="34.7109375" style="2" customWidth="1"/>
    <col min="2815" max="2815" width="0" style="2" hidden="1" customWidth="1"/>
    <col min="2816" max="2816" width="20" style="2" customWidth="1"/>
    <col min="2817" max="2817" width="20.85546875" style="2" customWidth="1"/>
    <col min="2818" max="2818" width="25" style="2" customWidth="1"/>
    <col min="2819" max="2819" width="18.7109375" style="2" customWidth="1"/>
    <col min="2820" max="2820" width="29.7109375" style="2" customWidth="1"/>
    <col min="2821" max="2821" width="13.42578125" style="2" customWidth="1"/>
    <col min="2822" max="2822" width="13.85546875" style="2" customWidth="1"/>
    <col min="2823" max="2827" width="16.5703125" style="2" customWidth="1"/>
    <col min="2828" max="2828" width="20.5703125" style="2" customWidth="1"/>
    <col min="2829" max="2829" width="21.140625" style="2" customWidth="1"/>
    <col min="2830" max="2830" width="9.5703125" style="2" customWidth="1"/>
    <col min="2831" max="2831" width="0.42578125" style="2" customWidth="1"/>
    <col min="2832" max="2838" width="6.42578125" style="2" customWidth="1"/>
    <col min="2839" max="3067" width="11.42578125" style="2"/>
    <col min="3068" max="3068" width="1" style="2" customWidth="1"/>
    <col min="3069" max="3069" width="4.28515625" style="2" customWidth="1"/>
    <col min="3070" max="3070" width="34.7109375" style="2" customWidth="1"/>
    <col min="3071" max="3071" width="0" style="2" hidden="1" customWidth="1"/>
    <col min="3072" max="3072" width="20" style="2" customWidth="1"/>
    <col min="3073" max="3073" width="20.85546875" style="2" customWidth="1"/>
    <col min="3074" max="3074" width="25" style="2" customWidth="1"/>
    <col min="3075" max="3075" width="18.7109375" style="2" customWidth="1"/>
    <col min="3076" max="3076" width="29.7109375" style="2" customWidth="1"/>
    <col min="3077" max="3077" width="13.42578125" style="2" customWidth="1"/>
    <col min="3078" max="3078" width="13.85546875" style="2" customWidth="1"/>
    <col min="3079" max="3083" width="16.5703125" style="2" customWidth="1"/>
    <col min="3084" max="3084" width="20.5703125" style="2" customWidth="1"/>
    <col min="3085" max="3085" width="21.140625" style="2" customWidth="1"/>
    <col min="3086" max="3086" width="9.5703125" style="2" customWidth="1"/>
    <col min="3087" max="3087" width="0.42578125" style="2" customWidth="1"/>
    <col min="3088" max="3094" width="6.42578125" style="2" customWidth="1"/>
    <col min="3095" max="3323" width="11.42578125" style="2"/>
    <col min="3324" max="3324" width="1" style="2" customWidth="1"/>
    <col min="3325" max="3325" width="4.28515625" style="2" customWidth="1"/>
    <col min="3326" max="3326" width="34.7109375" style="2" customWidth="1"/>
    <col min="3327" max="3327" width="0" style="2" hidden="1" customWidth="1"/>
    <col min="3328" max="3328" width="20" style="2" customWidth="1"/>
    <col min="3329" max="3329" width="20.85546875" style="2" customWidth="1"/>
    <col min="3330" max="3330" width="25" style="2" customWidth="1"/>
    <col min="3331" max="3331" width="18.7109375" style="2" customWidth="1"/>
    <col min="3332" max="3332" width="29.7109375" style="2" customWidth="1"/>
    <col min="3333" max="3333" width="13.42578125" style="2" customWidth="1"/>
    <col min="3334" max="3334" width="13.85546875" style="2" customWidth="1"/>
    <col min="3335" max="3339" width="16.5703125" style="2" customWidth="1"/>
    <col min="3340" max="3340" width="20.5703125" style="2" customWidth="1"/>
    <col min="3341" max="3341" width="21.140625" style="2" customWidth="1"/>
    <col min="3342" max="3342" width="9.5703125" style="2" customWidth="1"/>
    <col min="3343" max="3343" width="0.42578125" style="2" customWidth="1"/>
    <col min="3344" max="3350" width="6.42578125" style="2" customWidth="1"/>
    <col min="3351" max="3579" width="11.42578125" style="2"/>
    <col min="3580" max="3580" width="1" style="2" customWidth="1"/>
    <col min="3581" max="3581" width="4.28515625" style="2" customWidth="1"/>
    <col min="3582" max="3582" width="34.7109375" style="2" customWidth="1"/>
    <col min="3583" max="3583" width="0" style="2" hidden="1" customWidth="1"/>
    <col min="3584" max="3584" width="20" style="2" customWidth="1"/>
    <col min="3585" max="3585" width="20.85546875" style="2" customWidth="1"/>
    <col min="3586" max="3586" width="25" style="2" customWidth="1"/>
    <col min="3587" max="3587" width="18.7109375" style="2" customWidth="1"/>
    <col min="3588" max="3588" width="29.7109375" style="2" customWidth="1"/>
    <col min="3589" max="3589" width="13.42578125" style="2" customWidth="1"/>
    <col min="3590" max="3590" width="13.85546875" style="2" customWidth="1"/>
    <col min="3591" max="3595" width="16.5703125" style="2" customWidth="1"/>
    <col min="3596" max="3596" width="20.5703125" style="2" customWidth="1"/>
    <col min="3597" max="3597" width="21.140625" style="2" customWidth="1"/>
    <col min="3598" max="3598" width="9.5703125" style="2" customWidth="1"/>
    <col min="3599" max="3599" width="0.42578125" style="2" customWidth="1"/>
    <col min="3600" max="3606" width="6.42578125" style="2" customWidth="1"/>
    <col min="3607" max="3835" width="11.42578125" style="2"/>
    <col min="3836" max="3836" width="1" style="2" customWidth="1"/>
    <col min="3837" max="3837" width="4.28515625" style="2" customWidth="1"/>
    <col min="3838" max="3838" width="34.7109375" style="2" customWidth="1"/>
    <col min="3839" max="3839" width="0" style="2" hidden="1" customWidth="1"/>
    <col min="3840" max="3840" width="20" style="2" customWidth="1"/>
    <col min="3841" max="3841" width="20.85546875" style="2" customWidth="1"/>
    <col min="3842" max="3842" width="25" style="2" customWidth="1"/>
    <col min="3843" max="3843" width="18.7109375" style="2" customWidth="1"/>
    <col min="3844" max="3844" width="29.7109375" style="2" customWidth="1"/>
    <col min="3845" max="3845" width="13.42578125" style="2" customWidth="1"/>
    <col min="3846" max="3846" width="13.85546875" style="2" customWidth="1"/>
    <col min="3847" max="3851" width="16.5703125" style="2" customWidth="1"/>
    <col min="3852" max="3852" width="20.5703125" style="2" customWidth="1"/>
    <col min="3853" max="3853" width="21.140625" style="2" customWidth="1"/>
    <col min="3854" max="3854" width="9.5703125" style="2" customWidth="1"/>
    <col min="3855" max="3855" width="0.42578125" style="2" customWidth="1"/>
    <col min="3856" max="3862" width="6.42578125" style="2" customWidth="1"/>
    <col min="3863" max="4091" width="11.42578125" style="2"/>
    <col min="4092" max="4092" width="1" style="2" customWidth="1"/>
    <col min="4093" max="4093" width="4.28515625" style="2" customWidth="1"/>
    <col min="4094" max="4094" width="34.7109375" style="2" customWidth="1"/>
    <col min="4095" max="4095" width="0" style="2" hidden="1" customWidth="1"/>
    <col min="4096" max="4096" width="20" style="2" customWidth="1"/>
    <col min="4097" max="4097" width="20.85546875" style="2" customWidth="1"/>
    <col min="4098" max="4098" width="25" style="2" customWidth="1"/>
    <col min="4099" max="4099" width="18.7109375" style="2" customWidth="1"/>
    <col min="4100" max="4100" width="29.7109375" style="2" customWidth="1"/>
    <col min="4101" max="4101" width="13.42578125" style="2" customWidth="1"/>
    <col min="4102" max="4102" width="13.85546875" style="2" customWidth="1"/>
    <col min="4103" max="4107" width="16.5703125" style="2" customWidth="1"/>
    <col min="4108" max="4108" width="20.5703125" style="2" customWidth="1"/>
    <col min="4109" max="4109" width="21.140625" style="2" customWidth="1"/>
    <col min="4110" max="4110" width="9.5703125" style="2" customWidth="1"/>
    <col min="4111" max="4111" width="0.42578125" style="2" customWidth="1"/>
    <col min="4112" max="4118" width="6.42578125" style="2" customWidth="1"/>
    <col min="4119" max="4347" width="11.42578125" style="2"/>
    <col min="4348" max="4348" width="1" style="2" customWidth="1"/>
    <col min="4349" max="4349" width="4.28515625" style="2" customWidth="1"/>
    <col min="4350" max="4350" width="34.7109375" style="2" customWidth="1"/>
    <col min="4351" max="4351" width="0" style="2" hidden="1" customWidth="1"/>
    <col min="4352" max="4352" width="20" style="2" customWidth="1"/>
    <col min="4353" max="4353" width="20.85546875" style="2" customWidth="1"/>
    <col min="4354" max="4354" width="25" style="2" customWidth="1"/>
    <col min="4355" max="4355" width="18.7109375" style="2" customWidth="1"/>
    <col min="4356" max="4356" width="29.7109375" style="2" customWidth="1"/>
    <col min="4357" max="4357" width="13.42578125" style="2" customWidth="1"/>
    <col min="4358" max="4358" width="13.85546875" style="2" customWidth="1"/>
    <col min="4359" max="4363" width="16.5703125" style="2" customWidth="1"/>
    <col min="4364" max="4364" width="20.5703125" style="2" customWidth="1"/>
    <col min="4365" max="4365" width="21.140625" style="2" customWidth="1"/>
    <col min="4366" max="4366" width="9.5703125" style="2" customWidth="1"/>
    <col min="4367" max="4367" width="0.42578125" style="2" customWidth="1"/>
    <col min="4368" max="4374" width="6.42578125" style="2" customWidth="1"/>
    <col min="4375" max="4603" width="11.42578125" style="2"/>
    <col min="4604" max="4604" width="1" style="2" customWidth="1"/>
    <col min="4605" max="4605" width="4.28515625" style="2" customWidth="1"/>
    <col min="4606" max="4606" width="34.7109375" style="2" customWidth="1"/>
    <col min="4607" max="4607" width="0" style="2" hidden="1" customWidth="1"/>
    <col min="4608" max="4608" width="20" style="2" customWidth="1"/>
    <col min="4609" max="4609" width="20.85546875" style="2" customWidth="1"/>
    <col min="4610" max="4610" width="25" style="2" customWidth="1"/>
    <col min="4611" max="4611" width="18.7109375" style="2" customWidth="1"/>
    <col min="4612" max="4612" width="29.7109375" style="2" customWidth="1"/>
    <col min="4613" max="4613" width="13.42578125" style="2" customWidth="1"/>
    <col min="4614" max="4614" width="13.85546875" style="2" customWidth="1"/>
    <col min="4615" max="4619" width="16.5703125" style="2" customWidth="1"/>
    <col min="4620" max="4620" width="20.5703125" style="2" customWidth="1"/>
    <col min="4621" max="4621" width="21.140625" style="2" customWidth="1"/>
    <col min="4622" max="4622" width="9.5703125" style="2" customWidth="1"/>
    <col min="4623" max="4623" width="0.42578125" style="2" customWidth="1"/>
    <col min="4624" max="4630" width="6.42578125" style="2" customWidth="1"/>
    <col min="4631" max="4859" width="11.42578125" style="2"/>
    <col min="4860" max="4860" width="1" style="2" customWidth="1"/>
    <col min="4861" max="4861" width="4.28515625" style="2" customWidth="1"/>
    <col min="4862" max="4862" width="34.7109375" style="2" customWidth="1"/>
    <col min="4863" max="4863" width="0" style="2" hidden="1" customWidth="1"/>
    <col min="4864" max="4864" width="20" style="2" customWidth="1"/>
    <col min="4865" max="4865" width="20.85546875" style="2" customWidth="1"/>
    <col min="4866" max="4866" width="25" style="2" customWidth="1"/>
    <col min="4867" max="4867" width="18.7109375" style="2" customWidth="1"/>
    <col min="4868" max="4868" width="29.7109375" style="2" customWidth="1"/>
    <col min="4869" max="4869" width="13.42578125" style="2" customWidth="1"/>
    <col min="4870" max="4870" width="13.85546875" style="2" customWidth="1"/>
    <col min="4871" max="4875" width="16.5703125" style="2" customWidth="1"/>
    <col min="4876" max="4876" width="20.5703125" style="2" customWidth="1"/>
    <col min="4877" max="4877" width="21.140625" style="2" customWidth="1"/>
    <col min="4878" max="4878" width="9.5703125" style="2" customWidth="1"/>
    <col min="4879" max="4879" width="0.42578125" style="2" customWidth="1"/>
    <col min="4880" max="4886" width="6.42578125" style="2" customWidth="1"/>
    <col min="4887" max="5115" width="11.42578125" style="2"/>
    <col min="5116" max="5116" width="1" style="2" customWidth="1"/>
    <col min="5117" max="5117" width="4.28515625" style="2" customWidth="1"/>
    <col min="5118" max="5118" width="34.7109375" style="2" customWidth="1"/>
    <col min="5119" max="5119" width="0" style="2" hidden="1" customWidth="1"/>
    <col min="5120" max="5120" width="20" style="2" customWidth="1"/>
    <col min="5121" max="5121" width="20.85546875" style="2" customWidth="1"/>
    <col min="5122" max="5122" width="25" style="2" customWidth="1"/>
    <col min="5123" max="5123" width="18.7109375" style="2" customWidth="1"/>
    <col min="5124" max="5124" width="29.7109375" style="2" customWidth="1"/>
    <col min="5125" max="5125" width="13.42578125" style="2" customWidth="1"/>
    <col min="5126" max="5126" width="13.85546875" style="2" customWidth="1"/>
    <col min="5127" max="5131" width="16.5703125" style="2" customWidth="1"/>
    <col min="5132" max="5132" width="20.5703125" style="2" customWidth="1"/>
    <col min="5133" max="5133" width="21.140625" style="2" customWidth="1"/>
    <col min="5134" max="5134" width="9.5703125" style="2" customWidth="1"/>
    <col min="5135" max="5135" width="0.42578125" style="2" customWidth="1"/>
    <col min="5136" max="5142" width="6.42578125" style="2" customWidth="1"/>
    <col min="5143" max="5371" width="11.42578125" style="2"/>
    <col min="5372" max="5372" width="1" style="2" customWidth="1"/>
    <col min="5373" max="5373" width="4.28515625" style="2" customWidth="1"/>
    <col min="5374" max="5374" width="34.7109375" style="2" customWidth="1"/>
    <col min="5375" max="5375" width="0" style="2" hidden="1" customWidth="1"/>
    <col min="5376" max="5376" width="20" style="2" customWidth="1"/>
    <col min="5377" max="5377" width="20.85546875" style="2" customWidth="1"/>
    <col min="5378" max="5378" width="25" style="2" customWidth="1"/>
    <col min="5379" max="5379" width="18.7109375" style="2" customWidth="1"/>
    <col min="5380" max="5380" width="29.7109375" style="2" customWidth="1"/>
    <col min="5381" max="5381" width="13.42578125" style="2" customWidth="1"/>
    <col min="5382" max="5382" width="13.85546875" style="2" customWidth="1"/>
    <col min="5383" max="5387" width="16.5703125" style="2" customWidth="1"/>
    <col min="5388" max="5388" width="20.5703125" style="2" customWidth="1"/>
    <col min="5389" max="5389" width="21.140625" style="2" customWidth="1"/>
    <col min="5390" max="5390" width="9.5703125" style="2" customWidth="1"/>
    <col min="5391" max="5391" width="0.42578125" style="2" customWidth="1"/>
    <col min="5392" max="5398" width="6.42578125" style="2" customWidth="1"/>
    <col min="5399" max="5627" width="11.42578125" style="2"/>
    <col min="5628" max="5628" width="1" style="2" customWidth="1"/>
    <col min="5629" max="5629" width="4.28515625" style="2" customWidth="1"/>
    <col min="5630" max="5630" width="34.7109375" style="2" customWidth="1"/>
    <col min="5631" max="5631" width="0" style="2" hidden="1" customWidth="1"/>
    <col min="5632" max="5632" width="20" style="2" customWidth="1"/>
    <col min="5633" max="5633" width="20.85546875" style="2" customWidth="1"/>
    <col min="5634" max="5634" width="25" style="2" customWidth="1"/>
    <col min="5635" max="5635" width="18.7109375" style="2" customWidth="1"/>
    <col min="5636" max="5636" width="29.7109375" style="2" customWidth="1"/>
    <col min="5637" max="5637" width="13.42578125" style="2" customWidth="1"/>
    <col min="5638" max="5638" width="13.85546875" style="2" customWidth="1"/>
    <col min="5639" max="5643" width="16.5703125" style="2" customWidth="1"/>
    <col min="5644" max="5644" width="20.5703125" style="2" customWidth="1"/>
    <col min="5645" max="5645" width="21.140625" style="2" customWidth="1"/>
    <col min="5646" max="5646" width="9.5703125" style="2" customWidth="1"/>
    <col min="5647" max="5647" width="0.42578125" style="2" customWidth="1"/>
    <col min="5648" max="5654" width="6.42578125" style="2" customWidth="1"/>
    <col min="5655" max="5883" width="11.42578125" style="2"/>
    <col min="5884" max="5884" width="1" style="2" customWidth="1"/>
    <col min="5885" max="5885" width="4.28515625" style="2" customWidth="1"/>
    <col min="5886" max="5886" width="34.7109375" style="2" customWidth="1"/>
    <col min="5887" max="5887" width="0" style="2" hidden="1" customWidth="1"/>
    <col min="5888" max="5888" width="20" style="2" customWidth="1"/>
    <col min="5889" max="5889" width="20.85546875" style="2" customWidth="1"/>
    <col min="5890" max="5890" width="25" style="2" customWidth="1"/>
    <col min="5891" max="5891" width="18.7109375" style="2" customWidth="1"/>
    <col min="5892" max="5892" width="29.7109375" style="2" customWidth="1"/>
    <col min="5893" max="5893" width="13.42578125" style="2" customWidth="1"/>
    <col min="5894" max="5894" width="13.85546875" style="2" customWidth="1"/>
    <col min="5895" max="5899" width="16.5703125" style="2" customWidth="1"/>
    <col min="5900" max="5900" width="20.5703125" style="2" customWidth="1"/>
    <col min="5901" max="5901" width="21.140625" style="2" customWidth="1"/>
    <col min="5902" max="5902" width="9.5703125" style="2" customWidth="1"/>
    <col min="5903" max="5903" width="0.42578125" style="2" customWidth="1"/>
    <col min="5904" max="5910" width="6.42578125" style="2" customWidth="1"/>
    <col min="5911" max="6139" width="11.42578125" style="2"/>
    <col min="6140" max="6140" width="1" style="2" customWidth="1"/>
    <col min="6141" max="6141" width="4.28515625" style="2" customWidth="1"/>
    <col min="6142" max="6142" width="34.7109375" style="2" customWidth="1"/>
    <col min="6143" max="6143" width="0" style="2" hidden="1" customWidth="1"/>
    <col min="6144" max="6144" width="20" style="2" customWidth="1"/>
    <col min="6145" max="6145" width="20.85546875" style="2" customWidth="1"/>
    <col min="6146" max="6146" width="25" style="2" customWidth="1"/>
    <col min="6147" max="6147" width="18.7109375" style="2" customWidth="1"/>
    <col min="6148" max="6148" width="29.7109375" style="2" customWidth="1"/>
    <col min="6149" max="6149" width="13.42578125" style="2" customWidth="1"/>
    <col min="6150" max="6150" width="13.85546875" style="2" customWidth="1"/>
    <col min="6151" max="6155" width="16.5703125" style="2" customWidth="1"/>
    <col min="6156" max="6156" width="20.5703125" style="2" customWidth="1"/>
    <col min="6157" max="6157" width="21.140625" style="2" customWidth="1"/>
    <col min="6158" max="6158" width="9.5703125" style="2" customWidth="1"/>
    <col min="6159" max="6159" width="0.42578125" style="2" customWidth="1"/>
    <col min="6160" max="6166" width="6.42578125" style="2" customWidth="1"/>
    <col min="6167" max="6395" width="11.42578125" style="2"/>
    <col min="6396" max="6396" width="1" style="2" customWidth="1"/>
    <col min="6397" max="6397" width="4.28515625" style="2" customWidth="1"/>
    <col min="6398" max="6398" width="34.7109375" style="2" customWidth="1"/>
    <col min="6399" max="6399" width="0" style="2" hidden="1" customWidth="1"/>
    <col min="6400" max="6400" width="20" style="2" customWidth="1"/>
    <col min="6401" max="6401" width="20.85546875" style="2" customWidth="1"/>
    <col min="6402" max="6402" width="25" style="2" customWidth="1"/>
    <col min="6403" max="6403" width="18.7109375" style="2" customWidth="1"/>
    <col min="6404" max="6404" width="29.7109375" style="2" customWidth="1"/>
    <col min="6405" max="6405" width="13.42578125" style="2" customWidth="1"/>
    <col min="6406" max="6406" width="13.85546875" style="2" customWidth="1"/>
    <col min="6407" max="6411" width="16.5703125" style="2" customWidth="1"/>
    <col min="6412" max="6412" width="20.5703125" style="2" customWidth="1"/>
    <col min="6413" max="6413" width="21.140625" style="2" customWidth="1"/>
    <col min="6414" max="6414" width="9.5703125" style="2" customWidth="1"/>
    <col min="6415" max="6415" width="0.42578125" style="2" customWidth="1"/>
    <col min="6416" max="6422" width="6.42578125" style="2" customWidth="1"/>
    <col min="6423" max="6651" width="11.42578125" style="2"/>
    <col min="6652" max="6652" width="1" style="2" customWidth="1"/>
    <col min="6653" max="6653" width="4.28515625" style="2" customWidth="1"/>
    <col min="6654" max="6654" width="34.7109375" style="2" customWidth="1"/>
    <col min="6655" max="6655" width="0" style="2" hidden="1" customWidth="1"/>
    <col min="6656" max="6656" width="20" style="2" customWidth="1"/>
    <col min="6657" max="6657" width="20.85546875" style="2" customWidth="1"/>
    <col min="6658" max="6658" width="25" style="2" customWidth="1"/>
    <col min="6659" max="6659" width="18.7109375" style="2" customWidth="1"/>
    <col min="6660" max="6660" width="29.7109375" style="2" customWidth="1"/>
    <col min="6661" max="6661" width="13.42578125" style="2" customWidth="1"/>
    <col min="6662" max="6662" width="13.85546875" style="2" customWidth="1"/>
    <col min="6663" max="6667" width="16.5703125" style="2" customWidth="1"/>
    <col min="6668" max="6668" width="20.5703125" style="2" customWidth="1"/>
    <col min="6669" max="6669" width="21.140625" style="2" customWidth="1"/>
    <col min="6670" max="6670" width="9.5703125" style="2" customWidth="1"/>
    <col min="6671" max="6671" width="0.42578125" style="2" customWidth="1"/>
    <col min="6672" max="6678" width="6.42578125" style="2" customWidth="1"/>
    <col min="6679" max="6907" width="11.42578125" style="2"/>
    <col min="6908" max="6908" width="1" style="2" customWidth="1"/>
    <col min="6909" max="6909" width="4.28515625" style="2" customWidth="1"/>
    <col min="6910" max="6910" width="34.7109375" style="2" customWidth="1"/>
    <col min="6911" max="6911" width="0" style="2" hidden="1" customWidth="1"/>
    <col min="6912" max="6912" width="20" style="2" customWidth="1"/>
    <col min="6913" max="6913" width="20.85546875" style="2" customWidth="1"/>
    <col min="6914" max="6914" width="25" style="2" customWidth="1"/>
    <col min="6915" max="6915" width="18.7109375" style="2" customWidth="1"/>
    <col min="6916" max="6916" width="29.7109375" style="2" customWidth="1"/>
    <col min="6917" max="6917" width="13.42578125" style="2" customWidth="1"/>
    <col min="6918" max="6918" width="13.85546875" style="2" customWidth="1"/>
    <col min="6919" max="6923" width="16.5703125" style="2" customWidth="1"/>
    <col min="6924" max="6924" width="20.5703125" style="2" customWidth="1"/>
    <col min="6925" max="6925" width="21.140625" style="2" customWidth="1"/>
    <col min="6926" max="6926" width="9.5703125" style="2" customWidth="1"/>
    <col min="6927" max="6927" width="0.42578125" style="2" customWidth="1"/>
    <col min="6928" max="6934" width="6.42578125" style="2" customWidth="1"/>
    <col min="6935" max="7163" width="11.42578125" style="2"/>
    <col min="7164" max="7164" width="1" style="2" customWidth="1"/>
    <col min="7165" max="7165" width="4.28515625" style="2" customWidth="1"/>
    <col min="7166" max="7166" width="34.7109375" style="2" customWidth="1"/>
    <col min="7167" max="7167" width="0" style="2" hidden="1" customWidth="1"/>
    <col min="7168" max="7168" width="20" style="2" customWidth="1"/>
    <col min="7169" max="7169" width="20.85546875" style="2" customWidth="1"/>
    <col min="7170" max="7170" width="25" style="2" customWidth="1"/>
    <col min="7171" max="7171" width="18.7109375" style="2" customWidth="1"/>
    <col min="7172" max="7172" width="29.7109375" style="2" customWidth="1"/>
    <col min="7173" max="7173" width="13.42578125" style="2" customWidth="1"/>
    <col min="7174" max="7174" width="13.85546875" style="2" customWidth="1"/>
    <col min="7175" max="7179" width="16.5703125" style="2" customWidth="1"/>
    <col min="7180" max="7180" width="20.5703125" style="2" customWidth="1"/>
    <col min="7181" max="7181" width="21.140625" style="2" customWidth="1"/>
    <col min="7182" max="7182" width="9.5703125" style="2" customWidth="1"/>
    <col min="7183" max="7183" width="0.42578125" style="2" customWidth="1"/>
    <col min="7184" max="7190" width="6.42578125" style="2" customWidth="1"/>
    <col min="7191" max="7419" width="11.42578125" style="2"/>
    <col min="7420" max="7420" width="1" style="2" customWidth="1"/>
    <col min="7421" max="7421" width="4.28515625" style="2" customWidth="1"/>
    <col min="7422" max="7422" width="34.7109375" style="2" customWidth="1"/>
    <col min="7423" max="7423" width="0" style="2" hidden="1" customWidth="1"/>
    <col min="7424" max="7424" width="20" style="2" customWidth="1"/>
    <col min="7425" max="7425" width="20.85546875" style="2" customWidth="1"/>
    <col min="7426" max="7426" width="25" style="2" customWidth="1"/>
    <col min="7427" max="7427" width="18.7109375" style="2" customWidth="1"/>
    <col min="7428" max="7428" width="29.7109375" style="2" customWidth="1"/>
    <col min="7429" max="7429" width="13.42578125" style="2" customWidth="1"/>
    <col min="7430" max="7430" width="13.85546875" style="2" customWidth="1"/>
    <col min="7431" max="7435" width="16.5703125" style="2" customWidth="1"/>
    <col min="7436" max="7436" width="20.5703125" style="2" customWidth="1"/>
    <col min="7437" max="7437" width="21.140625" style="2" customWidth="1"/>
    <col min="7438" max="7438" width="9.5703125" style="2" customWidth="1"/>
    <col min="7439" max="7439" width="0.42578125" style="2" customWidth="1"/>
    <col min="7440" max="7446" width="6.42578125" style="2" customWidth="1"/>
    <col min="7447" max="7675" width="11.42578125" style="2"/>
    <col min="7676" max="7676" width="1" style="2" customWidth="1"/>
    <col min="7677" max="7677" width="4.28515625" style="2" customWidth="1"/>
    <col min="7678" max="7678" width="34.7109375" style="2" customWidth="1"/>
    <col min="7679" max="7679" width="0" style="2" hidden="1" customWidth="1"/>
    <col min="7680" max="7680" width="20" style="2" customWidth="1"/>
    <col min="7681" max="7681" width="20.85546875" style="2" customWidth="1"/>
    <col min="7682" max="7682" width="25" style="2" customWidth="1"/>
    <col min="7683" max="7683" width="18.7109375" style="2" customWidth="1"/>
    <col min="7684" max="7684" width="29.7109375" style="2" customWidth="1"/>
    <col min="7685" max="7685" width="13.42578125" style="2" customWidth="1"/>
    <col min="7686" max="7686" width="13.85546875" style="2" customWidth="1"/>
    <col min="7687" max="7691" width="16.5703125" style="2" customWidth="1"/>
    <col min="7692" max="7692" width="20.5703125" style="2" customWidth="1"/>
    <col min="7693" max="7693" width="21.140625" style="2" customWidth="1"/>
    <col min="7694" max="7694" width="9.5703125" style="2" customWidth="1"/>
    <col min="7695" max="7695" width="0.42578125" style="2" customWidth="1"/>
    <col min="7696" max="7702" width="6.42578125" style="2" customWidth="1"/>
    <col min="7703" max="7931" width="11.42578125" style="2"/>
    <col min="7932" max="7932" width="1" style="2" customWidth="1"/>
    <col min="7933" max="7933" width="4.28515625" style="2" customWidth="1"/>
    <col min="7934" max="7934" width="34.7109375" style="2" customWidth="1"/>
    <col min="7935" max="7935" width="0" style="2" hidden="1" customWidth="1"/>
    <col min="7936" max="7936" width="20" style="2" customWidth="1"/>
    <col min="7937" max="7937" width="20.85546875" style="2" customWidth="1"/>
    <col min="7938" max="7938" width="25" style="2" customWidth="1"/>
    <col min="7939" max="7939" width="18.7109375" style="2" customWidth="1"/>
    <col min="7940" max="7940" width="29.7109375" style="2" customWidth="1"/>
    <col min="7941" max="7941" width="13.42578125" style="2" customWidth="1"/>
    <col min="7942" max="7942" width="13.85546875" style="2" customWidth="1"/>
    <col min="7943" max="7947" width="16.5703125" style="2" customWidth="1"/>
    <col min="7948" max="7948" width="20.5703125" style="2" customWidth="1"/>
    <col min="7949" max="7949" width="21.140625" style="2" customWidth="1"/>
    <col min="7950" max="7950" width="9.5703125" style="2" customWidth="1"/>
    <col min="7951" max="7951" width="0.42578125" style="2" customWidth="1"/>
    <col min="7952" max="7958" width="6.42578125" style="2" customWidth="1"/>
    <col min="7959" max="8187" width="11.42578125" style="2"/>
    <col min="8188" max="8188" width="1" style="2" customWidth="1"/>
    <col min="8189" max="8189" width="4.28515625" style="2" customWidth="1"/>
    <col min="8190" max="8190" width="34.7109375" style="2" customWidth="1"/>
    <col min="8191" max="8191" width="0" style="2" hidden="1" customWidth="1"/>
    <col min="8192" max="8192" width="20" style="2" customWidth="1"/>
    <col min="8193" max="8193" width="20.85546875" style="2" customWidth="1"/>
    <col min="8194" max="8194" width="25" style="2" customWidth="1"/>
    <col min="8195" max="8195" width="18.7109375" style="2" customWidth="1"/>
    <col min="8196" max="8196" width="29.7109375" style="2" customWidth="1"/>
    <col min="8197" max="8197" width="13.42578125" style="2" customWidth="1"/>
    <col min="8198" max="8198" width="13.85546875" style="2" customWidth="1"/>
    <col min="8199" max="8203" width="16.5703125" style="2" customWidth="1"/>
    <col min="8204" max="8204" width="20.5703125" style="2" customWidth="1"/>
    <col min="8205" max="8205" width="21.140625" style="2" customWidth="1"/>
    <col min="8206" max="8206" width="9.5703125" style="2" customWidth="1"/>
    <col min="8207" max="8207" width="0.42578125" style="2" customWidth="1"/>
    <col min="8208" max="8214" width="6.42578125" style="2" customWidth="1"/>
    <col min="8215" max="8443" width="11.42578125" style="2"/>
    <col min="8444" max="8444" width="1" style="2" customWidth="1"/>
    <col min="8445" max="8445" width="4.28515625" style="2" customWidth="1"/>
    <col min="8446" max="8446" width="34.7109375" style="2" customWidth="1"/>
    <col min="8447" max="8447" width="0" style="2" hidden="1" customWidth="1"/>
    <col min="8448" max="8448" width="20" style="2" customWidth="1"/>
    <col min="8449" max="8449" width="20.85546875" style="2" customWidth="1"/>
    <col min="8450" max="8450" width="25" style="2" customWidth="1"/>
    <col min="8451" max="8451" width="18.7109375" style="2" customWidth="1"/>
    <col min="8452" max="8452" width="29.7109375" style="2" customWidth="1"/>
    <col min="8453" max="8453" width="13.42578125" style="2" customWidth="1"/>
    <col min="8454" max="8454" width="13.85546875" style="2" customWidth="1"/>
    <col min="8455" max="8459" width="16.5703125" style="2" customWidth="1"/>
    <col min="8460" max="8460" width="20.5703125" style="2" customWidth="1"/>
    <col min="8461" max="8461" width="21.140625" style="2" customWidth="1"/>
    <col min="8462" max="8462" width="9.5703125" style="2" customWidth="1"/>
    <col min="8463" max="8463" width="0.42578125" style="2" customWidth="1"/>
    <col min="8464" max="8470" width="6.42578125" style="2" customWidth="1"/>
    <col min="8471" max="8699" width="11.42578125" style="2"/>
    <col min="8700" max="8700" width="1" style="2" customWidth="1"/>
    <col min="8701" max="8701" width="4.28515625" style="2" customWidth="1"/>
    <col min="8702" max="8702" width="34.7109375" style="2" customWidth="1"/>
    <col min="8703" max="8703" width="0" style="2" hidden="1" customWidth="1"/>
    <col min="8704" max="8704" width="20" style="2" customWidth="1"/>
    <col min="8705" max="8705" width="20.85546875" style="2" customWidth="1"/>
    <col min="8706" max="8706" width="25" style="2" customWidth="1"/>
    <col min="8707" max="8707" width="18.7109375" style="2" customWidth="1"/>
    <col min="8708" max="8708" width="29.7109375" style="2" customWidth="1"/>
    <col min="8709" max="8709" width="13.42578125" style="2" customWidth="1"/>
    <col min="8710" max="8710" width="13.85546875" style="2" customWidth="1"/>
    <col min="8711" max="8715" width="16.5703125" style="2" customWidth="1"/>
    <col min="8716" max="8716" width="20.5703125" style="2" customWidth="1"/>
    <col min="8717" max="8717" width="21.140625" style="2" customWidth="1"/>
    <col min="8718" max="8718" width="9.5703125" style="2" customWidth="1"/>
    <col min="8719" max="8719" width="0.42578125" style="2" customWidth="1"/>
    <col min="8720" max="8726" width="6.42578125" style="2" customWidth="1"/>
    <col min="8727" max="8955" width="11.42578125" style="2"/>
    <col min="8956" max="8956" width="1" style="2" customWidth="1"/>
    <col min="8957" max="8957" width="4.28515625" style="2" customWidth="1"/>
    <col min="8958" max="8958" width="34.7109375" style="2" customWidth="1"/>
    <col min="8959" max="8959" width="0" style="2" hidden="1" customWidth="1"/>
    <col min="8960" max="8960" width="20" style="2" customWidth="1"/>
    <col min="8961" max="8961" width="20.85546875" style="2" customWidth="1"/>
    <col min="8962" max="8962" width="25" style="2" customWidth="1"/>
    <col min="8963" max="8963" width="18.7109375" style="2" customWidth="1"/>
    <col min="8964" max="8964" width="29.7109375" style="2" customWidth="1"/>
    <col min="8965" max="8965" width="13.42578125" style="2" customWidth="1"/>
    <col min="8966" max="8966" width="13.85546875" style="2" customWidth="1"/>
    <col min="8967" max="8971" width="16.5703125" style="2" customWidth="1"/>
    <col min="8972" max="8972" width="20.5703125" style="2" customWidth="1"/>
    <col min="8973" max="8973" width="21.140625" style="2" customWidth="1"/>
    <col min="8974" max="8974" width="9.5703125" style="2" customWidth="1"/>
    <col min="8975" max="8975" width="0.42578125" style="2" customWidth="1"/>
    <col min="8976" max="8982" width="6.42578125" style="2" customWidth="1"/>
    <col min="8983" max="9211" width="11.42578125" style="2"/>
    <col min="9212" max="9212" width="1" style="2" customWidth="1"/>
    <col min="9213" max="9213" width="4.28515625" style="2" customWidth="1"/>
    <col min="9214" max="9214" width="34.7109375" style="2" customWidth="1"/>
    <col min="9215" max="9215" width="0" style="2" hidden="1" customWidth="1"/>
    <col min="9216" max="9216" width="20" style="2" customWidth="1"/>
    <col min="9217" max="9217" width="20.85546875" style="2" customWidth="1"/>
    <col min="9218" max="9218" width="25" style="2" customWidth="1"/>
    <col min="9219" max="9219" width="18.7109375" style="2" customWidth="1"/>
    <col min="9220" max="9220" width="29.7109375" style="2" customWidth="1"/>
    <col min="9221" max="9221" width="13.42578125" style="2" customWidth="1"/>
    <col min="9222" max="9222" width="13.85546875" style="2" customWidth="1"/>
    <col min="9223" max="9227" width="16.5703125" style="2" customWidth="1"/>
    <col min="9228" max="9228" width="20.5703125" style="2" customWidth="1"/>
    <col min="9229" max="9229" width="21.140625" style="2" customWidth="1"/>
    <col min="9230" max="9230" width="9.5703125" style="2" customWidth="1"/>
    <col min="9231" max="9231" width="0.42578125" style="2" customWidth="1"/>
    <col min="9232" max="9238" width="6.42578125" style="2" customWidth="1"/>
    <col min="9239" max="9467" width="11.42578125" style="2"/>
    <col min="9468" max="9468" width="1" style="2" customWidth="1"/>
    <col min="9469" max="9469" width="4.28515625" style="2" customWidth="1"/>
    <col min="9470" max="9470" width="34.7109375" style="2" customWidth="1"/>
    <col min="9471" max="9471" width="0" style="2" hidden="1" customWidth="1"/>
    <col min="9472" max="9472" width="20" style="2" customWidth="1"/>
    <col min="9473" max="9473" width="20.85546875" style="2" customWidth="1"/>
    <col min="9474" max="9474" width="25" style="2" customWidth="1"/>
    <col min="9475" max="9475" width="18.7109375" style="2" customWidth="1"/>
    <col min="9476" max="9476" width="29.7109375" style="2" customWidth="1"/>
    <col min="9477" max="9477" width="13.42578125" style="2" customWidth="1"/>
    <col min="9478" max="9478" width="13.85546875" style="2" customWidth="1"/>
    <col min="9479" max="9483" width="16.5703125" style="2" customWidth="1"/>
    <col min="9484" max="9484" width="20.5703125" style="2" customWidth="1"/>
    <col min="9485" max="9485" width="21.140625" style="2" customWidth="1"/>
    <col min="9486" max="9486" width="9.5703125" style="2" customWidth="1"/>
    <col min="9487" max="9487" width="0.42578125" style="2" customWidth="1"/>
    <col min="9488" max="9494" width="6.42578125" style="2" customWidth="1"/>
    <col min="9495" max="9723" width="11.42578125" style="2"/>
    <col min="9724" max="9724" width="1" style="2" customWidth="1"/>
    <col min="9725" max="9725" width="4.28515625" style="2" customWidth="1"/>
    <col min="9726" max="9726" width="34.7109375" style="2" customWidth="1"/>
    <col min="9727" max="9727" width="0" style="2" hidden="1" customWidth="1"/>
    <col min="9728" max="9728" width="20" style="2" customWidth="1"/>
    <col min="9729" max="9729" width="20.85546875" style="2" customWidth="1"/>
    <col min="9730" max="9730" width="25" style="2" customWidth="1"/>
    <col min="9731" max="9731" width="18.7109375" style="2" customWidth="1"/>
    <col min="9732" max="9732" width="29.7109375" style="2" customWidth="1"/>
    <col min="9733" max="9733" width="13.42578125" style="2" customWidth="1"/>
    <col min="9734" max="9734" width="13.85546875" style="2" customWidth="1"/>
    <col min="9735" max="9739" width="16.5703125" style="2" customWidth="1"/>
    <col min="9740" max="9740" width="20.5703125" style="2" customWidth="1"/>
    <col min="9741" max="9741" width="21.140625" style="2" customWidth="1"/>
    <col min="9742" max="9742" width="9.5703125" style="2" customWidth="1"/>
    <col min="9743" max="9743" width="0.42578125" style="2" customWidth="1"/>
    <col min="9744" max="9750" width="6.42578125" style="2" customWidth="1"/>
    <col min="9751" max="9979" width="11.42578125" style="2"/>
    <col min="9980" max="9980" width="1" style="2" customWidth="1"/>
    <col min="9981" max="9981" width="4.28515625" style="2" customWidth="1"/>
    <col min="9982" max="9982" width="34.7109375" style="2" customWidth="1"/>
    <col min="9983" max="9983" width="0" style="2" hidden="1" customWidth="1"/>
    <col min="9984" max="9984" width="20" style="2" customWidth="1"/>
    <col min="9985" max="9985" width="20.85546875" style="2" customWidth="1"/>
    <col min="9986" max="9986" width="25" style="2" customWidth="1"/>
    <col min="9987" max="9987" width="18.7109375" style="2" customWidth="1"/>
    <col min="9988" max="9988" width="29.7109375" style="2" customWidth="1"/>
    <col min="9989" max="9989" width="13.42578125" style="2" customWidth="1"/>
    <col min="9990" max="9990" width="13.85546875" style="2" customWidth="1"/>
    <col min="9991" max="9995" width="16.5703125" style="2" customWidth="1"/>
    <col min="9996" max="9996" width="20.5703125" style="2" customWidth="1"/>
    <col min="9997" max="9997" width="21.140625" style="2" customWidth="1"/>
    <col min="9998" max="9998" width="9.5703125" style="2" customWidth="1"/>
    <col min="9999" max="9999" width="0.42578125" style="2" customWidth="1"/>
    <col min="10000" max="10006" width="6.42578125" style="2" customWidth="1"/>
    <col min="10007" max="10235" width="11.42578125" style="2"/>
    <col min="10236" max="10236" width="1" style="2" customWidth="1"/>
    <col min="10237" max="10237" width="4.28515625" style="2" customWidth="1"/>
    <col min="10238" max="10238" width="34.7109375" style="2" customWidth="1"/>
    <col min="10239" max="10239" width="0" style="2" hidden="1" customWidth="1"/>
    <col min="10240" max="10240" width="20" style="2" customWidth="1"/>
    <col min="10241" max="10241" width="20.85546875" style="2" customWidth="1"/>
    <col min="10242" max="10242" width="25" style="2" customWidth="1"/>
    <col min="10243" max="10243" width="18.7109375" style="2" customWidth="1"/>
    <col min="10244" max="10244" width="29.7109375" style="2" customWidth="1"/>
    <col min="10245" max="10245" width="13.42578125" style="2" customWidth="1"/>
    <col min="10246" max="10246" width="13.85546875" style="2" customWidth="1"/>
    <col min="10247" max="10251" width="16.5703125" style="2" customWidth="1"/>
    <col min="10252" max="10252" width="20.5703125" style="2" customWidth="1"/>
    <col min="10253" max="10253" width="21.140625" style="2" customWidth="1"/>
    <col min="10254" max="10254" width="9.5703125" style="2" customWidth="1"/>
    <col min="10255" max="10255" width="0.42578125" style="2" customWidth="1"/>
    <col min="10256" max="10262" width="6.42578125" style="2" customWidth="1"/>
    <col min="10263" max="10491" width="11.42578125" style="2"/>
    <col min="10492" max="10492" width="1" style="2" customWidth="1"/>
    <col min="10493" max="10493" width="4.28515625" style="2" customWidth="1"/>
    <col min="10494" max="10494" width="34.7109375" style="2" customWidth="1"/>
    <col min="10495" max="10495" width="0" style="2" hidden="1" customWidth="1"/>
    <col min="10496" max="10496" width="20" style="2" customWidth="1"/>
    <col min="10497" max="10497" width="20.85546875" style="2" customWidth="1"/>
    <col min="10498" max="10498" width="25" style="2" customWidth="1"/>
    <col min="10499" max="10499" width="18.7109375" style="2" customWidth="1"/>
    <col min="10500" max="10500" width="29.7109375" style="2" customWidth="1"/>
    <col min="10501" max="10501" width="13.42578125" style="2" customWidth="1"/>
    <col min="10502" max="10502" width="13.85546875" style="2" customWidth="1"/>
    <col min="10503" max="10507" width="16.5703125" style="2" customWidth="1"/>
    <col min="10508" max="10508" width="20.5703125" style="2" customWidth="1"/>
    <col min="10509" max="10509" width="21.140625" style="2" customWidth="1"/>
    <col min="10510" max="10510" width="9.5703125" style="2" customWidth="1"/>
    <col min="10511" max="10511" width="0.42578125" style="2" customWidth="1"/>
    <col min="10512" max="10518" width="6.42578125" style="2" customWidth="1"/>
    <col min="10519" max="10747" width="11.42578125" style="2"/>
    <col min="10748" max="10748" width="1" style="2" customWidth="1"/>
    <col min="10749" max="10749" width="4.28515625" style="2" customWidth="1"/>
    <col min="10750" max="10750" width="34.7109375" style="2" customWidth="1"/>
    <col min="10751" max="10751" width="0" style="2" hidden="1" customWidth="1"/>
    <col min="10752" max="10752" width="20" style="2" customWidth="1"/>
    <col min="10753" max="10753" width="20.85546875" style="2" customWidth="1"/>
    <col min="10754" max="10754" width="25" style="2" customWidth="1"/>
    <col min="10755" max="10755" width="18.7109375" style="2" customWidth="1"/>
    <col min="10756" max="10756" width="29.7109375" style="2" customWidth="1"/>
    <col min="10757" max="10757" width="13.42578125" style="2" customWidth="1"/>
    <col min="10758" max="10758" width="13.85546875" style="2" customWidth="1"/>
    <col min="10759" max="10763" width="16.5703125" style="2" customWidth="1"/>
    <col min="10764" max="10764" width="20.5703125" style="2" customWidth="1"/>
    <col min="10765" max="10765" width="21.140625" style="2" customWidth="1"/>
    <col min="10766" max="10766" width="9.5703125" style="2" customWidth="1"/>
    <col min="10767" max="10767" width="0.42578125" style="2" customWidth="1"/>
    <col min="10768" max="10774" width="6.42578125" style="2" customWidth="1"/>
    <col min="10775" max="11003" width="11.42578125" style="2"/>
    <col min="11004" max="11004" width="1" style="2" customWidth="1"/>
    <col min="11005" max="11005" width="4.28515625" style="2" customWidth="1"/>
    <col min="11006" max="11006" width="34.7109375" style="2" customWidth="1"/>
    <col min="11007" max="11007" width="0" style="2" hidden="1" customWidth="1"/>
    <col min="11008" max="11008" width="20" style="2" customWidth="1"/>
    <col min="11009" max="11009" width="20.85546875" style="2" customWidth="1"/>
    <col min="11010" max="11010" width="25" style="2" customWidth="1"/>
    <col min="11011" max="11011" width="18.7109375" style="2" customWidth="1"/>
    <col min="11012" max="11012" width="29.7109375" style="2" customWidth="1"/>
    <col min="11013" max="11013" width="13.42578125" style="2" customWidth="1"/>
    <col min="11014" max="11014" width="13.85546875" style="2" customWidth="1"/>
    <col min="11015" max="11019" width="16.5703125" style="2" customWidth="1"/>
    <col min="11020" max="11020" width="20.5703125" style="2" customWidth="1"/>
    <col min="11021" max="11021" width="21.140625" style="2" customWidth="1"/>
    <col min="11022" max="11022" width="9.5703125" style="2" customWidth="1"/>
    <col min="11023" max="11023" width="0.42578125" style="2" customWidth="1"/>
    <col min="11024" max="11030" width="6.42578125" style="2" customWidth="1"/>
    <col min="11031" max="11259" width="11.42578125" style="2"/>
    <col min="11260" max="11260" width="1" style="2" customWidth="1"/>
    <col min="11261" max="11261" width="4.28515625" style="2" customWidth="1"/>
    <col min="11262" max="11262" width="34.7109375" style="2" customWidth="1"/>
    <col min="11263" max="11263" width="0" style="2" hidden="1" customWidth="1"/>
    <col min="11264" max="11264" width="20" style="2" customWidth="1"/>
    <col min="11265" max="11265" width="20.85546875" style="2" customWidth="1"/>
    <col min="11266" max="11266" width="25" style="2" customWidth="1"/>
    <col min="11267" max="11267" width="18.7109375" style="2" customWidth="1"/>
    <col min="11268" max="11268" width="29.7109375" style="2" customWidth="1"/>
    <col min="11269" max="11269" width="13.42578125" style="2" customWidth="1"/>
    <col min="11270" max="11270" width="13.85546875" style="2" customWidth="1"/>
    <col min="11271" max="11275" width="16.5703125" style="2" customWidth="1"/>
    <col min="11276" max="11276" width="20.5703125" style="2" customWidth="1"/>
    <col min="11277" max="11277" width="21.140625" style="2" customWidth="1"/>
    <col min="11278" max="11278" width="9.5703125" style="2" customWidth="1"/>
    <col min="11279" max="11279" width="0.42578125" style="2" customWidth="1"/>
    <col min="11280" max="11286" width="6.42578125" style="2" customWidth="1"/>
    <col min="11287" max="11515" width="11.42578125" style="2"/>
    <col min="11516" max="11516" width="1" style="2" customWidth="1"/>
    <col min="11517" max="11517" width="4.28515625" style="2" customWidth="1"/>
    <col min="11518" max="11518" width="34.7109375" style="2" customWidth="1"/>
    <col min="11519" max="11519" width="0" style="2" hidden="1" customWidth="1"/>
    <col min="11520" max="11520" width="20" style="2" customWidth="1"/>
    <col min="11521" max="11521" width="20.85546875" style="2" customWidth="1"/>
    <col min="11522" max="11522" width="25" style="2" customWidth="1"/>
    <col min="11523" max="11523" width="18.7109375" style="2" customWidth="1"/>
    <col min="11524" max="11524" width="29.7109375" style="2" customWidth="1"/>
    <col min="11525" max="11525" width="13.42578125" style="2" customWidth="1"/>
    <col min="11526" max="11526" width="13.85546875" style="2" customWidth="1"/>
    <col min="11527" max="11531" width="16.5703125" style="2" customWidth="1"/>
    <col min="11532" max="11532" width="20.5703125" style="2" customWidth="1"/>
    <col min="11533" max="11533" width="21.140625" style="2" customWidth="1"/>
    <col min="11534" max="11534" width="9.5703125" style="2" customWidth="1"/>
    <col min="11535" max="11535" width="0.42578125" style="2" customWidth="1"/>
    <col min="11536" max="11542" width="6.42578125" style="2" customWidth="1"/>
    <col min="11543" max="11771" width="11.42578125" style="2"/>
    <col min="11772" max="11772" width="1" style="2" customWidth="1"/>
    <col min="11773" max="11773" width="4.28515625" style="2" customWidth="1"/>
    <col min="11774" max="11774" width="34.7109375" style="2" customWidth="1"/>
    <col min="11775" max="11775" width="0" style="2" hidden="1" customWidth="1"/>
    <col min="11776" max="11776" width="20" style="2" customWidth="1"/>
    <col min="11777" max="11777" width="20.85546875" style="2" customWidth="1"/>
    <col min="11778" max="11778" width="25" style="2" customWidth="1"/>
    <col min="11779" max="11779" width="18.7109375" style="2" customWidth="1"/>
    <col min="11780" max="11780" width="29.7109375" style="2" customWidth="1"/>
    <col min="11781" max="11781" width="13.42578125" style="2" customWidth="1"/>
    <col min="11782" max="11782" width="13.85546875" style="2" customWidth="1"/>
    <col min="11783" max="11787" width="16.5703125" style="2" customWidth="1"/>
    <col min="11788" max="11788" width="20.5703125" style="2" customWidth="1"/>
    <col min="11789" max="11789" width="21.140625" style="2" customWidth="1"/>
    <col min="11790" max="11790" width="9.5703125" style="2" customWidth="1"/>
    <col min="11791" max="11791" width="0.42578125" style="2" customWidth="1"/>
    <col min="11792" max="11798" width="6.42578125" style="2" customWidth="1"/>
    <col min="11799" max="12027" width="11.42578125" style="2"/>
    <col min="12028" max="12028" width="1" style="2" customWidth="1"/>
    <col min="12029" max="12029" width="4.28515625" style="2" customWidth="1"/>
    <col min="12030" max="12030" width="34.7109375" style="2" customWidth="1"/>
    <col min="12031" max="12031" width="0" style="2" hidden="1" customWidth="1"/>
    <col min="12032" max="12032" width="20" style="2" customWidth="1"/>
    <col min="12033" max="12033" width="20.85546875" style="2" customWidth="1"/>
    <col min="12034" max="12034" width="25" style="2" customWidth="1"/>
    <col min="12035" max="12035" width="18.7109375" style="2" customWidth="1"/>
    <col min="12036" max="12036" width="29.7109375" style="2" customWidth="1"/>
    <col min="12037" max="12037" width="13.42578125" style="2" customWidth="1"/>
    <col min="12038" max="12038" width="13.85546875" style="2" customWidth="1"/>
    <col min="12039" max="12043" width="16.5703125" style="2" customWidth="1"/>
    <col min="12044" max="12044" width="20.5703125" style="2" customWidth="1"/>
    <col min="12045" max="12045" width="21.140625" style="2" customWidth="1"/>
    <col min="12046" max="12046" width="9.5703125" style="2" customWidth="1"/>
    <col min="12047" max="12047" width="0.42578125" style="2" customWidth="1"/>
    <col min="12048" max="12054" width="6.42578125" style="2" customWidth="1"/>
    <col min="12055" max="12283" width="11.42578125" style="2"/>
    <col min="12284" max="12284" width="1" style="2" customWidth="1"/>
    <col min="12285" max="12285" width="4.28515625" style="2" customWidth="1"/>
    <col min="12286" max="12286" width="34.7109375" style="2" customWidth="1"/>
    <col min="12287" max="12287" width="0" style="2" hidden="1" customWidth="1"/>
    <col min="12288" max="12288" width="20" style="2" customWidth="1"/>
    <col min="12289" max="12289" width="20.85546875" style="2" customWidth="1"/>
    <col min="12290" max="12290" width="25" style="2" customWidth="1"/>
    <col min="12291" max="12291" width="18.7109375" style="2" customWidth="1"/>
    <col min="12292" max="12292" width="29.7109375" style="2" customWidth="1"/>
    <col min="12293" max="12293" width="13.42578125" style="2" customWidth="1"/>
    <col min="12294" max="12294" width="13.85546875" style="2" customWidth="1"/>
    <col min="12295" max="12299" width="16.5703125" style="2" customWidth="1"/>
    <col min="12300" max="12300" width="20.5703125" style="2" customWidth="1"/>
    <col min="12301" max="12301" width="21.140625" style="2" customWidth="1"/>
    <col min="12302" max="12302" width="9.5703125" style="2" customWidth="1"/>
    <col min="12303" max="12303" width="0.42578125" style="2" customWidth="1"/>
    <col min="12304" max="12310" width="6.42578125" style="2" customWidth="1"/>
    <col min="12311" max="12539" width="11.42578125" style="2"/>
    <col min="12540" max="12540" width="1" style="2" customWidth="1"/>
    <col min="12541" max="12541" width="4.28515625" style="2" customWidth="1"/>
    <col min="12542" max="12542" width="34.7109375" style="2" customWidth="1"/>
    <col min="12543" max="12543" width="0" style="2" hidden="1" customWidth="1"/>
    <col min="12544" max="12544" width="20" style="2" customWidth="1"/>
    <col min="12545" max="12545" width="20.85546875" style="2" customWidth="1"/>
    <col min="12546" max="12546" width="25" style="2" customWidth="1"/>
    <col min="12547" max="12547" width="18.7109375" style="2" customWidth="1"/>
    <col min="12548" max="12548" width="29.7109375" style="2" customWidth="1"/>
    <col min="12549" max="12549" width="13.42578125" style="2" customWidth="1"/>
    <col min="12550" max="12550" width="13.85546875" style="2" customWidth="1"/>
    <col min="12551" max="12555" width="16.5703125" style="2" customWidth="1"/>
    <col min="12556" max="12556" width="20.5703125" style="2" customWidth="1"/>
    <col min="12557" max="12557" width="21.140625" style="2" customWidth="1"/>
    <col min="12558" max="12558" width="9.5703125" style="2" customWidth="1"/>
    <col min="12559" max="12559" width="0.42578125" style="2" customWidth="1"/>
    <col min="12560" max="12566" width="6.42578125" style="2" customWidth="1"/>
    <col min="12567" max="12795" width="11.42578125" style="2"/>
    <col min="12796" max="12796" width="1" style="2" customWidth="1"/>
    <col min="12797" max="12797" width="4.28515625" style="2" customWidth="1"/>
    <col min="12798" max="12798" width="34.7109375" style="2" customWidth="1"/>
    <col min="12799" max="12799" width="0" style="2" hidden="1" customWidth="1"/>
    <col min="12800" max="12800" width="20" style="2" customWidth="1"/>
    <col min="12801" max="12801" width="20.85546875" style="2" customWidth="1"/>
    <col min="12802" max="12802" width="25" style="2" customWidth="1"/>
    <col min="12803" max="12803" width="18.7109375" style="2" customWidth="1"/>
    <col min="12804" max="12804" width="29.7109375" style="2" customWidth="1"/>
    <col min="12805" max="12805" width="13.42578125" style="2" customWidth="1"/>
    <col min="12806" max="12806" width="13.85546875" style="2" customWidth="1"/>
    <col min="12807" max="12811" width="16.5703125" style="2" customWidth="1"/>
    <col min="12812" max="12812" width="20.5703125" style="2" customWidth="1"/>
    <col min="12813" max="12813" width="21.140625" style="2" customWidth="1"/>
    <col min="12814" max="12814" width="9.5703125" style="2" customWidth="1"/>
    <col min="12815" max="12815" width="0.42578125" style="2" customWidth="1"/>
    <col min="12816" max="12822" width="6.42578125" style="2" customWidth="1"/>
    <col min="12823" max="13051" width="11.42578125" style="2"/>
    <col min="13052" max="13052" width="1" style="2" customWidth="1"/>
    <col min="13053" max="13053" width="4.28515625" style="2" customWidth="1"/>
    <col min="13054" max="13054" width="34.7109375" style="2" customWidth="1"/>
    <col min="13055" max="13055" width="0" style="2" hidden="1" customWidth="1"/>
    <col min="13056" max="13056" width="20" style="2" customWidth="1"/>
    <col min="13057" max="13057" width="20.85546875" style="2" customWidth="1"/>
    <col min="13058" max="13058" width="25" style="2" customWidth="1"/>
    <col min="13059" max="13059" width="18.7109375" style="2" customWidth="1"/>
    <col min="13060" max="13060" width="29.7109375" style="2" customWidth="1"/>
    <col min="13061" max="13061" width="13.42578125" style="2" customWidth="1"/>
    <col min="13062" max="13062" width="13.85546875" style="2" customWidth="1"/>
    <col min="13063" max="13067" width="16.5703125" style="2" customWidth="1"/>
    <col min="13068" max="13068" width="20.5703125" style="2" customWidth="1"/>
    <col min="13069" max="13069" width="21.140625" style="2" customWidth="1"/>
    <col min="13070" max="13070" width="9.5703125" style="2" customWidth="1"/>
    <col min="13071" max="13071" width="0.42578125" style="2" customWidth="1"/>
    <col min="13072" max="13078" width="6.42578125" style="2" customWidth="1"/>
    <col min="13079" max="13307" width="11.42578125" style="2"/>
    <col min="13308" max="13308" width="1" style="2" customWidth="1"/>
    <col min="13309" max="13309" width="4.28515625" style="2" customWidth="1"/>
    <col min="13310" max="13310" width="34.7109375" style="2" customWidth="1"/>
    <col min="13311" max="13311" width="0" style="2" hidden="1" customWidth="1"/>
    <col min="13312" max="13312" width="20" style="2" customWidth="1"/>
    <col min="13313" max="13313" width="20.85546875" style="2" customWidth="1"/>
    <col min="13314" max="13314" width="25" style="2" customWidth="1"/>
    <col min="13315" max="13315" width="18.7109375" style="2" customWidth="1"/>
    <col min="13316" max="13316" width="29.7109375" style="2" customWidth="1"/>
    <col min="13317" max="13317" width="13.42578125" style="2" customWidth="1"/>
    <col min="13318" max="13318" width="13.85546875" style="2" customWidth="1"/>
    <col min="13319" max="13323" width="16.5703125" style="2" customWidth="1"/>
    <col min="13324" max="13324" width="20.5703125" style="2" customWidth="1"/>
    <col min="13325" max="13325" width="21.140625" style="2" customWidth="1"/>
    <col min="13326" max="13326" width="9.5703125" style="2" customWidth="1"/>
    <col min="13327" max="13327" width="0.42578125" style="2" customWidth="1"/>
    <col min="13328" max="13334" width="6.42578125" style="2" customWidth="1"/>
    <col min="13335" max="13563" width="11.42578125" style="2"/>
    <col min="13564" max="13564" width="1" style="2" customWidth="1"/>
    <col min="13565" max="13565" width="4.28515625" style="2" customWidth="1"/>
    <col min="13566" max="13566" width="34.7109375" style="2" customWidth="1"/>
    <col min="13567" max="13567" width="0" style="2" hidden="1" customWidth="1"/>
    <col min="13568" max="13568" width="20" style="2" customWidth="1"/>
    <col min="13569" max="13569" width="20.85546875" style="2" customWidth="1"/>
    <col min="13570" max="13570" width="25" style="2" customWidth="1"/>
    <col min="13571" max="13571" width="18.7109375" style="2" customWidth="1"/>
    <col min="13572" max="13572" width="29.7109375" style="2" customWidth="1"/>
    <col min="13573" max="13573" width="13.42578125" style="2" customWidth="1"/>
    <col min="13574" max="13574" width="13.85546875" style="2" customWidth="1"/>
    <col min="13575" max="13579" width="16.5703125" style="2" customWidth="1"/>
    <col min="13580" max="13580" width="20.5703125" style="2" customWidth="1"/>
    <col min="13581" max="13581" width="21.140625" style="2" customWidth="1"/>
    <col min="13582" max="13582" width="9.5703125" style="2" customWidth="1"/>
    <col min="13583" max="13583" width="0.42578125" style="2" customWidth="1"/>
    <col min="13584" max="13590" width="6.42578125" style="2" customWidth="1"/>
    <col min="13591" max="13819" width="11.42578125" style="2"/>
    <col min="13820" max="13820" width="1" style="2" customWidth="1"/>
    <col min="13821" max="13821" width="4.28515625" style="2" customWidth="1"/>
    <col min="13822" max="13822" width="34.7109375" style="2" customWidth="1"/>
    <col min="13823" max="13823" width="0" style="2" hidden="1" customWidth="1"/>
    <col min="13824" max="13824" width="20" style="2" customWidth="1"/>
    <col min="13825" max="13825" width="20.85546875" style="2" customWidth="1"/>
    <col min="13826" max="13826" width="25" style="2" customWidth="1"/>
    <col min="13827" max="13827" width="18.7109375" style="2" customWidth="1"/>
    <col min="13828" max="13828" width="29.7109375" style="2" customWidth="1"/>
    <col min="13829" max="13829" width="13.42578125" style="2" customWidth="1"/>
    <col min="13830" max="13830" width="13.85546875" style="2" customWidth="1"/>
    <col min="13831" max="13835" width="16.5703125" style="2" customWidth="1"/>
    <col min="13836" max="13836" width="20.5703125" style="2" customWidth="1"/>
    <col min="13837" max="13837" width="21.140625" style="2" customWidth="1"/>
    <col min="13838" max="13838" width="9.5703125" style="2" customWidth="1"/>
    <col min="13839" max="13839" width="0.42578125" style="2" customWidth="1"/>
    <col min="13840" max="13846" width="6.42578125" style="2" customWidth="1"/>
    <col min="13847" max="14075" width="11.42578125" style="2"/>
    <col min="14076" max="14076" width="1" style="2" customWidth="1"/>
    <col min="14077" max="14077" width="4.28515625" style="2" customWidth="1"/>
    <col min="14078" max="14078" width="34.7109375" style="2" customWidth="1"/>
    <col min="14079" max="14079" width="0" style="2" hidden="1" customWidth="1"/>
    <col min="14080" max="14080" width="20" style="2" customWidth="1"/>
    <col min="14081" max="14081" width="20.85546875" style="2" customWidth="1"/>
    <col min="14082" max="14082" width="25" style="2" customWidth="1"/>
    <col min="14083" max="14083" width="18.7109375" style="2" customWidth="1"/>
    <col min="14084" max="14084" width="29.7109375" style="2" customWidth="1"/>
    <col min="14085" max="14085" width="13.42578125" style="2" customWidth="1"/>
    <col min="14086" max="14086" width="13.85546875" style="2" customWidth="1"/>
    <col min="14087" max="14091" width="16.5703125" style="2" customWidth="1"/>
    <col min="14092" max="14092" width="20.5703125" style="2" customWidth="1"/>
    <col min="14093" max="14093" width="21.140625" style="2" customWidth="1"/>
    <col min="14094" max="14094" width="9.5703125" style="2" customWidth="1"/>
    <col min="14095" max="14095" width="0.42578125" style="2" customWidth="1"/>
    <col min="14096" max="14102" width="6.42578125" style="2" customWidth="1"/>
    <col min="14103" max="14331" width="11.42578125" style="2"/>
    <col min="14332" max="14332" width="1" style="2" customWidth="1"/>
    <col min="14333" max="14333" width="4.28515625" style="2" customWidth="1"/>
    <col min="14334" max="14334" width="34.7109375" style="2" customWidth="1"/>
    <col min="14335" max="14335" width="0" style="2" hidden="1" customWidth="1"/>
    <col min="14336" max="14336" width="20" style="2" customWidth="1"/>
    <col min="14337" max="14337" width="20.85546875" style="2" customWidth="1"/>
    <col min="14338" max="14338" width="25" style="2" customWidth="1"/>
    <col min="14339" max="14339" width="18.7109375" style="2" customWidth="1"/>
    <col min="14340" max="14340" width="29.7109375" style="2" customWidth="1"/>
    <col min="14341" max="14341" width="13.42578125" style="2" customWidth="1"/>
    <col min="14342" max="14342" width="13.85546875" style="2" customWidth="1"/>
    <col min="14343" max="14347" width="16.5703125" style="2" customWidth="1"/>
    <col min="14348" max="14348" width="20.5703125" style="2" customWidth="1"/>
    <col min="14349" max="14349" width="21.140625" style="2" customWidth="1"/>
    <col min="14350" max="14350" width="9.5703125" style="2" customWidth="1"/>
    <col min="14351" max="14351" width="0.42578125" style="2" customWidth="1"/>
    <col min="14352" max="14358" width="6.42578125" style="2" customWidth="1"/>
    <col min="14359" max="14587" width="11.42578125" style="2"/>
    <col min="14588" max="14588" width="1" style="2" customWidth="1"/>
    <col min="14589" max="14589" width="4.28515625" style="2" customWidth="1"/>
    <col min="14590" max="14590" width="34.7109375" style="2" customWidth="1"/>
    <col min="14591" max="14591" width="0" style="2" hidden="1" customWidth="1"/>
    <col min="14592" max="14592" width="20" style="2" customWidth="1"/>
    <col min="14593" max="14593" width="20.85546875" style="2" customWidth="1"/>
    <col min="14594" max="14594" width="25" style="2" customWidth="1"/>
    <col min="14595" max="14595" width="18.7109375" style="2" customWidth="1"/>
    <col min="14596" max="14596" width="29.7109375" style="2" customWidth="1"/>
    <col min="14597" max="14597" width="13.42578125" style="2" customWidth="1"/>
    <col min="14598" max="14598" width="13.85546875" style="2" customWidth="1"/>
    <col min="14599" max="14603" width="16.5703125" style="2" customWidth="1"/>
    <col min="14604" max="14604" width="20.5703125" style="2" customWidth="1"/>
    <col min="14605" max="14605" width="21.140625" style="2" customWidth="1"/>
    <col min="14606" max="14606" width="9.5703125" style="2" customWidth="1"/>
    <col min="14607" max="14607" width="0.42578125" style="2" customWidth="1"/>
    <col min="14608" max="14614" width="6.42578125" style="2" customWidth="1"/>
    <col min="14615" max="14843" width="11.42578125" style="2"/>
    <col min="14844" max="14844" width="1" style="2" customWidth="1"/>
    <col min="14845" max="14845" width="4.28515625" style="2" customWidth="1"/>
    <col min="14846" max="14846" width="34.7109375" style="2" customWidth="1"/>
    <col min="14847" max="14847" width="0" style="2" hidden="1" customWidth="1"/>
    <col min="14848" max="14848" width="20" style="2" customWidth="1"/>
    <col min="14849" max="14849" width="20.85546875" style="2" customWidth="1"/>
    <col min="14850" max="14850" width="25" style="2" customWidth="1"/>
    <col min="14851" max="14851" width="18.7109375" style="2" customWidth="1"/>
    <col min="14852" max="14852" width="29.7109375" style="2" customWidth="1"/>
    <col min="14853" max="14853" width="13.42578125" style="2" customWidth="1"/>
    <col min="14854" max="14854" width="13.85546875" style="2" customWidth="1"/>
    <col min="14855" max="14859" width="16.5703125" style="2" customWidth="1"/>
    <col min="14860" max="14860" width="20.5703125" style="2" customWidth="1"/>
    <col min="14861" max="14861" width="21.140625" style="2" customWidth="1"/>
    <col min="14862" max="14862" width="9.5703125" style="2" customWidth="1"/>
    <col min="14863" max="14863" width="0.42578125" style="2" customWidth="1"/>
    <col min="14864" max="14870" width="6.42578125" style="2" customWidth="1"/>
    <col min="14871" max="15099" width="11.42578125" style="2"/>
    <col min="15100" max="15100" width="1" style="2" customWidth="1"/>
    <col min="15101" max="15101" width="4.28515625" style="2" customWidth="1"/>
    <col min="15102" max="15102" width="34.7109375" style="2" customWidth="1"/>
    <col min="15103" max="15103" width="0" style="2" hidden="1" customWidth="1"/>
    <col min="15104" max="15104" width="20" style="2" customWidth="1"/>
    <col min="15105" max="15105" width="20.85546875" style="2" customWidth="1"/>
    <col min="15106" max="15106" width="25" style="2" customWidth="1"/>
    <col min="15107" max="15107" width="18.7109375" style="2" customWidth="1"/>
    <col min="15108" max="15108" width="29.7109375" style="2" customWidth="1"/>
    <col min="15109" max="15109" width="13.42578125" style="2" customWidth="1"/>
    <col min="15110" max="15110" width="13.85546875" style="2" customWidth="1"/>
    <col min="15111" max="15115" width="16.5703125" style="2" customWidth="1"/>
    <col min="15116" max="15116" width="20.5703125" style="2" customWidth="1"/>
    <col min="15117" max="15117" width="21.140625" style="2" customWidth="1"/>
    <col min="15118" max="15118" width="9.5703125" style="2" customWidth="1"/>
    <col min="15119" max="15119" width="0.42578125" style="2" customWidth="1"/>
    <col min="15120" max="15126" width="6.42578125" style="2" customWidth="1"/>
    <col min="15127" max="15355" width="11.42578125" style="2"/>
    <col min="15356" max="15356" width="1" style="2" customWidth="1"/>
    <col min="15357" max="15357" width="4.28515625" style="2" customWidth="1"/>
    <col min="15358" max="15358" width="34.7109375" style="2" customWidth="1"/>
    <col min="15359" max="15359" width="0" style="2" hidden="1" customWidth="1"/>
    <col min="15360" max="15360" width="20" style="2" customWidth="1"/>
    <col min="15361" max="15361" width="20.85546875" style="2" customWidth="1"/>
    <col min="15362" max="15362" width="25" style="2" customWidth="1"/>
    <col min="15363" max="15363" width="18.7109375" style="2" customWidth="1"/>
    <col min="15364" max="15364" width="29.7109375" style="2" customWidth="1"/>
    <col min="15365" max="15365" width="13.42578125" style="2" customWidth="1"/>
    <col min="15366" max="15366" width="13.85546875" style="2" customWidth="1"/>
    <col min="15367" max="15371" width="16.5703125" style="2" customWidth="1"/>
    <col min="15372" max="15372" width="20.5703125" style="2" customWidth="1"/>
    <col min="15373" max="15373" width="21.140625" style="2" customWidth="1"/>
    <col min="15374" max="15374" width="9.5703125" style="2" customWidth="1"/>
    <col min="15375" max="15375" width="0.42578125" style="2" customWidth="1"/>
    <col min="15376" max="15382" width="6.42578125" style="2" customWidth="1"/>
    <col min="15383" max="15611" width="11.42578125" style="2"/>
    <col min="15612" max="15612" width="1" style="2" customWidth="1"/>
    <col min="15613" max="15613" width="4.28515625" style="2" customWidth="1"/>
    <col min="15614" max="15614" width="34.7109375" style="2" customWidth="1"/>
    <col min="15615" max="15615" width="0" style="2" hidden="1" customWidth="1"/>
    <col min="15616" max="15616" width="20" style="2" customWidth="1"/>
    <col min="15617" max="15617" width="20.85546875" style="2" customWidth="1"/>
    <col min="15618" max="15618" width="25" style="2" customWidth="1"/>
    <col min="15619" max="15619" width="18.7109375" style="2" customWidth="1"/>
    <col min="15620" max="15620" width="29.7109375" style="2" customWidth="1"/>
    <col min="15621" max="15621" width="13.42578125" style="2" customWidth="1"/>
    <col min="15622" max="15622" width="13.85546875" style="2" customWidth="1"/>
    <col min="15623" max="15627" width="16.5703125" style="2" customWidth="1"/>
    <col min="15628" max="15628" width="20.5703125" style="2" customWidth="1"/>
    <col min="15629" max="15629" width="21.140625" style="2" customWidth="1"/>
    <col min="15630" max="15630" width="9.5703125" style="2" customWidth="1"/>
    <col min="15631" max="15631" width="0.42578125" style="2" customWidth="1"/>
    <col min="15632" max="15638" width="6.42578125" style="2" customWidth="1"/>
    <col min="15639" max="15867" width="11.42578125" style="2"/>
    <col min="15868" max="15868" width="1" style="2" customWidth="1"/>
    <col min="15869" max="15869" width="4.28515625" style="2" customWidth="1"/>
    <col min="15870" max="15870" width="34.7109375" style="2" customWidth="1"/>
    <col min="15871" max="15871" width="0" style="2" hidden="1" customWidth="1"/>
    <col min="15872" max="15872" width="20" style="2" customWidth="1"/>
    <col min="15873" max="15873" width="20.85546875" style="2" customWidth="1"/>
    <col min="15874" max="15874" width="25" style="2" customWidth="1"/>
    <col min="15875" max="15875" width="18.7109375" style="2" customWidth="1"/>
    <col min="15876" max="15876" width="29.7109375" style="2" customWidth="1"/>
    <col min="15877" max="15877" width="13.42578125" style="2" customWidth="1"/>
    <col min="15878" max="15878" width="13.85546875" style="2" customWidth="1"/>
    <col min="15879" max="15883" width="16.5703125" style="2" customWidth="1"/>
    <col min="15884" max="15884" width="20.5703125" style="2" customWidth="1"/>
    <col min="15885" max="15885" width="21.140625" style="2" customWidth="1"/>
    <col min="15886" max="15886" width="9.5703125" style="2" customWidth="1"/>
    <col min="15887" max="15887" width="0.42578125" style="2" customWidth="1"/>
    <col min="15888" max="15894" width="6.42578125" style="2" customWidth="1"/>
    <col min="15895" max="16123" width="11.42578125" style="2"/>
    <col min="16124" max="16124" width="1" style="2" customWidth="1"/>
    <col min="16125" max="16125" width="4.28515625" style="2" customWidth="1"/>
    <col min="16126" max="16126" width="34.7109375" style="2" customWidth="1"/>
    <col min="16127" max="16127" width="0" style="2" hidden="1" customWidth="1"/>
    <col min="16128" max="16128" width="20" style="2" customWidth="1"/>
    <col min="16129" max="16129" width="20.85546875" style="2" customWidth="1"/>
    <col min="16130" max="16130" width="25" style="2" customWidth="1"/>
    <col min="16131" max="16131" width="18.7109375" style="2" customWidth="1"/>
    <col min="16132" max="16132" width="29.7109375" style="2" customWidth="1"/>
    <col min="16133" max="16133" width="13.42578125" style="2" customWidth="1"/>
    <col min="16134" max="16134" width="13.85546875" style="2" customWidth="1"/>
    <col min="16135" max="16139" width="16.5703125" style="2" customWidth="1"/>
    <col min="16140" max="16140" width="20.5703125" style="2" customWidth="1"/>
    <col min="16141" max="16141" width="21.140625" style="2" customWidth="1"/>
    <col min="16142" max="16142" width="9.5703125" style="2" customWidth="1"/>
    <col min="16143" max="16143" width="0.42578125" style="2" customWidth="1"/>
    <col min="16144" max="16150" width="6.42578125" style="2" customWidth="1"/>
    <col min="16151" max="16371" width="11.42578125" style="2"/>
    <col min="16372" max="16384" width="11.42578125" style="2" customWidth="1"/>
  </cols>
  <sheetData>
    <row r="2" spans="2:16" ht="26.25" x14ac:dyDescent="0.25">
      <c r="B2" s="201" t="s">
        <v>61</v>
      </c>
      <c r="C2" s="202"/>
      <c r="D2" s="202"/>
      <c r="E2" s="202"/>
      <c r="F2" s="202"/>
      <c r="G2" s="202"/>
      <c r="H2" s="202"/>
      <c r="I2" s="202"/>
      <c r="J2" s="202"/>
      <c r="K2" s="202"/>
      <c r="L2" s="202"/>
      <c r="M2" s="202"/>
      <c r="N2" s="202"/>
      <c r="O2" s="202"/>
      <c r="P2" s="202"/>
    </row>
    <row r="4" spans="2:16" ht="26.25" x14ac:dyDescent="0.25">
      <c r="B4" s="201" t="s">
        <v>46</v>
      </c>
      <c r="C4" s="202"/>
      <c r="D4" s="202"/>
      <c r="E4" s="202"/>
      <c r="F4" s="202"/>
      <c r="G4" s="202"/>
      <c r="H4" s="202"/>
      <c r="I4" s="202"/>
      <c r="J4" s="202"/>
      <c r="K4" s="202"/>
      <c r="L4" s="202"/>
      <c r="M4" s="202"/>
      <c r="N4" s="202"/>
      <c r="O4" s="202"/>
      <c r="P4" s="202"/>
    </row>
    <row r="5" spans="2:16" ht="15.75" thickBot="1" x14ac:dyDescent="0.3"/>
    <row r="6" spans="2:16" ht="21.75" thickBot="1" x14ac:dyDescent="0.3">
      <c r="B6" s="4" t="s">
        <v>4</v>
      </c>
      <c r="C6" s="199" t="s">
        <v>311</v>
      </c>
      <c r="D6" s="199"/>
      <c r="E6" s="199"/>
      <c r="F6" s="199"/>
      <c r="G6" s="199"/>
      <c r="H6" s="199"/>
      <c r="I6" s="199"/>
      <c r="J6" s="199"/>
      <c r="K6" s="199"/>
      <c r="L6" s="199"/>
      <c r="M6" s="199"/>
      <c r="N6" s="200"/>
    </row>
    <row r="7" spans="2:16" ht="16.5" thickBot="1" x14ac:dyDescent="0.3">
      <c r="B7" s="5" t="s">
        <v>5</v>
      </c>
      <c r="C7" s="199" t="s">
        <v>151</v>
      </c>
      <c r="D7" s="199"/>
      <c r="E7" s="199"/>
      <c r="F7" s="199"/>
      <c r="G7" s="199"/>
      <c r="H7" s="199"/>
      <c r="I7" s="199"/>
      <c r="J7" s="199"/>
      <c r="K7" s="199"/>
      <c r="L7" s="199"/>
      <c r="M7" s="199"/>
      <c r="N7" s="200"/>
    </row>
    <row r="8" spans="2:16" ht="16.5" thickBot="1" x14ac:dyDescent="0.3">
      <c r="B8" s="5" t="s">
        <v>6</v>
      </c>
      <c r="C8" s="199" t="s">
        <v>151</v>
      </c>
      <c r="D8" s="199"/>
      <c r="E8" s="199"/>
      <c r="F8" s="199"/>
      <c r="G8" s="199"/>
      <c r="H8" s="199"/>
      <c r="I8" s="199"/>
      <c r="J8" s="199"/>
      <c r="K8" s="199"/>
      <c r="L8" s="199"/>
      <c r="M8" s="199"/>
      <c r="N8" s="200"/>
    </row>
    <row r="9" spans="2:16" ht="16.5" thickBot="1" x14ac:dyDescent="0.3">
      <c r="B9" s="5" t="s">
        <v>7</v>
      </c>
      <c r="C9" s="199" t="s">
        <v>151</v>
      </c>
      <c r="D9" s="199"/>
      <c r="E9" s="199"/>
      <c r="F9" s="199"/>
      <c r="G9" s="199"/>
      <c r="H9" s="199"/>
      <c r="I9" s="199"/>
      <c r="J9" s="199"/>
      <c r="K9" s="199"/>
      <c r="L9" s="199"/>
      <c r="M9" s="199"/>
      <c r="N9" s="200"/>
    </row>
    <row r="10" spans="2:16" ht="16.5" thickBot="1" x14ac:dyDescent="0.3">
      <c r="B10" s="5" t="s">
        <v>8</v>
      </c>
      <c r="C10" s="205">
        <v>10</v>
      </c>
      <c r="D10" s="205"/>
      <c r="E10" s="206"/>
      <c r="F10" s="21"/>
      <c r="G10" s="21"/>
      <c r="H10" s="21"/>
      <c r="I10" s="21"/>
      <c r="J10" s="21"/>
      <c r="K10" s="21"/>
      <c r="L10" s="21"/>
      <c r="M10" s="21"/>
      <c r="N10" s="22"/>
    </row>
    <row r="11" spans="2:16" ht="16.5" thickBot="1" x14ac:dyDescent="0.3">
      <c r="B11" s="7" t="s">
        <v>9</v>
      </c>
      <c r="C11" s="8">
        <v>41974</v>
      </c>
      <c r="D11" s="9"/>
      <c r="E11" s="9"/>
      <c r="F11" s="9"/>
      <c r="G11" s="9"/>
      <c r="H11" s="9"/>
      <c r="I11" s="9"/>
      <c r="J11" s="9"/>
      <c r="K11" s="9"/>
      <c r="L11" s="9"/>
      <c r="M11" s="9"/>
      <c r="N11" s="10"/>
    </row>
    <row r="12" spans="2:16" ht="15.75" x14ac:dyDescent="0.25">
      <c r="B12" s="6"/>
      <c r="C12" s="11"/>
      <c r="D12" s="12"/>
      <c r="E12" s="12"/>
      <c r="F12" s="12"/>
      <c r="G12" s="12"/>
      <c r="H12" s="12"/>
      <c r="I12" s="73"/>
      <c r="J12" s="73"/>
      <c r="K12" s="73"/>
      <c r="L12" s="73"/>
      <c r="M12" s="73"/>
      <c r="N12" s="12"/>
    </row>
    <row r="13" spans="2:16" x14ac:dyDescent="0.25">
      <c r="I13" s="73"/>
      <c r="J13" s="73"/>
      <c r="K13" s="73"/>
      <c r="L13" s="73"/>
      <c r="M13" s="73"/>
      <c r="N13" s="74"/>
    </row>
    <row r="14" spans="2:16" ht="45.75" customHeight="1" x14ac:dyDescent="0.25">
      <c r="B14" s="207" t="s">
        <v>95</v>
      </c>
      <c r="C14" s="207"/>
      <c r="D14" s="151" t="s">
        <v>12</v>
      </c>
      <c r="E14" s="151" t="s">
        <v>13</v>
      </c>
      <c r="F14" s="151" t="s">
        <v>29</v>
      </c>
      <c r="I14" s="25"/>
      <c r="J14" s="25"/>
      <c r="K14" s="25"/>
      <c r="L14" s="25"/>
      <c r="M14" s="25"/>
      <c r="N14" s="74"/>
    </row>
    <row r="15" spans="2:16" x14ac:dyDescent="0.25">
      <c r="B15" s="207"/>
      <c r="C15" s="207"/>
      <c r="D15" s="151">
        <v>10</v>
      </c>
      <c r="E15" s="23">
        <v>1116217140</v>
      </c>
      <c r="F15" s="121">
        <v>480</v>
      </c>
      <c r="I15" s="26"/>
      <c r="J15" s="26"/>
      <c r="K15" s="26"/>
      <c r="L15" s="26"/>
      <c r="M15" s="26"/>
      <c r="N15" s="74"/>
    </row>
    <row r="16" spans="2:16" x14ac:dyDescent="0.25">
      <c r="B16" s="207"/>
      <c r="C16" s="207"/>
      <c r="D16" s="151"/>
      <c r="E16" s="23"/>
      <c r="F16" s="121"/>
      <c r="I16" s="26"/>
      <c r="J16" s="26"/>
      <c r="K16" s="26"/>
      <c r="L16" s="26"/>
      <c r="M16" s="26"/>
      <c r="N16" s="74"/>
    </row>
    <row r="17" spans="1:14" x14ac:dyDescent="0.25">
      <c r="B17" s="207"/>
      <c r="C17" s="207"/>
      <c r="D17" s="151"/>
      <c r="E17" s="23"/>
      <c r="F17" s="121"/>
      <c r="I17" s="26"/>
      <c r="J17" s="26"/>
      <c r="K17" s="26"/>
      <c r="L17" s="26"/>
      <c r="M17" s="26"/>
      <c r="N17" s="74"/>
    </row>
    <row r="18" spans="1:14" x14ac:dyDescent="0.25">
      <c r="B18" s="207"/>
      <c r="C18" s="207"/>
      <c r="D18" s="151"/>
      <c r="E18" s="24"/>
      <c r="F18" s="121"/>
      <c r="H18" s="14"/>
      <c r="I18" s="26"/>
      <c r="J18" s="26"/>
      <c r="K18" s="26"/>
      <c r="L18" s="26"/>
      <c r="M18" s="26"/>
      <c r="N18" s="13"/>
    </row>
    <row r="19" spans="1:14" x14ac:dyDescent="0.25">
      <c r="B19" s="207"/>
      <c r="C19" s="207"/>
      <c r="D19" s="151"/>
      <c r="E19" s="24"/>
      <c r="F19" s="121"/>
      <c r="H19" s="14"/>
      <c r="I19" s="28"/>
      <c r="J19" s="28"/>
      <c r="K19" s="28"/>
      <c r="L19" s="28"/>
      <c r="M19" s="28"/>
      <c r="N19" s="13"/>
    </row>
    <row r="20" spans="1:14" x14ac:dyDescent="0.25">
      <c r="B20" s="207"/>
      <c r="C20" s="207"/>
      <c r="D20" s="151"/>
      <c r="E20" s="24"/>
      <c r="F20" s="121"/>
      <c r="H20" s="14"/>
      <c r="I20" s="73"/>
      <c r="J20" s="73"/>
      <c r="K20" s="73"/>
      <c r="L20" s="73"/>
      <c r="M20" s="73"/>
      <c r="N20" s="13"/>
    </row>
    <row r="21" spans="1:14" x14ac:dyDescent="0.25">
      <c r="B21" s="207"/>
      <c r="C21" s="207"/>
      <c r="D21" s="151"/>
      <c r="E21" s="281"/>
      <c r="F21" s="121"/>
      <c r="H21" s="14"/>
      <c r="I21" s="73"/>
      <c r="J21" s="73"/>
      <c r="K21" s="73"/>
      <c r="L21" s="73"/>
      <c r="M21" s="73"/>
      <c r="N21" s="13"/>
    </row>
    <row r="22" spans="1:14" ht="15.75" thickBot="1" x14ac:dyDescent="0.3">
      <c r="B22" s="208" t="s">
        <v>14</v>
      </c>
      <c r="C22" s="209"/>
      <c r="D22" s="151"/>
      <c r="E22" s="23">
        <f>SUM(E15:E21)</f>
        <v>1116217140</v>
      </c>
      <c r="F22" s="121">
        <f>SUM(F15:F21)</f>
        <v>480</v>
      </c>
      <c r="H22" s="14"/>
      <c r="I22" s="73"/>
      <c r="J22" s="73"/>
      <c r="K22" s="73"/>
      <c r="L22" s="73"/>
      <c r="M22" s="73"/>
      <c r="N22" s="13"/>
    </row>
    <row r="23" spans="1:14" ht="45.75" thickBot="1" x14ac:dyDescent="0.3">
      <c r="A23" s="30"/>
      <c r="B23" s="35" t="s">
        <v>15</v>
      </c>
      <c r="C23" s="35" t="s">
        <v>96</v>
      </c>
      <c r="E23" s="25"/>
      <c r="F23" s="25"/>
      <c r="H23" s="25"/>
      <c r="I23" s="3"/>
      <c r="J23" s="3"/>
      <c r="K23" s="3"/>
      <c r="L23" s="3"/>
      <c r="M23" s="3"/>
    </row>
    <row r="24" spans="1:14" ht="15.75" thickBot="1" x14ac:dyDescent="0.3">
      <c r="A24" s="31">
        <v>1</v>
      </c>
      <c r="C24" s="274">
        <f>+F22*80%</f>
        <v>384</v>
      </c>
      <c r="D24" s="26"/>
      <c r="E24" s="275">
        <f>E22</f>
        <v>1116217140</v>
      </c>
      <c r="F24" s="27"/>
      <c r="G24" s="27"/>
      <c r="H24" s="27"/>
      <c r="I24" s="15"/>
      <c r="J24" s="15"/>
      <c r="K24" s="15"/>
      <c r="L24" s="15"/>
      <c r="M24" s="15"/>
    </row>
    <row r="25" spans="1:14" x14ac:dyDescent="0.25">
      <c r="A25" s="65"/>
      <c r="C25" s="66"/>
      <c r="D25" s="26"/>
      <c r="E25" s="67"/>
      <c r="F25" s="27"/>
      <c r="G25" s="27"/>
      <c r="H25" s="27"/>
      <c r="I25" s="15"/>
      <c r="J25" s="15"/>
      <c r="K25" s="15"/>
      <c r="L25" s="15"/>
      <c r="M25" s="15"/>
    </row>
    <row r="26" spans="1:14" x14ac:dyDescent="0.25">
      <c r="A26" s="65"/>
      <c r="C26" s="66"/>
      <c r="D26" s="26"/>
      <c r="E26" s="67"/>
      <c r="F26" s="27"/>
      <c r="G26" s="27"/>
      <c r="H26" s="27"/>
      <c r="I26" s="15"/>
      <c r="J26" s="15"/>
      <c r="K26" s="15"/>
      <c r="L26" s="15"/>
      <c r="M26" s="15"/>
    </row>
    <row r="27" spans="1:14" x14ac:dyDescent="0.25">
      <c r="A27" s="65"/>
      <c r="B27" s="88" t="s">
        <v>128</v>
      </c>
      <c r="I27" s="73"/>
      <c r="J27" s="73"/>
      <c r="K27" s="73"/>
      <c r="L27" s="73"/>
      <c r="M27" s="73"/>
      <c r="N27" s="74"/>
    </row>
    <row r="28" spans="1:14" x14ac:dyDescent="0.25">
      <c r="A28" s="65"/>
      <c r="I28" s="73"/>
      <c r="J28" s="73"/>
      <c r="K28" s="73"/>
      <c r="L28" s="73"/>
      <c r="M28" s="73"/>
      <c r="N28" s="74"/>
    </row>
    <row r="29" spans="1:14" x14ac:dyDescent="0.25">
      <c r="A29" s="65"/>
      <c r="B29" s="90" t="s">
        <v>33</v>
      </c>
      <c r="C29" s="90" t="s">
        <v>129</v>
      </c>
      <c r="D29" s="90" t="s">
        <v>130</v>
      </c>
      <c r="I29" s="73"/>
      <c r="J29" s="73"/>
      <c r="K29" s="73"/>
      <c r="L29" s="73"/>
      <c r="M29" s="73"/>
      <c r="N29" s="74"/>
    </row>
    <row r="30" spans="1:14" x14ac:dyDescent="0.25">
      <c r="A30" s="65"/>
      <c r="B30" s="87" t="s">
        <v>131</v>
      </c>
      <c r="C30" s="183"/>
      <c r="D30" s="183" t="s">
        <v>152</v>
      </c>
      <c r="E30" s="2" t="s">
        <v>310</v>
      </c>
      <c r="I30" s="73"/>
      <c r="J30" s="73"/>
      <c r="K30" s="73"/>
      <c r="L30" s="73"/>
      <c r="M30" s="73"/>
      <c r="N30" s="74"/>
    </row>
    <row r="31" spans="1:14" x14ac:dyDescent="0.25">
      <c r="A31" s="65"/>
      <c r="B31" s="87" t="s">
        <v>132</v>
      </c>
      <c r="C31" s="183" t="s">
        <v>152</v>
      </c>
      <c r="D31" s="183"/>
      <c r="I31" s="73"/>
      <c r="J31" s="73"/>
      <c r="K31" s="73"/>
      <c r="L31" s="73"/>
      <c r="M31" s="73"/>
      <c r="N31" s="74"/>
    </row>
    <row r="32" spans="1:14" x14ac:dyDescent="0.25">
      <c r="A32" s="65"/>
      <c r="B32" s="87" t="s">
        <v>133</v>
      </c>
      <c r="C32" s="183"/>
      <c r="D32" s="183" t="s">
        <v>152</v>
      </c>
      <c r="E32" s="2" t="s">
        <v>310</v>
      </c>
      <c r="I32" s="73"/>
      <c r="J32" s="73"/>
      <c r="K32" s="73"/>
      <c r="L32" s="73"/>
      <c r="M32" s="73"/>
      <c r="N32" s="74"/>
    </row>
    <row r="33" spans="1:17" x14ac:dyDescent="0.25">
      <c r="A33" s="65"/>
      <c r="B33" s="87" t="s">
        <v>134</v>
      </c>
      <c r="C33" s="183" t="s">
        <v>152</v>
      </c>
      <c r="D33" s="183"/>
      <c r="I33" s="73"/>
      <c r="J33" s="73"/>
      <c r="K33" s="73"/>
      <c r="L33" s="73"/>
      <c r="M33" s="73"/>
      <c r="N33" s="74"/>
    </row>
    <row r="34" spans="1:17" x14ac:dyDescent="0.25">
      <c r="A34" s="65"/>
      <c r="I34" s="73"/>
      <c r="J34" s="73"/>
      <c r="K34" s="73"/>
      <c r="L34" s="73"/>
      <c r="M34" s="73"/>
      <c r="N34" s="74"/>
    </row>
    <row r="35" spans="1:17" x14ac:dyDescent="0.25">
      <c r="A35" s="65"/>
      <c r="I35" s="73"/>
      <c r="J35" s="73"/>
      <c r="K35" s="73"/>
      <c r="L35" s="73"/>
      <c r="M35" s="73"/>
      <c r="N35" s="74"/>
    </row>
    <row r="36" spans="1:17" x14ac:dyDescent="0.25">
      <c r="A36" s="65"/>
      <c r="B36" s="88" t="s">
        <v>135</v>
      </c>
      <c r="I36" s="73"/>
      <c r="J36" s="73"/>
      <c r="K36" s="73"/>
      <c r="L36" s="73"/>
      <c r="M36" s="73"/>
      <c r="N36" s="74"/>
    </row>
    <row r="37" spans="1:17" x14ac:dyDescent="0.25">
      <c r="A37" s="65"/>
      <c r="I37" s="73"/>
      <c r="J37" s="73"/>
      <c r="K37" s="73"/>
      <c r="L37" s="73"/>
      <c r="M37" s="73"/>
      <c r="N37" s="74"/>
    </row>
    <row r="38" spans="1:17" x14ac:dyDescent="0.25">
      <c r="A38" s="65"/>
      <c r="I38" s="73"/>
      <c r="J38" s="73"/>
      <c r="K38" s="73"/>
      <c r="L38" s="73"/>
      <c r="M38" s="73"/>
      <c r="N38" s="74"/>
    </row>
    <row r="39" spans="1:17" x14ac:dyDescent="0.25">
      <c r="A39" s="65"/>
      <c r="B39" s="90" t="s">
        <v>33</v>
      </c>
      <c r="C39" s="90" t="s">
        <v>56</v>
      </c>
      <c r="D39" s="89" t="s">
        <v>49</v>
      </c>
      <c r="E39" s="89" t="s">
        <v>16</v>
      </c>
      <c r="I39" s="73"/>
      <c r="J39" s="73"/>
      <c r="K39" s="73"/>
      <c r="L39" s="73"/>
      <c r="M39" s="73"/>
      <c r="N39" s="74"/>
    </row>
    <row r="40" spans="1:17" ht="28.5" x14ac:dyDescent="0.25">
      <c r="A40" s="65"/>
      <c r="B40" s="71" t="s">
        <v>136</v>
      </c>
      <c r="C40" s="72">
        <v>40</v>
      </c>
      <c r="D40" s="150">
        <f>D149</f>
        <v>0</v>
      </c>
      <c r="E40" s="210">
        <f>+D40+D41</f>
        <v>60</v>
      </c>
      <c r="I40" s="73"/>
      <c r="J40" s="73"/>
      <c r="K40" s="73"/>
      <c r="L40" s="73"/>
      <c r="M40" s="73"/>
      <c r="N40" s="74"/>
    </row>
    <row r="41" spans="1:17" ht="42.75" x14ac:dyDescent="0.25">
      <c r="A41" s="65"/>
      <c r="B41" s="71" t="s">
        <v>137</v>
      </c>
      <c r="C41" s="72">
        <v>60</v>
      </c>
      <c r="D41" s="183">
        <f>D150</f>
        <v>60</v>
      </c>
      <c r="E41" s="211"/>
      <c r="I41" s="73"/>
      <c r="J41" s="73"/>
      <c r="K41" s="73"/>
      <c r="L41" s="73"/>
      <c r="M41" s="73"/>
      <c r="N41" s="74"/>
    </row>
    <row r="42" spans="1:17" x14ac:dyDescent="0.25">
      <c r="A42" s="65"/>
      <c r="C42" s="66"/>
      <c r="D42" s="26"/>
      <c r="E42" s="67"/>
      <c r="F42" s="27"/>
      <c r="G42" s="27"/>
      <c r="H42" s="27"/>
      <c r="I42" s="15"/>
      <c r="J42" s="15"/>
      <c r="K42" s="15"/>
      <c r="L42" s="15"/>
      <c r="M42" s="15"/>
    </row>
    <row r="43" spans="1:17" x14ac:dyDescent="0.25">
      <c r="A43" s="65"/>
      <c r="C43" s="66"/>
      <c r="D43" s="26"/>
      <c r="E43" s="67"/>
      <c r="F43" s="27"/>
      <c r="G43" s="27"/>
      <c r="H43" s="27"/>
      <c r="I43" s="15"/>
      <c r="J43" s="15"/>
      <c r="K43" s="15"/>
      <c r="L43" s="15"/>
      <c r="M43" s="15"/>
    </row>
    <row r="44" spans="1:17" x14ac:dyDescent="0.25">
      <c r="A44" s="65"/>
      <c r="C44" s="66"/>
      <c r="D44" s="26"/>
      <c r="E44" s="67"/>
      <c r="F44" s="27"/>
      <c r="G44" s="27"/>
      <c r="H44" s="27"/>
      <c r="I44" s="15"/>
      <c r="J44" s="15"/>
      <c r="K44" s="15"/>
      <c r="L44" s="15"/>
      <c r="M44" s="15"/>
    </row>
    <row r="45" spans="1:17" ht="15.75" thickBot="1" x14ac:dyDescent="0.3">
      <c r="M45" s="212" t="s">
        <v>35</v>
      </c>
      <c r="N45" s="212"/>
    </row>
    <row r="46" spans="1:17" x14ac:dyDescent="0.25">
      <c r="B46" s="88" t="s">
        <v>30</v>
      </c>
      <c r="M46" s="42"/>
      <c r="N46" s="42"/>
    </row>
    <row r="47" spans="1:17" ht="15.75" thickBot="1" x14ac:dyDescent="0.3">
      <c r="M47" s="42"/>
      <c r="N47" s="42"/>
    </row>
    <row r="48" spans="1:17" s="73" customFormat="1" ht="109.5" customHeight="1" x14ac:dyDescent="0.25">
      <c r="B48" s="84" t="s">
        <v>138</v>
      </c>
      <c r="C48" s="84" t="s">
        <v>139</v>
      </c>
      <c r="D48" s="84" t="s">
        <v>140</v>
      </c>
      <c r="E48" s="84" t="s">
        <v>43</v>
      </c>
      <c r="F48" s="84" t="s">
        <v>22</v>
      </c>
      <c r="G48" s="84" t="s">
        <v>97</v>
      </c>
      <c r="H48" s="84" t="s">
        <v>17</v>
      </c>
      <c r="I48" s="84" t="s">
        <v>10</v>
      </c>
      <c r="J48" s="84" t="s">
        <v>31</v>
      </c>
      <c r="K48" s="84" t="s">
        <v>59</v>
      </c>
      <c r="L48" s="84" t="s">
        <v>20</v>
      </c>
      <c r="M48" s="69" t="s">
        <v>26</v>
      </c>
      <c r="N48" s="84" t="s">
        <v>141</v>
      </c>
      <c r="O48" s="84" t="s">
        <v>36</v>
      </c>
      <c r="P48" s="85" t="s">
        <v>11</v>
      </c>
      <c r="Q48" s="85" t="s">
        <v>19</v>
      </c>
    </row>
    <row r="49" spans="1:26" s="79" customFormat="1" ht="158.25" customHeight="1" x14ac:dyDescent="0.25">
      <c r="A49" s="33"/>
      <c r="B49" s="34" t="s">
        <v>311</v>
      </c>
      <c r="C49" s="34" t="s">
        <v>311</v>
      </c>
      <c r="D49" s="80" t="s">
        <v>333</v>
      </c>
      <c r="E49" s="123">
        <v>96</v>
      </c>
      <c r="F49" s="76" t="s">
        <v>129</v>
      </c>
      <c r="G49" s="115" t="s">
        <v>151</v>
      </c>
      <c r="H49" s="83">
        <v>41100</v>
      </c>
      <c r="I49" s="83">
        <v>41273</v>
      </c>
      <c r="J49" s="77" t="s">
        <v>130</v>
      </c>
      <c r="K49" s="124" t="s">
        <v>334</v>
      </c>
      <c r="L49" s="125">
        <v>0</v>
      </c>
      <c r="M49" s="123">
        <v>160</v>
      </c>
      <c r="N49" s="123" t="s">
        <v>151</v>
      </c>
      <c r="O49" s="16">
        <v>0</v>
      </c>
      <c r="P49" s="16">
        <v>647</v>
      </c>
      <c r="Q49" s="161" t="s">
        <v>314</v>
      </c>
      <c r="R49" s="78"/>
      <c r="S49" s="78"/>
      <c r="T49" s="78"/>
      <c r="U49" s="78"/>
      <c r="V49" s="78"/>
      <c r="W49" s="78"/>
      <c r="X49" s="78"/>
      <c r="Y49" s="78"/>
      <c r="Z49" s="78"/>
    </row>
    <row r="50" spans="1:26" s="79" customFormat="1" ht="143.25" customHeight="1" x14ac:dyDescent="0.25">
      <c r="A50" s="33" t="e">
        <f>+#REF!+1</f>
        <v>#REF!</v>
      </c>
      <c r="B50" s="34" t="s">
        <v>311</v>
      </c>
      <c r="C50" s="34" t="s">
        <v>311</v>
      </c>
      <c r="D50" s="80" t="s">
        <v>312</v>
      </c>
      <c r="E50" s="123">
        <v>137</v>
      </c>
      <c r="F50" s="76" t="s">
        <v>129</v>
      </c>
      <c r="G50" s="115" t="s">
        <v>151</v>
      </c>
      <c r="H50" s="83">
        <v>41178</v>
      </c>
      <c r="I50" s="83">
        <v>41274</v>
      </c>
      <c r="J50" s="77" t="s">
        <v>130</v>
      </c>
      <c r="K50" s="124">
        <v>0</v>
      </c>
      <c r="L50" s="125" t="s">
        <v>313</v>
      </c>
      <c r="M50" s="123">
        <v>260</v>
      </c>
      <c r="N50" s="123">
        <v>0</v>
      </c>
      <c r="O50" s="16"/>
      <c r="P50" s="16"/>
      <c r="Q50" s="161" t="s">
        <v>314</v>
      </c>
      <c r="R50" s="78"/>
      <c r="S50" s="78"/>
      <c r="T50" s="78"/>
      <c r="U50" s="78"/>
      <c r="V50" s="78"/>
      <c r="W50" s="78"/>
      <c r="X50" s="78"/>
      <c r="Y50" s="78"/>
      <c r="Z50" s="78"/>
    </row>
    <row r="51" spans="1:26" s="79" customFormat="1" ht="120" x14ac:dyDescent="0.25">
      <c r="A51" s="33">
        <v>1</v>
      </c>
      <c r="B51" s="34" t="s">
        <v>311</v>
      </c>
      <c r="C51" s="34" t="s">
        <v>311</v>
      </c>
      <c r="D51" s="80" t="s">
        <v>312</v>
      </c>
      <c r="E51" s="123">
        <v>192</v>
      </c>
      <c r="F51" s="76" t="s">
        <v>129</v>
      </c>
      <c r="G51" s="115" t="s">
        <v>151</v>
      </c>
      <c r="H51" s="83">
        <v>41255</v>
      </c>
      <c r="I51" s="83">
        <v>41943</v>
      </c>
      <c r="J51" s="77" t="s">
        <v>130</v>
      </c>
      <c r="K51" s="124"/>
      <c r="L51" s="125">
        <v>0</v>
      </c>
      <c r="M51" s="123">
        <v>1720</v>
      </c>
      <c r="N51" s="123" t="s">
        <v>151</v>
      </c>
      <c r="O51" s="16">
        <v>6499443139</v>
      </c>
      <c r="P51" s="16">
        <v>28</v>
      </c>
      <c r="Q51" s="161" t="s">
        <v>314</v>
      </c>
      <c r="R51" s="78"/>
      <c r="S51" s="78"/>
      <c r="T51" s="78"/>
      <c r="U51" s="78"/>
      <c r="V51" s="78"/>
      <c r="W51" s="78"/>
      <c r="X51" s="78"/>
      <c r="Y51" s="78"/>
      <c r="Z51" s="78"/>
    </row>
    <row r="52" spans="1:26" s="79" customFormat="1" x14ac:dyDescent="0.25">
      <c r="A52" s="33">
        <f t="shared" ref="A52:A55" si="0">+A51+1</f>
        <v>2</v>
      </c>
      <c r="B52" s="80"/>
      <c r="C52" s="81"/>
      <c r="D52" s="80"/>
      <c r="E52" s="75"/>
      <c r="F52" s="76"/>
      <c r="G52" s="76"/>
      <c r="H52" s="76"/>
      <c r="I52" s="77"/>
      <c r="J52" s="77"/>
      <c r="K52" s="77"/>
      <c r="L52" s="77"/>
      <c r="M52" s="68"/>
      <c r="N52" s="68"/>
      <c r="O52" s="16"/>
      <c r="P52" s="16"/>
      <c r="Q52" s="116"/>
      <c r="R52" s="78"/>
      <c r="S52" s="78"/>
      <c r="T52" s="78"/>
      <c r="U52" s="78"/>
      <c r="V52" s="78"/>
      <c r="W52" s="78"/>
      <c r="X52" s="78"/>
      <c r="Y52" s="78"/>
      <c r="Z52" s="78"/>
    </row>
    <row r="53" spans="1:26" s="79" customFormat="1" x14ac:dyDescent="0.25">
      <c r="A53" s="33">
        <f t="shared" si="0"/>
        <v>3</v>
      </c>
      <c r="B53" s="80"/>
      <c r="C53" s="81"/>
      <c r="D53" s="80"/>
      <c r="E53" s="75"/>
      <c r="F53" s="76"/>
      <c r="G53" s="76"/>
      <c r="H53" s="76"/>
      <c r="I53" s="77"/>
      <c r="J53" s="77"/>
      <c r="K53" s="77"/>
      <c r="L53" s="77"/>
      <c r="M53" s="68"/>
      <c r="N53" s="68"/>
      <c r="O53" s="16"/>
      <c r="P53" s="16"/>
      <c r="Q53" s="116"/>
      <c r="R53" s="78"/>
      <c r="S53" s="78"/>
      <c r="T53" s="78"/>
      <c r="U53" s="78"/>
      <c r="V53" s="78"/>
      <c r="W53" s="78"/>
      <c r="X53" s="78"/>
      <c r="Y53" s="78"/>
      <c r="Z53" s="78"/>
    </row>
    <row r="54" spans="1:26" s="79" customFormat="1" x14ac:dyDescent="0.25">
      <c r="A54" s="33">
        <f t="shared" si="0"/>
        <v>4</v>
      </c>
      <c r="B54" s="80"/>
      <c r="C54" s="81"/>
      <c r="D54" s="80"/>
      <c r="E54" s="75"/>
      <c r="F54" s="76"/>
      <c r="G54" s="76"/>
      <c r="H54" s="76"/>
      <c r="I54" s="77"/>
      <c r="J54" s="77"/>
      <c r="K54" s="77"/>
      <c r="L54" s="77"/>
      <c r="M54" s="68"/>
      <c r="N54" s="68"/>
      <c r="O54" s="16"/>
      <c r="P54" s="16"/>
      <c r="Q54" s="116"/>
      <c r="R54" s="78"/>
      <c r="S54" s="78"/>
      <c r="T54" s="78"/>
      <c r="U54" s="78"/>
      <c r="V54" s="78"/>
      <c r="W54" s="78"/>
      <c r="X54" s="78"/>
      <c r="Y54" s="78"/>
      <c r="Z54" s="78"/>
    </row>
    <row r="55" spans="1:26" s="79" customFormat="1" x14ac:dyDescent="0.25">
      <c r="A55" s="33">
        <f t="shared" si="0"/>
        <v>5</v>
      </c>
      <c r="B55" s="80"/>
      <c r="C55" s="81"/>
      <c r="D55" s="80"/>
      <c r="E55" s="75"/>
      <c r="F55" s="76"/>
      <c r="G55" s="76"/>
      <c r="H55" s="76"/>
      <c r="I55" s="77"/>
      <c r="J55" s="77"/>
      <c r="K55" s="77"/>
      <c r="L55" s="77"/>
      <c r="M55" s="68"/>
      <c r="N55" s="68"/>
      <c r="O55" s="16"/>
      <c r="P55" s="16"/>
      <c r="Q55" s="116"/>
      <c r="R55" s="78"/>
      <c r="S55" s="78"/>
      <c r="T55" s="78"/>
      <c r="U55" s="78"/>
      <c r="V55" s="78"/>
      <c r="W55" s="78"/>
      <c r="X55" s="78"/>
      <c r="Y55" s="78"/>
      <c r="Z55" s="78"/>
    </row>
    <row r="56" spans="1:26" s="79" customFormat="1" x14ac:dyDescent="0.25">
      <c r="A56" s="33"/>
      <c r="B56" s="34" t="s">
        <v>16</v>
      </c>
      <c r="C56" s="81"/>
      <c r="D56" s="80"/>
      <c r="E56" s="75"/>
      <c r="F56" s="76"/>
      <c r="G56" s="76"/>
      <c r="H56" s="76"/>
      <c r="I56" s="77"/>
      <c r="J56" s="77"/>
      <c r="K56" s="82">
        <f>SUM(K49:K55)</f>
        <v>0</v>
      </c>
      <c r="L56" s="82">
        <f>SUM(L49:L55)</f>
        <v>0</v>
      </c>
      <c r="M56" s="114">
        <f>SUM(M49:M55)</f>
        <v>2140</v>
      </c>
      <c r="N56" s="82">
        <f>SUM(N49:N55)</f>
        <v>0</v>
      </c>
      <c r="O56" s="16"/>
      <c r="P56" s="16"/>
      <c r="Q56" s="117"/>
    </row>
    <row r="57" spans="1:26" s="17" customFormat="1" x14ac:dyDescent="0.25">
      <c r="E57" s="18"/>
    </row>
    <row r="58" spans="1:26" s="17" customFormat="1" x14ac:dyDescent="0.25">
      <c r="B58" s="213" t="s">
        <v>28</v>
      </c>
      <c r="C58" s="213" t="s">
        <v>27</v>
      </c>
      <c r="D58" s="215" t="s">
        <v>34</v>
      </c>
      <c r="E58" s="215"/>
    </row>
    <row r="59" spans="1:26" s="17" customFormat="1" x14ac:dyDescent="0.25">
      <c r="B59" s="214"/>
      <c r="C59" s="214"/>
      <c r="D59" s="152" t="s">
        <v>23</v>
      </c>
      <c r="E59" s="40" t="s">
        <v>24</v>
      </c>
    </row>
    <row r="60" spans="1:26" s="17" customFormat="1" ht="30.6" customHeight="1" x14ac:dyDescent="0.25">
      <c r="B60" s="38" t="s">
        <v>21</v>
      </c>
      <c r="C60" s="39">
        <f>+K56</f>
        <v>0</v>
      </c>
      <c r="D60" s="36"/>
      <c r="E60" s="37" t="s">
        <v>152</v>
      </c>
      <c r="F60" s="19"/>
      <c r="G60" s="19"/>
      <c r="H60" s="19"/>
      <c r="I60" s="19"/>
      <c r="J60" s="19"/>
      <c r="K60" s="19"/>
      <c r="L60" s="19"/>
      <c r="M60" s="19"/>
    </row>
    <row r="61" spans="1:26" s="17" customFormat="1" ht="30" customHeight="1" x14ac:dyDescent="0.25">
      <c r="B61" s="38" t="s">
        <v>25</v>
      </c>
      <c r="C61" s="39">
        <f>+M56</f>
        <v>2140</v>
      </c>
      <c r="D61" s="36" t="s">
        <v>152</v>
      </c>
      <c r="E61" s="37"/>
    </row>
    <row r="62" spans="1:26" s="17" customFormat="1" x14ac:dyDescent="0.25">
      <c r="B62" s="20"/>
      <c r="C62" s="216"/>
      <c r="D62" s="216"/>
      <c r="E62" s="216"/>
      <c r="F62" s="216"/>
      <c r="G62" s="216"/>
      <c r="H62" s="216"/>
      <c r="I62" s="216"/>
      <c r="J62" s="216"/>
      <c r="K62" s="216"/>
      <c r="L62" s="216"/>
      <c r="M62" s="216"/>
      <c r="N62" s="216"/>
    </row>
    <row r="63" spans="1:26" ht="28.15" customHeight="1" thickBot="1" x14ac:dyDescent="0.3"/>
    <row r="64" spans="1:26" ht="27" thickBot="1" x14ac:dyDescent="0.3">
      <c r="B64" s="217" t="s">
        <v>98</v>
      </c>
      <c r="C64" s="217"/>
      <c r="D64" s="217"/>
      <c r="E64" s="217"/>
      <c r="F64" s="217"/>
      <c r="G64" s="217"/>
      <c r="H64" s="217"/>
      <c r="I64" s="217"/>
      <c r="J64" s="217"/>
      <c r="K64" s="217"/>
      <c r="L64" s="217"/>
      <c r="M64" s="217"/>
      <c r="N64" s="217"/>
    </row>
    <row r="67" spans="2:17" ht="109.5" customHeight="1" x14ac:dyDescent="0.25">
      <c r="B67" s="86" t="s">
        <v>142</v>
      </c>
      <c r="C67" s="86" t="s">
        <v>2</v>
      </c>
      <c r="D67" s="86" t="s">
        <v>100</v>
      </c>
      <c r="E67" s="86" t="s">
        <v>99</v>
      </c>
      <c r="F67" s="86" t="s">
        <v>101</v>
      </c>
      <c r="G67" s="86" t="s">
        <v>102</v>
      </c>
      <c r="H67" s="86" t="s">
        <v>156</v>
      </c>
      <c r="I67" s="86" t="s">
        <v>103</v>
      </c>
      <c r="J67" s="86" t="s">
        <v>104</v>
      </c>
      <c r="K67" s="86" t="s">
        <v>105</v>
      </c>
      <c r="L67" s="86" t="s">
        <v>106</v>
      </c>
      <c r="M67" s="149" t="s">
        <v>107</v>
      </c>
      <c r="N67" s="149" t="s">
        <v>108</v>
      </c>
      <c r="O67" s="218" t="s">
        <v>3</v>
      </c>
      <c r="P67" s="219"/>
      <c r="Q67" s="86" t="s">
        <v>18</v>
      </c>
    </row>
    <row r="68" spans="2:17" ht="93.75" customHeight="1" x14ac:dyDescent="0.25">
      <c r="B68" s="87" t="s">
        <v>154</v>
      </c>
      <c r="C68" s="87" t="s">
        <v>315</v>
      </c>
      <c r="D68" s="126" t="s">
        <v>335</v>
      </c>
      <c r="E68" s="36">
        <v>60</v>
      </c>
      <c r="F68" s="36" t="s">
        <v>151</v>
      </c>
      <c r="G68" s="36" t="s">
        <v>151</v>
      </c>
      <c r="H68" s="36" t="s">
        <v>129</v>
      </c>
      <c r="I68" s="36" t="s">
        <v>151</v>
      </c>
      <c r="J68" s="36" t="s">
        <v>129</v>
      </c>
      <c r="K68" s="36" t="s">
        <v>129</v>
      </c>
      <c r="L68" s="36" t="s">
        <v>129</v>
      </c>
      <c r="M68" s="150" t="s">
        <v>129</v>
      </c>
      <c r="N68" s="150" t="s">
        <v>129</v>
      </c>
      <c r="O68" s="239" t="s">
        <v>358</v>
      </c>
      <c r="P68" s="240"/>
      <c r="Q68" s="150" t="s">
        <v>129</v>
      </c>
    </row>
    <row r="69" spans="2:17" ht="92.25" customHeight="1" x14ac:dyDescent="0.25">
      <c r="B69" s="87" t="s">
        <v>154</v>
      </c>
      <c r="C69" s="87" t="s">
        <v>315</v>
      </c>
      <c r="D69" s="126" t="s">
        <v>336</v>
      </c>
      <c r="E69" s="36">
        <v>60</v>
      </c>
      <c r="F69" s="36" t="s">
        <v>151</v>
      </c>
      <c r="G69" s="36" t="s">
        <v>151</v>
      </c>
      <c r="H69" s="36" t="s">
        <v>129</v>
      </c>
      <c r="I69" s="36" t="s">
        <v>151</v>
      </c>
      <c r="J69" s="36" t="s">
        <v>129</v>
      </c>
      <c r="K69" s="36" t="s">
        <v>129</v>
      </c>
      <c r="L69" s="36" t="s">
        <v>129</v>
      </c>
      <c r="M69" s="150" t="s">
        <v>129</v>
      </c>
      <c r="N69" s="150" t="s">
        <v>129</v>
      </c>
      <c r="O69" s="239" t="s">
        <v>358</v>
      </c>
      <c r="P69" s="240"/>
      <c r="Q69" s="150" t="s">
        <v>129</v>
      </c>
    </row>
    <row r="70" spans="2:17" ht="92.25" customHeight="1" x14ac:dyDescent="0.25">
      <c r="B70" s="87" t="s">
        <v>154</v>
      </c>
      <c r="C70" s="87" t="s">
        <v>315</v>
      </c>
      <c r="D70" s="126" t="s">
        <v>337</v>
      </c>
      <c r="E70" s="36">
        <v>60</v>
      </c>
      <c r="F70" s="36" t="s">
        <v>151</v>
      </c>
      <c r="G70" s="36" t="s">
        <v>151</v>
      </c>
      <c r="H70" s="36" t="s">
        <v>129</v>
      </c>
      <c r="I70" s="36" t="s">
        <v>151</v>
      </c>
      <c r="J70" s="36" t="s">
        <v>129</v>
      </c>
      <c r="K70" s="36" t="s">
        <v>129</v>
      </c>
      <c r="L70" s="36" t="s">
        <v>129</v>
      </c>
      <c r="M70" s="150" t="s">
        <v>129</v>
      </c>
      <c r="N70" s="150" t="s">
        <v>129</v>
      </c>
      <c r="O70" s="239" t="s">
        <v>358</v>
      </c>
      <c r="P70" s="240"/>
      <c r="Q70" s="150" t="s">
        <v>129</v>
      </c>
    </row>
    <row r="71" spans="2:17" ht="99" customHeight="1" x14ac:dyDescent="0.25">
      <c r="B71" s="87" t="s">
        <v>157</v>
      </c>
      <c r="C71" s="87" t="s">
        <v>320</v>
      </c>
      <c r="D71" s="126" t="s">
        <v>352</v>
      </c>
      <c r="E71" s="36">
        <v>50</v>
      </c>
      <c r="F71" s="36" t="s">
        <v>151</v>
      </c>
      <c r="G71" s="36" t="s">
        <v>151</v>
      </c>
      <c r="H71" s="36" t="s">
        <v>151</v>
      </c>
      <c r="I71" s="36" t="s">
        <v>129</v>
      </c>
      <c r="J71" s="36" t="s">
        <v>151</v>
      </c>
      <c r="K71" s="36" t="s">
        <v>151</v>
      </c>
      <c r="L71" s="36" t="s">
        <v>151</v>
      </c>
      <c r="M71" s="36" t="s">
        <v>151</v>
      </c>
      <c r="N71" s="36" t="s">
        <v>151</v>
      </c>
      <c r="O71" s="239" t="s">
        <v>358</v>
      </c>
      <c r="P71" s="240"/>
      <c r="Q71" s="150" t="s">
        <v>129</v>
      </c>
    </row>
    <row r="72" spans="2:17" ht="90.75" customHeight="1" x14ac:dyDescent="0.25">
      <c r="B72" s="87" t="s">
        <v>157</v>
      </c>
      <c r="C72" s="87" t="s">
        <v>320</v>
      </c>
      <c r="D72" s="127" t="s">
        <v>353</v>
      </c>
      <c r="E72" s="36">
        <v>50</v>
      </c>
      <c r="F72" s="36" t="s">
        <v>151</v>
      </c>
      <c r="G72" s="36" t="s">
        <v>151</v>
      </c>
      <c r="H72" s="36" t="s">
        <v>151</v>
      </c>
      <c r="I72" s="36" t="s">
        <v>129</v>
      </c>
      <c r="J72" s="36" t="s">
        <v>151</v>
      </c>
      <c r="K72" s="36" t="s">
        <v>151</v>
      </c>
      <c r="L72" s="36" t="s">
        <v>151</v>
      </c>
      <c r="M72" s="36" t="s">
        <v>151</v>
      </c>
      <c r="N72" s="36" t="s">
        <v>151</v>
      </c>
      <c r="O72" s="239" t="s">
        <v>358</v>
      </c>
      <c r="P72" s="240"/>
      <c r="Q72" s="150" t="s">
        <v>129</v>
      </c>
    </row>
    <row r="73" spans="2:17" ht="90.75" customHeight="1" x14ac:dyDescent="0.25">
      <c r="B73" s="87" t="s">
        <v>157</v>
      </c>
      <c r="C73" s="87" t="s">
        <v>320</v>
      </c>
      <c r="D73" s="127" t="s">
        <v>354</v>
      </c>
      <c r="E73" s="36">
        <v>50</v>
      </c>
      <c r="F73" s="36" t="s">
        <v>151</v>
      </c>
      <c r="G73" s="36" t="s">
        <v>151</v>
      </c>
      <c r="H73" s="36" t="s">
        <v>151</v>
      </c>
      <c r="I73" s="36" t="s">
        <v>129</v>
      </c>
      <c r="J73" s="36" t="s">
        <v>151</v>
      </c>
      <c r="K73" s="36" t="s">
        <v>151</v>
      </c>
      <c r="L73" s="36" t="s">
        <v>151</v>
      </c>
      <c r="M73" s="36" t="s">
        <v>151</v>
      </c>
      <c r="N73" s="36" t="s">
        <v>151</v>
      </c>
      <c r="O73" s="239" t="s">
        <v>358</v>
      </c>
      <c r="P73" s="240"/>
      <c r="Q73" s="176" t="s">
        <v>129</v>
      </c>
    </row>
    <row r="74" spans="2:17" ht="90.75" customHeight="1" x14ac:dyDescent="0.25">
      <c r="B74" s="87" t="s">
        <v>157</v>
      </c>
      <c r="C74" s="87" t="s">
        <v>320</v>
      </c>
      <c r="D74" s="127" t="s">
        <v>355</v>
      </c>
      <c r="E74" s="36">
        <v>50</v>
      </c>
      <c r="F74" s="36" t="s">
        <v>151</v>
      </c>
      <c r="G74" s="36" t="s">
        <v>151</v>
      </c>
      <c r="H74" s="36" t="s">
        <v>151</v>
      </c>
      <c r="I74" s="36" t="s">
        <v>129</v>
      </c>
      <c r="J74" s="36" t="s">
        <v>151</v>
      </c>
      <c r="K74" s="36" t="s">
        <v>151</v>
      </c>
      <c r="L74" s="36" t="s">
        <v>151</v>
      </c>
      <c r="M74" s="36" t="s">
        <v>151</v>
      </c>
      <c r="N74" s="36" t="s">
        <v>151</v>
      </c>
      <c r="O74" s="239" t="s">
        <v>358</v>
      </c>
      <c r="P74" s="240"/>
      <c r="Q74" s="176" t="s">
        <v>129</v>
      </c>
    </row>
    <row r="75" spans="2:17" ht="90.75" customHeight="1" x14ac:dyDescent="0.25">
      <c r="B75" s="87" t="s">
        <v>157</v>
      </c>
      <c r="C75" s="87" t="s">
        <v>320</v>
      </c>
      <c r="D75" s="127" t="s">
        <v>356</v>
      </c>
      <c r="E75" s="36">
        <v>50</v>
      </c>
      <c r="F75" s="36" t="s">
        <v>151</v>
      </c>
      <c r="G75" s="36" t="s">
        <v>151</v>
      </c>
      <c r="H75" s="36" t="s">
        <v>151</v>
      </c>
      <c r="I75" s="36" t="s">
        <v>129</v>
      </c>
      <c r="J75" s="36" t="s">
        <v>151</v>
      </c>
      <c r="K75" s="36" t="s">
        <v>151</v>
      </c>
      <c r="L75" s="36" t="s">
        <v>151</v>
      </c>
      <c r="M75" s="36" t="s">
        <v>151</v>
      </c>
      <c r="N75" s="36" t="s">
        <v>151</v>
      </c>
      <c r="O75" s="239" t="s">
        <v>358</v>
      </c>
      <c r="P75" s="240"/>
      <c r="Q75" s="176" t="s">
        <v>129</v>
      </c>
    </row>
    <row r="76" spans="2:17" ht="90.75" customHeight="1" x14ac:dyDescent="0.25">
      <c r="B76" s="87" t="s">
        <v>157</v>
      </c>
      <c r="C76" s="87" t="s">
        <v>320</v>
      </c>
      <c r="D76" s="127" t="s">
        <v>357</v>
      </c>
      <c r="E76" s="36">
        <v>50</v>
      </c>
      <c r="F76" s="36" t="s">
        <v>151</v>
      </c>
      <c r="G76" s="36" t="s">
        <v>151</v>
      </c>
      <c r="H76" s="36" t="s">
        <v>151</v>
      </c>
      <c r="I76" s="36" t="s">
        <v>129</v>
      </c>
      <c r="J76" s="36" t="s">
        <v>151</v>
      </c>
      <c r="K76" s="36" t="s">
        <v>151</v>
      </c>
      <c r="L76" s="36" t="s">
        <v>151</v>
      </c>
      <c r="M76" s="36" t="s">
        <v>151</v>
      </c>
      <c r="N76" s="36" t="s">
        <v>151</v>
      </c>
      <c r="O76" s="239" t="s">
        <v>358</v>
      </c>
      <c r="P76" s="240"/>
      <c r="Q76" s="176" t="s">
        <v>129</v>
      </c>
    </row>
    <row r="77" spans="2:17" x14ac:dyDescent="0.25">
      <c r="B77" s="87"/>
      <c r="C77" s="87"/>
      <c r="D77" s="87"/>
      <c r="E77" s="87"/>
      <c r="F77" s="87"/>
      <c r="G77" s="87"/>
      <c r="H77" s="87"/>
      <c r="I77" s="87"/>
      <c r="J77" s="87"/>
      <c r="K77" s="87"/>
      <c r="L77" s="87"/>
      <c r="M77" s="87"/>
      <c r="N77" s="87"/>
      <c r="O77" s="227"/>
      <c r="P77" s="228"/>
      <c r="Q77" s="87"/>
    </row>
    <row r="78" spans="2:17" x14ac:dyDescent="0.25">
      <c r="B78" s="2" t="s">
        <v>1</v>
      </c>
    </row>
    <row r="79" spans="2:17" x14ac:dyDescent="0.25">
      <c r="B79" s="2" t="s">
        <v>37</v>
      </c>
    </row>
    <row r="80" spans="2:17" x14ac:dyDescent="0.25">
      <c r="B80" s="2" t="s">
        <v>60</v>
      </c>
    </row>
    <row r="82" spans="2:17" ht="15.75" thickBot="1" x14ac:dyDescent="0.3"/>
    <row r="83" spans="2:17" ht="27" thickBot="1" x14ac:dyDescent="0.3">
      <c r="B83" s="224" t="s">
        <v>38</v>
      </c>
      <c r="C83" s="225"/>
      <c r="D83" s="225"/>
      <c r="E83" s="225"/>
      <c r="F83" s="225"/>
      <c r="G83" s="225"/>
      <c r="H83" s="225"/>
      <c r="I83" s="225"/>
      <c r="J83" s="225"/>
      <c r="K83" s="225"/>
      <c r="L83" s="225"/>
      <c r="M83" s="225"/>
      <c r="N83" s="226"/>
    </row>
    <row r="88" spans="2:17" ht="76.5" customHeight="1" x14ac:dyDescent="0.25">
      <c r="B88" s="86" t="s">
        <v>0</v>
      </c>
      <c r="C88" s="86" t="s">
        <v>39</v>
      </c>
      <c r="D88" s="86" t="s">
        <v>40</v>
      </c>
      <c r="E88" s="86" t="s">
        <v>109</v>
      </c>
      <c r="F88" s="86" t="s">
        <v>111</v>
      </c>
      <c r="G88" s="86" t="s">
        <v>112</v>
      </c>
      <c r="H88" s="86" t="s">
        <v>113</v>
      </c>
      <c r="I88" s="86" t="s">
        <v>110</v>
      </c>
      <c r="J88" s="218" t="s">
        <v>114</v>
      </c>
      <c r="K88" s="229"/>
      <c r="L88" s="219"/>
      <c r="M88" s="86" t="s">
        <v>115</v>
      </c>
      <c r="N88" s="86" t="s">
        <v>41</v>
      </c>
      <c r="O88" s="86" t="s">
        <v>42</v>
      </c>
      <c r="P88" s="218" t="s">
        <v>3</v>
      </c>
      <c r="Q88" s="219"/>
    </row>
    <row r="89" spans="2:17" ht="107.25" customHeight="1" x14ac:dyDescent="0.25">
      <c r="B89" s="44" t="s">
        <v>202</v>
      </c>
      <c r="C89" s="48" t="s">
        <v>228</v>
      </c>
      <c r="D89" s="44" t="s">
        <v>200</v>
      </c>
      <c r="E89" s="87">
        <v>1006866063</v>
      </c>
      <c r="F89" s="87" t="s">
        <v>163</v>
      </c>
      <c r="G89" s="44" t="s">
        <v>176</v>
      </c>
      <c r="H89" s="128">
        <v>41012</v>
      </c>
      <c r="I89" s="36" t="s">
        <v>129</v>
      </c>
      <c r="J89" s="44" t="s">
        <v>204</v>
      </c>
      <c r="K89" s="127" t="s">
        <v>205</v>
      </c>
      <c r="L89" s="127" t="s">
        <v>203</v>
      </c>
      <c r="M89" s="150" t="s">
        <v>129</v>
      </c>
      <c r="N89" s="150" t="s">
        <v>129</v>
      </c>
      <c r="O89" s="150" t="s">
        <v>129</v>
      </c>
      <c r="P89" s="223"/>
      <c r="Q89" s="223"/>
    </row>
    <row r="90" spans="2:17" ht="144.75" customHeight="1" x14ac:dyDescent="0.25">
      <c r="B90" s="44" t="s">
        <v>211</v>
      </c>
      <c r="C90" s="48" t="s">
        <v>228</v>
      </c>
      <c r="D90" s="44" t="s">
        <v>201</v>
      </c>
      <c r="E90" s="87">
        <v>1102360408</v>
      </c>
      <c r="F90" s="44" t="s">
        <v>163</v>
      </c>
      <c r="G90" s="44" t="s">
        <v>176</v>
      </c>
      <c r="H90" s="128">
        <v>40816</v>
      </c>
      <c r="I90" s="36" t="s">
        <v>129</v>
      </c>
      <c r="J90" s="44" t="s">
        <v>208</v>
      </c>
      <c r="K90" s="44" t="s">
        <v>207</v>
      </c>
      <c r="L90" s="127" t="s">
        <v>209</v>
      </c>
      <c r="M90" s="150" t="s">
        <v>129</v>
      </c>
      <c r="N90" s="150" t="s">
        <v>129</v>
      </c>
      <c r="O90" s="150" t="s">
        <v>129</v>
      </c>
      <c r="P90" s="223"/>
      <c r="Q90" s="223"/>
    </row>
    <row r="91" spans="2:17" ht="144.75" customHeight="1" x14ac:dyDescent="0.25">
      <c r="B91" s="44" t="s">
        <v>181</v>
      </c>
      <c r="C91" s="136" t="s">
        <v>198</v>
      </c>
      <c r="D91" s="44" t="s">
        <v>206</v>
      </c>
      <c r="E91" s="87">
        <v>1116690529</v>
      </c>
      <c r="F91" s="44" t="s">
        <v>163</v>
      </c>
      <c r="G91" s="44" t="s">
        <v>176</v>
      </c>
      <c r="H91" s="128">
        <v>41012</v>
      </c>
      <c r="I91" s="36" t="s">
        <v>129</v>
      </c>
      <c r="J91" s="44" t="s">
        <v>212</v>
      </c>
      <c r="K91" s="44" t="s">
        <v>213</v>
      </c>
      <c r="L91" s="127" t="s">
        <v>214</v>
      </c>
      <c r="M91" s="150" t="s">
        <v>129</v>
      </c>
      <c r="N91" s="150" t="s">
        <v>129</v>
      </c>
      <c r="O91" s="150" t="s">
        <v>129</v>
      </c>
      <c r="P91" s="247"/>
      <c r="Q91" s="248"/>
    </row>
    <row r="92" spans="2:17" ht="104.25" customHeight="1" x14ac:dyDescent="0.25">
      <c r="B92" s="44" t="s">
        <v>210</v>
      </c>
      <c r="C92" s="48" t="s">
        <v>199</v>
      </c>
      <c r="D92" s="44" t="s">
        <v>215</v>
      </c>
      <c r="E92" s="87">
        <v>1117322672</v>
      </c>
      <c r="F92" s="44" t="s">
        <v>163</v>
      </c>
      <c r="G92" s="44" t="s">
        <v>176</v>
      </c>
      <c r="H92" s="128">
        <v>41390</v>
      </c>
      <c r="I92" s="36" t="s">
        <v>129</v>
      </c>
      <c r="J92" s="44" t="s">
        <v>216</v>
      </c>
      <c r="K92" s="44" t="s">
        <v>217</v>
      </c>
      <c r="L92" s="127" t="s">
        <v>218</v>
      </c>
      <c r="M92" s="150" t="s">
        <v>129</v>
      </c>
      <c r="N92" s="150" t="s">
        <v>129</v>
      </c>
      <c r="O92" s="150" t="s">
        <v>129</v>
      </c>
      <c r="P92" s="249"/>
      <c r="Q92" s="250"/>
    </row>
    <row r="93" spans="2:17" ht="104.25" customHeight="1" x14ac:dyDescent="0.25">
      <c r="B93" s="44" t="s">
        <v>219</v>
      </c>
      <c r="C93" s="48" t="s">
        <v>199</v>
      </c>
      <c r="D93" s="44" t="s">
        <v>220</v>
      </c>
      <c r="E93" s="87">
        <v>11222985</v>
      </c>
      <c r="F93" s="44" t="s">
        <v>163</v>
      </c>
      <c r="G93" s="44" t="s">
        <v>221</v>
      </c>
      <c r="H93" s="128">
        <v>41029</v>
      </c>
      <c r="I93" s="36" t="s">
        <v>129</v>
      </c>
      <c r="J93" s="44" t="s">
        <v>224</v>
      </c>
      <c r="K93" s="44" t="s">
        <v>222</v>
      </c>
      <c r="L93" s="127" t="s">
        <v>223</v>
      </c>
      <c r="M93" s="150" t="s">
        <v>129</v>
      </c>
      <c r="N93" s="150" t="s">
        <v>129</v>
      </c>
      <c r="O93" s="150" t="s">
        <v>129</v>
      </c>
      <c r="P93" s="249"/>
      <c r="Q93" s="250"/>
    </row>
    <row r="95" spans="2:17" ht="15.75" thickBot="1" x14ac:dyDescent="0.3"/>
    <row r="96" spans="2:17" ht="27" thickBot="1" x14ac:dyDescent="0.3">
      <c r="B96" s="224" t="s">
        <v>44</v>
      </c>
      <c r="C96" s="225"/>
      <c r="D96" s="225"/>
      <c r="E96" s="225"/>
      <c r="F96" s="225"/>
      <c r="G96" s="225"/>
      <c r="H96" s="225"/>
      <c r="I96" s="225"/>
      <c r="J96" s="225"/>
      <c r="K96" s="225"/>
      <c r="L96" s="225"/>
      <c r="M96" s="225"/>
      <c r="N96" s="226"/>
    </row>
    <row r="99" spans="1:26" ht="46.15" customHeight="1" x14ac:dyDescent="0.25">
      <c r="B99" s="86" t="s">
        <v>33</v>
      </c>
      <c r="C99" s="86" t="s">
        <v>45</v>
      </c>
      <c r="D99" s="218" t="s">
        <v>3</v>
      </c>
      <c r="E99" s="219"/>
    </row>
    <row r="100" spans="1:26" ht="75.75" customHeight="1" x14ac:dyDescent="0.25">
      <c r="B100" s="44" t="s">
        <v>116</v>
      </c>
      <c r="C100" s="87" t="s">
        <v>129</v>
      </c>
      <c r="D100" s="241" t="s">
        <v>321</v>
      </c>
      <c r="E100" s="242"/>
    </row>
    <row r="103" spans="1:26" ht="26.25" x14ac:dyDescent="0.25">
      <c r="B103" s="201" t="s">
        <v>62</v>
      </c>
      <c r="C103" s="202"/>
      <c r="D103" s="202"/>
      <c r="E103" s="202"/>
      <c r="F103" s="202"/>
      <c r="G103" s="202"/>
      <c r="H103" s="202"/>
      <c r="I103" s="202"/>
      <c r="J103" s="202"/>
      <c r="K103" s="202"/>
      <c r="L103" s="202"/>
      <c r="M103" s="202"/>
      <c r="N103" s="202"/>
      <c r="O103" s="202"/>
      <c r="P103" s="202"/>
    </row>
    <row r="105" spans="1:26" ht="15.75" thickBot="1" x14ac:dyDescent="0.3"/>
    <row r="106" spans="1:26" ht="27" thickBot="1" x14ac:dyDescent="0.3">
      <c r="B106" s="224" t="s">
        <v>52</v>
      </c>
      <c r="C106" s="225"/>
      <c r="D106" s="225"/>
      <c r="E106" s="225"/>
      <c r="F106" s="225"/>
      <c r="G106" s="225"/>
      <c r="H106" s="225"/>
      <c r="I106" s="225"/>
      <c r="J106" s="225"/>
      <c r="K106" s="225"/>
      <c r="L106" s="225"/>
      <c r="M106" s="225"/>
      <c r="N106" s="226"/>
    </row>
    <row r="108" spans="1:26" ht="15.75" thickBot="1" x14ac:dyDescent="0.3">
      <c r="M108" s="42"/>
      <c r="N108" s="42"/>
    </row>
    <row r="109" spans="1:26" s="73" customFormat="1" ht="109.5" customHeight="1" x14ac:dyDescent="0.25">
      <c r="B109" s="84" t="s">
        <v>138</v>
      </c>
      <c r="C109" s="84" t="s">
        <v>139</v>
      </c>
      <c r="D109" s="84" t="s">
        <v>140</v>
      </c>
      <c r="E109" s="84" t="s">
        <v>43</v>
      </c>
      <c r="F109" s="84" t="s">
        <v>22</v>
      </c>
      <c r="G109" s="84" t="s">
        <v>97</v>
      </c>
      <c r="H109" s="84" t="s">
        <v>17</v>
      </c>
      <c r="I109" s="84" t="s">
        <v>10</v>
      </c>
      <c r="J109" s="84" t="s">
        <v>31</v>
      </c>
      <c r="K109" s="84" t="s">
        <v>59</v>
      </c>
      <c r="L109" s="84" t="s">
        <v>20</v>
      </c>
      <c r="M109" s="69" t="s">
        <v>26</v>
      </c>
      <c r="N109" s="84" t="s">
        <v>141</v>
      </c>
      <c r="O109" s="84" t="s">
        <v>36</v>
      </c>
      <c r="P109" s="85" t="s">
        <v>11</v>
      </c>
      <c r="Q109" s="85" t="s">
        <v>19</v>
      </c>
    </row>
    <row r="110" spans="1:26" s="79" customFormat="1" ht="27" customHeight="1" x14ac:dyDescent="0.25">
      <c r="A110" s="33">
        <v>1</v>
      </c>
      <c r="B110" s="80"/>
      <c r="C110" s="81"/>
      <c r="D110" s="80"/>
      <c r="E110" s="75"/>
      <c r="F110" s="76"/>
      <c r="G110" s="115"/>
      <c r="H110" s="83"/>
      <c r="I110" s="77"/>
      <c r="J110" s="77"/>
      <c r="K110" s="77"/>
      <c r="L110" s="77"/>
      <c r="M110" s="68"/>
      <c r="N110" s="68">
        <f>+M110*G110</f>
        <v>0</v>
      </c>
      <c r="O110" s="16"/>
      <c r="P110" s="16"/>
      <c r="Q110" s="116"/>
      <c r="R110" s="78"/>
      <c r="S110" s="78"/>
      <c r="T110" s="78"/>
      <c r="U110" s="78"/>
      <c r="V110" s="78"/>
      <c r="W110" s="78"/>
      <c r="X110" s="78"/>
      <c r="Y110" s="78"/>
      <c r="Z110" s="78"/>
    </row>
    <row r="111" spans="1:26" s="79" customFormat="1" ht="30" customHeight="1" x14ac:dyDescent="0.25">
      <c r="A111" s="33">
        <f>+A110+1</f>
        <v>2</v>
      </c>
      <c r="B111" s="80"/>
      <c r="C111" s="81"/>
      <c r="D111" s="80"/>
      <c r="E111" s="75"/>
      <c r="F111" s="76"/>
      <c r="G111" s="76"/>
      <c r="H111" s="76"/>
      <c r="I111" s="77"/>
      <c r="J111" s="77"/>
      <c r="K111" s="77"/>
      <c r="L111" s="77"/>
      <c r="M111" s="68"/>
      <c r="N111" s="68"/>
      <c r="O111" s="16"/>
      <c r="P111" s="16"/>
      <c r="Q111" s="116"/>
      <c r="R111" s="78"/>
      <c r="S111" s="78"/>
      <c r="T111" s="78"/>
      <c r="U111" s="78"/>
      <c r="V111" s="78"/>
      <c r="W111" s="78"/>
      <c r="X111" s="78"/>
      <c r="Y111" s="78"/>
      <c r="Z111" s="78"/>
    </row>
    <row r="112" spans="1:26" s="79" customFormat="1" x14ac:dyDescent="0.25">
      <c r="A112" s="33">
        <f t="shared" ref="A112:A117" si="1">+A111+1</f>
        <v>3</v>
      </c>
      <c r="B112" s="80"/>
      <c r="C112" s="81"/>
      <c r="D112" s="80"/>
      <c r="E112" s="75"/>
      <c r="F112" s="76"/>
      <c r="G112" s="76"/>
      <c r="H112" s="76"/>
      <c r="I112" s="77"/>
      <c r="J112" s="77"/>
      <c r="K112" s="77"/>
      <c r="L112" s="77"/>
      <c r="M112" s="68"/>
      <c r="N112" s="68"/>
      <c r="O112" s="16"/>
      <c r="P112" s="16"/>
      <c r="Q112" s="116"/>
      <c r="R112" s="78"/>
      <c r="S112" s="78"/>
      <c r="T112" s="78"/>
      <c r="U112" s="78"/>
      <c r="V112" s="78"/>
      <c r="W112" s="78"/>
      <c r="X112" s="78"/>
      <c r="Y112" s="78"/>
      <c r="Z112" s="78"/>
    </row>
    <row r="113" spans="1:26" s="79" customFormat="1" x14ac:dyDescent="0.25">
      <c r="A113" s="33">
        <f t="shared" si="1"/>
        <v>4</v>
      </c>
      <c r="B113" s="80"/>
      <c r="C113" s="81"/>
      <c r="D113" s="80"/>
      <c r="E113" s="75"/>
      <c r="F113" s="76"/>
      <c r="G113" s="76"/>
      <c r="H113" s="76"/>
      <c r="I113" s="77"/>
      <c r="J113" s="77"/>
      <c r="K113" s="77"/>
      <c r="L113" s="77"/>
      <c r="M113" s="68"/>
      <c r="N113" s="68"/>
      <c r="O113" s="16"/>
      <c r="P113" s="16"/>
      <c r="Q113" s="116"/>
      <c r="R113" s="78"/>
      <c r="S113" s="78"/>
      <c r="T113" s="78"/>
      <c r="U113" s="78"/>
      <c r="V113" s="78"/>
      <c r="W113" s="78"/>
      <c r="X113" s="78"/>
      <c r="Y113" s="78"/>
      <c r="Z113" s="78"/>
    </row>
    <row r="114" spans="1:26" s="79" customFormat="1" x14ac:dyDescent="0.25">
      <c r="A114" s="33">
        <f t="shared" si="1"/>
        <v>5</v>
      </c>
      <c r="B114" s="80"/>
      <c r="C114" s="81"/>
      <c r="D114" s="80"/>
      <c r="E114" s="75"/>
      <c r="F114" s="76"/>
      <c r="G114" s="76"/>
      <c r="H114" s="76"/>
      <c r="I114" s="77"/>
      <c r="J114" s="77"/>
      <c r="K114" s="77"/>
      <c r="L114" s="77"/>
      <c r="M114" s="68"/>
      <c r="N114" s="68"/>
      <c r="O114" s="16"/>
      <c r="P114" s="16"/>
      <c r="Q114" s="116"/>
      <c r="R114" s="78"/>
      <c r="S114" s="78"/>
      <c r="T114" s="78"/>
      <c r="U114" s="78"/>
      <c r="V114" s="78"/>
      <c r="W114" s="78"/>
      <c r="X114" s="78"/>
      <c r="Y114" s="78"/>
      <c r="Z114" s="78"/>
    </row>
    <row r="115" spans="1:26" s="79" customFormat="1" x14ac:dyDescent="0.25">
      <c r="A115" s="33">
        <f t="shared" si="1"/>
        <v>6</v>
      </c>
      <c r="B115" s="80"/>
      <c r="C115" s="81"/>
      <c r="D115" s="80"/>
      <c r="E115" s="75"/>
      <c r="F115" s="76"/>
      <c r="G115" s="76"/>
      <c r="H115" s="76"/>
      <c r="I115" s="77"/>
      <c r="J115" s="77"/>
      <c r="K115" s="77"/>
      <c r="L115" s="77"/>
      <c r="M115" s="68"/>
      <c r="N115" s="68"/>
      <c r="O115" s="16"/>
      <c r="P115" s="16"/>
      <c r="Q115" s="116"/>
      <c r="R115" s="78"/>
      <c r="S115" s="78"/>
      <c r="T115" s="78"/>
      <c r="U115" s="78"/>
      <c r="V115" s="78"/>
      <c r="W115" s="78"/>
      <c r="X115" s="78"/>
      <c r="Y115" s="78"/>
      <c r="Z115" s="78"/>
    </row>
    <row r="116" spans="1:26" s="79" customFormat="1" x14ac:dyDescent="0.25">
      <c r="A116" s="33">
        <f t="shared" si="1"/>
        <v>7</v>
      </c>
      <c r="B116" s="80"/>
      <c r="C116" s="81"/>
      <c r="D116" s="80"/>
      <c r="E116" s="75"/>
      <c r="F116" s="76"/>
      <c r="G116" s="76"/>
      <c r="H116" s="76"/>
      <c r="I116" s="77"/>
      <c r="J116" s="77"/>
      <c r="K116" s="77"/>
      <c r="L116" s="77"/>
      <c r="M116" s="68"/>
      <c r="N116" s="68"/>
      <c r="O116" s="16"/>
      <c r="P116" s="16"/>
      <c r="Q116" s="116"/>
      <c r="R116" s="78"/>
      <c r="S116" s="78"/>
      <c r="T116" s="78"/>
      <c r="U116" s="78"/>
      <c r="V116" s="78"/>
      <c r="W116" s="78"/>
      <c r="X116" s="78"/>
      <c r="Y116" s="78"/>
      <c r="Z116" s="78"/>
    </row>
    <row r="117" spans="1:26" s="79" customFormat="1" x14ac:dyDescent="0.25">
      <c r="A117" s="33">
        <f t="shared" si="1"/>
        <v>8</v>
      </c>
      <c r="B117" s="80"/>
      <c r="C117" s="81"/>
      <c r="D117" s="80"/>
      <c r="E117" s="75"/>
      <c r="F117" s="76"/>
      <c r="G117" s="76"/>
      <c r="H117" s="76"/>
      <c r="I117" s="77"/>
      <c r="J117" s="77"/>
      <c r="K117" s="77"/>
      <c r="L117" s="77"/>
      <c r="M117" s="68"/>
      <c r="N117" s="68"/>
      <c r="O117" s="16"/>
      <c r="P117" s="16"/>
      <c r="Q117" s="116"/>
      <c r="R117" s="78"/>
      <c r="S117" s="78"/>
      <c r="T117" s="78"/>
      <c r="U117" s="78"/>
      <c r="V117" s="78"/>
      <c r="W117" s="78"/>
      <c r="X117" s="78"/>
      <c r="Y117" s="78"/>
      <c r="Z117" s="78"/>
    </row>
    <row r="118" spans="1:26" s="79" customFormat="1" x14ac:dyDescent="0.25">
      <c r="A118" s="33"/>
      <c r="B118" s="34" t="s">
        <v>16</v>
      </c>
      <c r="C118" s="81"/>
      <c r="D118" s="80"/>
      <c r="E118" s="75"/>
      <c r="F118" s="76"/>
      <c r="G118" s="76"/>
      <c r="H118" s="76"/>
      <c r="I118" s="77"/>
      <c r="J118" s="77"/>
      <c r="K118" s="82">
        <f>SUM(K110:K117)</f>
        <v>0</v>
      </c>
      <c r="L118" s="82">
        <f>SUM(L110:L117)</f>
        <v>0</v>
      </c>
      <c r="M118" s="114">
        <f>SUM(M110:M117)</f>
        <v>0</v>
      </c>
      <c r="N118" s="82">
        <f>SUM(N110:N117)</f>
        <v>0</v>
      </c>
      <c r="O118" s="16"/>
      <c r="P118" s="16"/>
      <c r="Q118" s="117"/>
    </row>
    <row r="119" spans="1:26" x14ac:dyDescent="0.25">
      <c r="B119" s="17"/>
      <c r="C119" s="17"/>
      <c r="D119" s="17"/>
      <c r="E119" s="18"/>
      <c r="F119" s="17"/>
      <c r="G119" s="17"/>
      <c r="H119" s="17"/>
      <c r="I119" s="17"/>
      <c r="J119" s="17"/>
      <c r="K119" s="17"/>
      <c r="L119" s="17"/>
      <c r="M119" s="17"/>
      <c r="N119" s="17"/>
      <c r="O119" s="17"/>
      <c r="P119" s="17"/>
    </row>
    <row r="120" spans="1:26" ht="18.75" x14ac:dyDescent="0.25">
      <c r="B120" s="38" t="s">
        <v>32</v>
      </c>
      <c r="C120" s="47">
        <f>+K118</f>
        <v>0</v>
      </c>
      <c r="H120" s="19"/>
      <c r="I120" s="19"/>
      <c r="J120" s="19"/>
      <c r="K120" s="19"/>
      <c r="L120" s="19"/>
      <c r="M120" s="19"/>
      <c r="N120" s="17"/>
      <c r="O120" s="17"/>
      <c r="P120" s="17"/>
    </row>
    <row r="122" spans="1:26" ht="15.75" thickBot="1" x14ac:dyDescent="0.3"/>
    <row r="123" spans="1:26" ht="37.15" customHeight="1" thickBot="1" x14ac:dyDescent="0.3">
      <c r="B123" s="49" t="s">
        <v>47</v>
      </c>
      <c r="C123" s="50" t="s">
        <v>48</v>
      </c>
      <c r="D123" s="49" t="s">
        <v>49</v>
      </c>
      <c r="E123" s="50" t="s">
        <v>53</v>
      </c>
    </row>
    <row r="124" spans="1:26" ht="41.45" customHeight="1" x14ac:dyDescent="0.25">
      <c r="B124" s="43" t="s">
        <v>117</v>
      </c>
      <c r="C124" s="45">
        <v>20</v>
      </c>
      <c r="D124" s="176">
        <v>0</v>
      </c>
      <c r="E124" s="234">
        <f>+D124+D125+D126</f>
        <v>0</v>
      </c>
    </row>
    <row r="125" spans="1:26" x14ac:dyDescent="0.25">
      <c r="B125" s="43" t="s">
        <v>118</v>
      </c>
      <c r="C125" s="36">
        <v>30</v>
      </c>
      <c r="D125" s="150">
        <v>0</v>
      </c>
      <c r="E125" s="235"/>
    </row>
    <row r="126" spans="1:26" ht="15.75" thickBot="1" x14ac:dyDescent="0.3">
      <c r="B126" s="43" t="s">
        <v>119</v>
      </c>
      <c r="C126" s="46">
        <v>40</v>
      </c>
      <c r="D126" s="46">
        <v>0</v>
      </c>
      <c r="E126" s="236"/>
    </row>
    <row r="128" spans="1:26" ht="15.75" thickBot="1" x14ac:dyDescent="0.3"/>
    <row r="129" spans="2:17" ht="27" thickBot="1" x14ac:dyDescent="0.3">
      <c r="B129" s="224" t="s">
        <v>50</v>
      </c>
      <c r="C129" s="225"/>
      <c r="D129" s="225"/>
      <c r="E129" s="225"/>
      <c r="F129" s="225"/>
      <c r="G129" s="225"/>
      <c r="H129" s="225"/>
      <c r="I129" s="225"/>
      <c r="J129" s="225"/>
      <c r="K129" s="225"/>
      <c r="L129" s="225"/>
      <c r="M129" s="225"/>
      <c r="N129" s="226"/>
    </row>
    <row r="131" spans="2:17" ht="76.5" customHeight="1" x14ac:dyDescent="0.25">
      <c r="B131" s="86" t="s">
        <v>0</v>
      </c>
      <c r="C131" s="86" t="s">
        <v>39</v>
      </c>
      <c r="D131" s="86" t="s">
        <v>40</v>
      </c>
      <c r="E131" s="86" t="s">
        <v>109</v>
      </c>
      <c r="F131" s="86" t="s">
        <v>111</v>
      </c>
      <c r="G131" s="86" t="s">
        <v>112</v>
      </c>
      <c r="H131" s="86" t="s">
        <v>113</v>
      </c>
      <c r="I131" s="86" t="s">
        <v>110</v>
      </c>
      <c r="J131" s="218" t="s">
        <v>114</v>
      </c>
      <c r="K131" s="229"/>
      <c r="L131" s="219"/>
      <c r="M131" s="86" t="s">
        <v>115</v>
      </c>
      <c r="N131" s="86" t="s">
        <v>41</v>
      </c>
      <c r="O131" s="86" t="s">
        <v>42</v>
      </c>
      <c r="P131" s="218" t="s">
        <v>3</v>
      </c>
      <c r="Q131" s="219"/>
    </row>
    <row r="132" spans="2:17" ht="60" x14ac:dyDescent="0.25">
      <c r="B132" s="44" t="s">
        <v>123</v>
      </c>
      <c r="C132" s="137" t="s">
        <v>295</v>
      </c>
      <c r="D132" s="44" t="s">
        <v>266</v>
      </c>
      <c r="E132" s="48">
        <v>1116543071</v>
      </c>
      <c r="F132" s="44" t="s">
        <v>267</v>
      </c>
      <c r="G132" s="44" t="s">
        <v>304</v>
      </c>
      <c r="H132" s="158">
        <v>41244</v>
      </c>
      <c r="I132" s="36" t="s">
        <v>129</v>
      </c>
      <c r="J132" s="156" t="s">
        <v>224</v>
      </c>
      <c r="K132" s="159" t="s">
        <v>305</v>
      </c>
      <c r="L132" s="159" t="s">
        <v>306</v>
      </c>
      <c r="M132" s="150" t="s">
        <v>129</v>
      </c>
      <c r="N132" s="150" t="s">
        <v>129</v>
      </c>
      <c r="O132" s="150" t="s">
        <v>129</v>
      </c>
      <c r="P132" s="223"/>
      <c r="Q132" s="223"/>
    </row>
    <row r="133" spans="2:17" ht="60" x14ac:dyDescent="0.25">
      <c r="B133" s="157" t="s">
        <v>124</v>
      </c>
      <c r="C133" s="137" t="s">
        <v>295</v>
      </c>
      <c r="D133" s="48" t="s">
        <v>265</v>
      </c>
      <c r="E133" s="48">
        <v>33378051</v>
      </c>
      <c r="F133" s="48" t="s">
        <v>299</v>
      </c>
      <c r="G133" s="48" t="s">
        <v>307</v>
      </c>
      <c r="H133" s="158">
        <v>40711</v>
      </c>
      <c r="I133" s="36" t="s">
        <v>151</v>
      </c>
      <c r="J133" s="48" t="s">
        <v>224</v>
      </c>
      <c r="K133" s="160" t="s">
        <v>308</v>
      </c>
      <c r="L133" s="160" t="s">
        <v>302</v>
      </c>
      <c r="M133" s="150" t="s">
        <v>129</v>
      </c>
      <c r="N133" s="150" t="s">
        <v>129</v>
      </c>
      <c r="O133" s="150" t="s">
        <v>129</v>
      </c>
      <c r="P133" s="237"/>
      <c r="Q133" s="238"/>
    </row>
    <row r="134" spans="2:17" ht="33.6" customHeight="1" x14ac:dyDescent="0.25">
      <c r="B134" s="44" t="s">
        <v>125</v>
      </c>
      <c r="C134" s="137" t="s">
        <v>303</v>
      </c>
      <c r="D134" s="44" t="s">
        <v>268</v>
      </c>
      <c r="E134" s="87">
        <v>43159810</v>
      </c>
      <c r="F134" s="44" t="s">
        <v>267</v>
      </c>
      <c r="G134" s="44" t="s">
        <v>304</v>
      </c>
      <c r="H134" s="128">
        <v>40453</v>
      </c>
      <c r="I134" s="36" t="s">
        <v>129</v>
      </c>
      <c r="J134" s="156" t="s">
        <v>151</v>
      </c>
      <c r="K134" s="156" t="s">
        <v>151</v>
      </c>
      <c r="L134" s="156" t="s">
        <v>151</v>
      </c>
      <c r="M134" s="150" t="s">
        <v>129</v>
      </c>
      <c r="N134" s="150" t="s">
        <v>129</v>
      </c>
      <c r="O134" s="150" t="s">
        <v>129</v>
      </c>
      <c r="P134" s="223"/>
      <c r="Q134" s="223"/>
    </row>
    <row r="137" spans="2:17" ht="15.75" thickBot="1" x14ac:dyDescent="0.3"/>
    <row r="138" spans="2:17" ht="54" customHeight="1" x14ac:dyDescent="0.25">
      <c r="B138" s="89" t="s">
        <v>33</v>
      </c>
      <c r="C138" s="89" t="s">
        <v>47</v>
      </c>
      <c r="D138" s="86" t="s">
        <v>48</v>
      </c>
      <c r="E138" s="89" t="s">
        <v>49</v>
      </c>
      <c r="F138" s="50" t="s">
        <v>54</v>
      </c>
      <c r="G138" s="64"/>
    </row>
    <row r="139" spans="2:17" ht="120.75" customHeight="1" x14ac:dyDescent="0.25">
      <c r="B139" s="230" t="s">
        <v>51</v>
      </c>
      <c r="C139" s="153" t="s">
        <v>120</v>
      </c>
      <c r="D139" s="150">
        <v>25</v>
      </c>
      <c r="E139" s="150">
        <v>25</v>
      </c>
      <c r="F139" s="231">
        <f>+E139+E140+E141</f>
        <v>60</v>
      </c>
      <c r="G139" s="64"/>
    </row>
    <row r="140" spans="2:17" ht="76.150000000000006" customHeight="1" x14ac:dyDescent="0.25">
      <c r="B140" s="230"/>
      <c r="C140" s="153" t="s">
        <v>121</v>
      </c>
      <c r="D140" s="48">
        <v>25</v>
      </c>
      <c r="E140" s="150">
        <v>25</v>
      </c>
      <c r="F140" s="232"/>
      <c r="G140" s="64"/>
    </row>
    <row r="141" spans="2:17" ht="69" customHeight="1" x14ac:dyDescent="0.25">
      <c r="B141" s="230"/>
      <c r="C141" s="153" t="s">
        <v>122</v>
      </c>
      <c r="D141" s="150">
        <v>10</v>
      </c>
      <c r="E141" s="150">
        <v>10</v>
      </c>
      <c r="F141" s="233"/>
      <c r="G141" s="64"/>
    </row>
    <row r="145" spans="2:5" x14ac:dyDescent="0.25">
      <c r="B145" s="88" t="s">
        <v>55</v>
      </c>
    </row>
    <row r="148" spans="2:5" x14ac:dyDescent="0.25">
      <c r="B148" s="90" t="s">
        <v>33</v>
      </c>
      <c r="C148" s="90" t="s">
        <v>56</v>
      </c>
      <c r="D148" s="89" t="s">
        <v>49</v>
      </c>
      <c r="E148" s="89" t="s">
        <v>16</v>
      </c>
    </row>
    <row r="149" spans="2:5" ht="28.5" x14ac:dyDescent="0.25">
      <c r="B149" s="71" t="s">
        <v>57</v>
      </c>
      <c r="C149" s="72">
        <v>40</v>
      </c>
      <c r="D149" s="150">
        <f>+E124</f>
        <v>0</v>
      </c>
      <c r="E149" s="210">
        <f>+D149+D150</f>
        <v>60</v>
      </c>
    </row>
    <row r="150" spans="2:5" ht="42.75" x14ac:dyDescent="0.25">
      <c r="B150" s="71" t="s">
        <v>58</v>
      </c>
      <c r="C150" s="72">
        <v>60</v>
      </c>
      <c r="D150" s="150">
        <f>+F139</f>
        <v>60</v>
      </c>
      <c r="E150" s="211"/>
    </row>
  </sheetData>
  <mergeCells count="50">
    <mergeCell ref="B58:B59"/>
    <mergeCell ref="C58:C59"/>
    <mergeCell ref="D58:E58"/>
    <mergeCell ref="B2:P2"/>
    <mergeCell ref="B4:P4"/>
    <mergeCell ref="C6:N6"/>
    <mergeCell ref="C7:N7"/>
    <mergeCell ref="C8:N8"/>
    <mergeCell ref="C9:N9"/>
    <mergeCell ref="C10:E10"/>
    <mergeCell ref="B14:C21"/>
    <mergeCell ref="B22:C22"/>
    <mergeCell ref="E40:E41"/>
    <mergeCell ref="M45:N45"/>
    <mergeCell ref="B83:N83"/>
    <mergeCell ref="C62:N62"/>
    <mergeCell ref="B64:N64"/>
    <mergeCell ref="O67:P67"/>
    <mergeCell ref="O68:P68"/>
    <mergeCell ref="O69:P69"/>
    <mergeCell ref="O70:P70"/>
    <mergeCell ref="O71:P71"/>
    <mergeCell ref="O72:P72"/>
    <mergeCell ref="O75:P75"/>
    <mergeCell ref="O76:P76"/>
    <mergeCell ref="O77:P77"/>
    <mergeCell ref="O73:P73"/>
    <mergeCell ref="O74:P74"/>
    <mergeCell ref="B106:N106"/>
    <mergeCell ref="J88:L88"/>
    <mergeCell ref="P88:Q88"/>
    <mergeCell ref="P89:Q89"/>
    <mergeCell ref="P90:Q90"/>
    <mergeCell ref="P91:Q91"/>
    <mergeCell ref="P92:Q92"/>
    <mergeCell ref="P93:Q93"/>
    <mergeCell ref="B96:N96"/>
    <mergeCell ref="D99:E99"/>
    <mergeCell ref="D100:E100"/>
    <mergeCell ref="B103:P103"/>
    <mergeCell ref="P134:Q134"/>
    <mergeCell ref="B139:B141"/>
    <mergeCell ref="F139:F141"/>
    <mergeCell ref="E149:E150"/>
    <mergeCell ref="E124:E126"/>
    <mergeCell ref="B129:N129"/>
    <mergeCell ref="J131:L131"/>
    <mergeCell ref="P131:Q131"/>
    <mergeCell ref="P132:Q132"/>
    <mergeCell ref="P133:Q133"/>
  </mergeCells>
  <dataValidations count="2">
    <dataValidation type="decimal" allowBlank="1" showInputMessage="1" showErrorMessage="1" sqref="WVH983066 WLL983066 C65562 IV65562 SR65562 ACN65562 AMJ65562 AWF65562 BGB65562 BPX65562 BZT65562 CJP65562 CTL65562 DDH65562 DND65562 DWZ65562 EGV65562 EQR65562 FAN65562 FKJ65562 FUF65562 GEB65562 GNX65562 GXT65562 HHP65562 HRL65562 IBH65562 ILD65562 IUZ65562 JEV65562 JOR65562 JYN65562 KIJ65562 KSF65562 LCB65562 LLX65562 LVT65562 MFP65562 MPL65562 MZH65562 NJD65562 NSZ65562 OCV65562 OMR65562 OWN65562 PGJ65562 PQF65562 QAB65562 QJX65562 QTT65562 RDP65562 RNL65562 RXH65562 SHD65562 SQZ65562 TAV65562 TKR65562 TUN65562 UEJ65562 UOF65562 UYB65562 VHX65562 VRT65562 WBP65562 WLL65562 WVH65562 C131098 IV131098 SR131098 ACN131098 AMJ131098 AWF131098 BGB131098 BPX131098 BZT131098 CJP131098 CTL131098 DDH131098 DND131098 DWZ131098 EGV131098 EQR131098 FAN131098 FKJ131098 FUF131098 GEB131098 GNX131098 GXT131098 HHP131098 HRL131098 IBH131098 ILD131098 IUZ131098 JEV131098 JOR131098 JYN131098 KIJ131098 KSF131098 LCB131098 LLX131098 LVT131098 MFP131098 MPL131098 MZH131098 NJD131098 NSZ131098 OCV131098 OMR131098 OWN131098 PGJ131098 PQF131098 QAB131098 QJX131098 QTT131098 RDP131098 RNL131098 RXH131098 SHD131098 SQZ131098 TAV131098 TKR131098 TUN131098 UEJ131098 UOF131098 UYB131098 VHX131098 VRT131098 WBP131098 WLL131098 WVH131098 C196634 IV196634 SR196634 ACN196634 AMJ196634 AWF196634 BGB196634 BPX196634 BZT196634 CJP196634 CTL196634 DDH196634 DND196634 DWZ196634 EGV196634 EQR196634 FAN196634 FKJ196634 FUF196634 GEB196634 GNX196634 GXT196634 HHP196634 HRL196634 IBH196634 ILD196634 IUZ196634 JEV196634 JOR196634 JYN196634 KIJ196634 KSF196634 LCB196634 LLX196634 LVT196634 MFP196634 MPL196634 MZH196634 NJD196634 NSZ196634 OCV196634 OMR196634 OWN196634 PGJ196634 PQF196634 QAB196634 QJX196634 QTT196634 RDP196634 RNL196634 RXH196634 SHD196634 SQZ196634 TAV196634 TKR196634 TUN196634 UEJ196634 UOF196634 UYB196634 VHX196634 VRT196634 WBP196634 WLL196634 WVH196634 C262170 IV262170 SR262170 ACN262170 AMJ262170 AWF262170 BGB262170 BPX262170 BZT262170 CJP262170 CTL262170 DDH262170 DND262170 DWZ262170 EGV262170 EQR262170 FAN262170 FKJ262170 FUF262170 GEB262170 GNX262170 GXT262170 HHP262170 HRL262170 IBH262170 ILD262170 IUZ262170 JEV262170 JOR262170 JYN262170 KIJ262170 KSF262170 LCB262170 LLX262170 LVT262170 MFP262170 MPL262170 MZH262170 NJD262170 NSZ262170 OCV262170 OMR262170 OWN262170 PGJ262170 PQF262170 QAB262170 QJX262170 QTT262170 RDP262170 RNL262170 RXH262170 SHD262170 SQZ262170 TAV262170 TKR262170 TUN262170 UEJ262170 UOF262170 UYB262170 VHX262170 VRT262170 WBP262170 WLL262170 WVH262170 C327706 IV327706 SR327706 ACN327706 AMJ327706 AWF327706 BGB327706 BPX327706 BZT327706 CJP327706 CTL327706 DDH327706 DND327706 DWZ327706 EGV327706 EQR327706 FAN327706 FKJ327706 FUF327706 GEB327706 GNX327706 GXT327706 HHP327706 HRL327706 IBH327706 ILD327706 IUZ327706 JEV327706 JOR327706 JYN327706 KIJ327706 KSF327706 LCB327706 LLX327706 LVT327706 MFP327706 MPL327706 MZH327706 NJD327706 NSZ327706 OCV327706 OMR327706 OWN327706 PGJ327706 PQF327706 QAB327706 QJX327706 QTT327706 RDP327706 RNL327706 RXH327706 SHD327706 SQZ327706 TAV327706 TKR327706 TUN327706 UEJ327706 UOF327706 UYB327706 VHX327706 VRT327706 WBP327706 WLL327706 WVH327706 C393242 IV393242 SR393242 ACN393242 AMJ393242 AWF393242 BGB393242 BPX393242 BZT393242 CJP393242 CTL393242 DDH393242 DND393242 DWZ393242 EGV393242 EQR393242 FAN393242 FKJ393242 FUF393242 GEB393242 GNX393242 GXT393242 HHP393242 HRL393242 IBH393242 ILD393242 IUZ393242 JEV393242 JOR393242 JYN393242 KIJ393242 KSF393242 LCB393242 LLX393242 LVT393242 MFP393242 MPL393242 MZH393242 NJD393242 NSZ393242 OCV393242 OMR393242 OWN393242 PGJ393242 PQF393242 QAB393242 QJX393242 QTT393242 RDP393242 RNL393242 RXH393242 SHD393242 SQZ393242 TAV393242 TKR393242 TUN393242 UEJ393242 UOF393242 UYB393242 VHX393242 VRT393242 WBP393242 WLL393242 WVH393242 C458778 IV458778 SR458778 ACN458778 AMJ458778 AWF458778 BGB458778 BPX458778 BZT458778 CJP458778 CTL458778 DDH458778 DND458778 DWZ458778 EGV458778 EQR458778 FAN458778 FKJ458778 FUF458778 GEB458778 GNX458778 GXT458778 HHP458778 HRL458778 IBH458778 ILD458778 IUZ458778 JEV458778 JOR458778 JYN458778 KIJ458778 KSF458778 LCB458778 LLX458778 LVT458778 MFP458778 MPL458778 MZH458778 NJD458778 NSZ458778 OCV458778 OMR458778 OWN458778 PGJ458778 PQF458778 QAB458778 QJX458778 QTT458778 RDP458778 RNL458778 RXH458778 SHD458778 SQZ458778 TAV458778 TKR458778 TUN458778 UEJ458778 UOF458778 UYB458778 VHX458778 VRT458778 WBP458778 WLL458778 WVH458778 C524314 IV524314 SR524314 ACN524314 AMJ524314 AWF524314 BGB524314 BPX524314 BZT524314 CJP524314 CTL524314 DDH524314 DND524314 DWZ524314 EGV524314 EQR524314 FAN524314 FKJ524314 FUF524314 GEB524314 GNX524314 GXT524314 HHP524314 HRL524314 IBH524314 ILD524314 IUZ524314 JEV524314 JOR524314 JYN524314 KIJ524314 KSF524314 LCB524314 LLX524314 LVT524314 MFP524314 MPL524314 MZH524314 NJD524314 NSZ524314 OCV524314 OMR524314 OWN524314 PGJ524314 PQF524314 QAB524314 QJX524314 QTT524314 RDP524314 RNL524314 RXH524314 SHD524314 SQZ524314 TAV524314 TKR524314 TUN524314 UEJ524314 UOF524314 UYB524314 VHX524314 VRT524314 WBP524314 WLL524314 WVH524314 C589850 IV589850 SR589850 ACN589850 AMJ589850 AWF589850 BGB589850 BPX589850 BZT589850 CJP589850 CTL589850 DDH589850 DND589850 DWZ589850 EGV589850 EQR589850 FAN589850 FKJ589850 FUF589850 GEB589850 GNX589850 GXT589850 HHP589850 HRL589850 IBH589850 ILD589850 IUZ589850 JEV589850 JOR589850 JYN589850 KIJ589850 KSF589850 LCB589850 LLX589850 LVT589850 MFP589850 MPL589850 MZH589850 NJD589850 NSZ589850 OCV589850 OMR589850 OWN589850 PGJ589850 PQF589850 QAB589850 QJX589850 QTT589850 RDP589850 RNL589850 RXH589850 SHD589850 SQZ589850 TAV589850 TKR589850 TUN589850 UEJ589850 UOF589850 UYB589850 VHX589850 VRT589850 WBP589850 WLL589850 WVH589850 C655386 IV655386 SR655386 ACN655386 AMJ655386 AWF655386 BGB655386 BPX655386 BZT655386 CJP655386 CTL655386 DDH655386 DND655386 DWZ655386 EGV655386 EQR655386 FAN655386 FKJ655386 FUF655386 GEB655386 GNX655386 GXT655386 HHP655386 HRL655386 IBH655386 ILD655386 IUZ655386 JEV655386 JOR655386 JYN655386 KIJ655386 KSF655386 LCB655386 LLX655386 LVT655386 MFP655386 MPL655386 MZH655386 NJD655386 NSZ655386 OCV655386 OMR655386 OWN655386 PGJ655386 PQF655386 QAB655386 QJX655386 QTT655386 RDP655386 RNL655386 RXH655386 SHD655386 SQZ655386 TAV655386 TKR655386 TUN655386 UEJ655386 UOF655386 UYB655386 VHX655386 VRT655386 WBP655386 WLL655386 WVH655386 C720922 IV720922 SR720922 ACN720922 AMJ720922 AWF720922 BGB720922 BPX720922 BZT720922 CJP720922 CTL720922 DDH720922 DND720922 DWZ720922 EGV720922 EQR720922 FAN720922 FKJ720922 FUF720922 GEB720922 GNX720922 GXT720922 HHP720922 HRL720922 IBH720922 ILD720922 IUZ720922 JEV720922 JOR720922 JYN720922 KIJ720922 KSF720922 LCB720922 LLX720922 LVT720922 MFP720922 MPL720922 MZH720922 NJD720922 NSZ720922 OCV720922 OMR720922 OWN720922 PGJ720922 PQF720922 QAB720922 QJX720922 QTT720922 RDP720922 RNL720922 RXH720922 SHD720922 SQZ720922 TAV720922 TKR720922 TUN720922 UEJ720922 UOF720922 UYB720922 VHX720922 VRT720922 WBP720922 WLL720922 WVH720922 C786458 IV786458 SR786458 ACN786458 AMJ786458 AWF786458 BGB786458 BPX786458 BZT786458 CJP786458 CTL786458 DDH786458 DND786458 DWZ786458 EGV786458 EQR786458 FAN786458 FKJ786458 FUF786458 GEB786458 GNX786458 GXT786458 HHP786458 HRL786458 IBH786458 ILD786458 IUZ786458 JEV786458 JOR786458 JYN786458 KIJ786458 KSF786458 LCB786458 LLX786458 LVT786458 MFP786458 MPL786458 MZH786458 NJD786458 NSZ786458 OCV786458 OMR786458 OWN786458 PGJ786458 PQF786458 QAB786458 QJX786458 QTT786458 RDP786458 RNL786458 RXH786458 SHD786458 SQZ786458 TAV786458 TKR786458 TUN786458 UEJ786458 UOF786458 UYB786458 VHX786458 VRT786458 WBP786458 WLL786458 WVH786458 C851994 IV851994 SR851994 ACN851994 AMJ851994 AWF851994 BGB851994 BPX851994 BZT851994 CJP851994 CTL851994 DDH851994 DND851994 DWZ851994 EGV851994 EQR851994 FAN851994 FKJ851994 FUF851994 GEB851994 GNX851994 GXT851994 HHP851994 HRL851994 IBH851994 ILD851994 IUZ851994 JEV851994 JOR851994 JYN851994 KIJ851994 KSF851994 LCB851994 LLX851994 LVT851994 MFP851994 MPL851994 MZH851994 NJD851994 NSZ851994 OCV851994 OMR851994 OWN851994 PGJ851994 PQF851994 QAB851994 QJX851994 QTT851994 RDP851994 RNL851994 RXH851994 SHD851994 SQZ851994 TAV851994 TKR851994 TUN851994 UEJ851994 UOF851994 UYB851994 VHX851994 VRT851994 WBP851994 WLL851994 WVH851994 C917530 IV917530 SR917530 ACN917530 AMJ917530 AWF917530 BGB917530 BPX917530 BZT917530 CJP917530 CTL917530 DDH917530 DND917530 DWZ917530 EGV917530 EQR917530 FAN917530 FKJ917530 FUF917530 GEB917530 GNX917530 GXT917530 HHP917530 HRL917530 IBH917530 ILD917530 IUZ917530 JEV917530 JOR917530 JYN917530 KIJ917530 KSF917530 LCB917530 LLX917530 LVT917530 MFP917530 MPL917530 MZH917530 NJD917530 NSZ917530 OCV917530 OMR917530 OWN917530 PGJ917530 PQF917530 QAB917530 QJX917530 QTT917530 RDP917530 RNL917530 RXH917530 SHD917530 SQZ917530 TAV917530 TKR917530 TUN917530 UEJ917530 UOF917530 UYB917530 VHX917530 VRT917530 WBP917530 WLL917530 WVH917530 C983066 IV983066 SR983066 ACN983066 AMJ983066 AWF983066 BGB983066 BPX983066 BZT983066 CJP983066 CTL983066 DDH983066 DND983066 DWZ983066 EGV983066 EQR983066 FAN983066 FKJ983066 FUF983066 GEB983066 GNX983066 GXT983066 HHP983066 HRL983066 IBH983066 ILD983066 IUZ983066 JEV983066 JOR983066 JYN983066 KIJ983066 KSF983066 LCB983066 LLX983066 LVT983066 MFP983066 MPL983066 MZH983066 NJD983066 NSZ983066 OCV983066 OMR983066 OWN983066 PGJ983066 PQF983066 QAB983066 QJX983066 QTT983066 RDP983066 RNL983066 RXH983066 SHD983066 SQZ983066 TAV983066 TKR983066 TUN983066 UEJ983066 UOF983066 UYB983066 VHX983066 VRT983066 WBP983066 IV24:IV44 SR24:SR44 ACN24:ACN44 AMJ24:AMJ44 AWF24:AWF44 BGB24:BGB44 BPX24:BPX44 BZT24:BZT44 CJP24:CJP44 CTL24:CTL44 DDH24:DDH44 DND24:DND44 DWZ24:DWZ44 EGV24:EGV44 EQR24:EQR44 FAN24:FAN44 FKJ24:FKJ44 FUF24:FUF44 GEB24:GEB44 GNX24:GNX44 GXT24:GXT44 HHP24:HHP44 HRL24:HRL44 IBH24:IBH44 ILD24:ILD44 IUZ24:IUZ44 JEV24:JEV44 JOR24:JOR44 JYN24:JYN44 KIJ24:KIJ44 KSF24:KSF44 LCB24:LCB44 LLX24:LLX44 LVT24:LVT44 MFP24:MFP44 MPL24:MPL44 MZH24:MZH44 NJD24:NJD44 NSZ24:NSZ44 OCV24:OCV44 OMR24:OMR44 OWN24:OWN44 PGJ24:PGJ44 PQF24:PQF44 QAB24:QAB44 QJX24:QJX44 QTT24:QTT44 RDP24:RDP44 RNL24:RNL44 RXH24:RXH44 SHD24:SHD44 SQZ24:SQZ44 TAV24:TAV44 TKR24:TKR44 TUN24:TUN44 UEJ24:UEJ44 UOF24:UOF44 UYB24:UYB44 VHX24:VHX44 VRT24:VRT44 WBP24:WBP44 WLL24:WLL44 WVH24:WVH44">
      <formula1>0</formula1>
      <formula2>1</formula2>
    </dataValidation>
    <dataValidation type="list" allowBlank="1" showInputMessage="1" showErrorMessage="1" sqref="WVE983066 A65562 IS65562 SO65562 ACK65562 AMG65562 AWC65562 BFY65562 BPU65562 BZQ65562 CJM65562 CTI65562 DDE65562 DNA65562 DWW65562 EGS65562 EQO65562 FAK65562 FKG65562 FUC65562 GDY65562 GNU65562 GXQ65562 HHM65562 HRI65562 IBE65562 ILA65562 IUW65562 JES65562 JOO65562 JYK65562 KIG65562 KSC65562 LBY65562 LLU65562 LVQ65562 MFM65562 MPI65562 MZE65562 NJA65562 NSW65562 OCS65562 OMO65562 OWK65562 PGG65562 PQC65562 PZY65562 QJU65562 QTQ65562 RDM65562 RNI65562 RXE65562 SHA65562 SQW65562 TAS65562 TKO65562 TUK65562 UEG65562 UOC65562 UXY65562 VHU65562 VRQ65562 WBM65562 WLI65562 WVE65562 A131098 IS131098 SO131098 ACK131098 AMG131098 AWC131098 BFY131098 BPU131098 BZQ131098 CJM131098 CTI131098 DDE131098 DNA131098 DWW131098 EGS131098 EQO131098 FAK131098 FKG131098 FUC131098 GDY131098 GNU131098 GXQ131098 HHM131098 HRI131098 IBE131098 ILA131098 IUW131098 JES131098 JOO131098 JYK131098 KIG131098 KSC131098 LBY131098 LLU131098 LVQ131098 MFM131098 MPI131098 MZE131098 NJA131098 NSW131098 OCS131098 OMO131098 OWK131098 PGG131098 PQC131098 PZY131098 QJU131098 QTQ131098 RDM131098 RNI131098 RXE131098 SHA131098 SQW131098 TAS131098 TKO131098 TUK131098 UEG131098 UOC131098 UXY131098 VHU131098 VRQ131098 WBM131098 WLI131098 WVE131098 A196634 IS196634 SO196634 ACK196634 AMG196634 AWC196634 BFY196634 BPU196634 BZQ196634 CJM196634 CTI196634 DDE196634 DNA196634 DWW196634 EGS196634 EQO196634 FAK196634 FKG196634 FUC196634 GDY196634 GNU196634 GXQ196634 HHM196634 HRI196634 IBE196634 ILA196634 IUW196634 JES196634 JOO196634 JYK196634 KIG196634 KSC196634 LBY196634 LLU196634 LVQ196634 MFM196634 MPI196634 MZE196634 NJA196634 NSW196634 OCS196634 OMO196634 OWK196634 PGG196634 PQC196634 PZY196634 QJU196634 QTQ196634 RDM196634 RNI196634 RXE196634 SHA196634 SQW196634 TAS196634 TKO196634 TUK196634 UEG196634 UOC196634 UXY196634 VHU196634 VRQ196634 WBM196634 WLI196634 WVE196634 A262170 IS262170 SO262170 ACK262170 AMG262170 AWC262170 BFY262170 BPU262170 BZQ262170 CJM262170 CTI262170 DDE262170 DNA262170 DWW262170 EGS262170 EQO262170 FAK262170 FKG262170 FUC262170 GDY262170 GNU262170 GXQ262170 HHM262170 HRI262170 IBE262170 ILA262170 IUW262170 JES262170 JOO262170 JYK262170 KIG262170 KSC262170 LBY262170 LLU262170 LVQ262170 MFM262170 MPI262170 MZE262170 NJA262170 NSW262170 OCS262170 OMO262170 OWK262170 PGG262170 PQC262170 PZY262170 QJU262170 QTQ262170 RDM262170 RNI262170 RXE262170 SHA262170 SQW262170 TAS262170 TKO262170 TUK262170 UEG262170 UOC262170 UXY262170 VHU262170 VRQ262170 WBM262170 WLI262170 WVE262170 A327706 IS327706 SO327706 ACK327706 AMG327706 AWC327706 BFY327706 BPU327706 BZQ327706 CJM327706 CTI327706 DDE327706 DNA327706 DWW327706 EGS327706 EQO327706 FAK327706 FKG327706 FUC327706 GDY327706 GNU327706 GXQ327706 HHM327706 HRI327706 IBE327706 ILA327706 IUW327706 JES327706 JOO327706 JYK327706 KIG327706 KSC327706 LBY327706 LLU327706 LVQ327706 MFM327706 MPI327706 MZE327706 NJA327706 NSW327706 OCS327706 OMO327706 OWK327706 PGG327706 PQC327706 PZY327706 QJU327706 QTQ327706 RDM327706 RNI327706 RXE327706 SHA327706 SQW327706 TAS327706 TKO327706 TUK327706 UEG327706 UOC327706 UXY327706 VHU327706 VRQ327706 WBM327706 WLI327706 WVE327706 A393242 IS393242 SO393242 ACK393242 AMG393242 AWC393242 BFY393242 BPU393242 BZQ393242 CJM393242 CTI393242 DDE393242 DNA393242 DWW393242 EGS393242 EQO393242 FAK393242 FKG393242 FUC393242 GDY393242 GNU393242 GXQ393242 HHM393242 HRI393242 IBE393242 ILA393242 IUW393242 JES393242 JOO393242 JYK393242 KIG393242 KSC393242 LBY393242 LLU393242 LVQ393242 MFM393242 MPI393242 MZE393242 NJA393242 NSW393242 OCS393242 OMO393242 OWK393242 PGG393242 PQC393242 PZY393242 QJU393242 QTQ393242 RDM393242 RNI393242 RXE393242 SHA393242 SQW393242 TAS393242 TKO393242 TUK393242 UEG393242 UOC393242 UXY393242 VHU393242 VRQ393242 WBM393242 WLI393242 WVE393242 A458778 IS458778 SO458778 ACK458778 AMG458778 AWC458778 BFY458778 BPU458778 BZQ458778 CJM458778 CTI458778 DDE458778 DNA458778 DWW458778 EGS458778 EQO458778 FAK458778 FKG458778 FUC458778 GDY458778 GNU458778 GXQ458778 HHM458778 HRI458778 IBE458778 ILA458778 IUW458778 JES458778 JOO458778 JYK458778 KIG458778 KSC458778 LBY458778 LLU458778 LVQ458778 MFM458778 MPI458778 MZE458778 NJA458778 NSW458778 OCS458778 OMO458778 OWK458778 PGG458778 PQC458778 PZY458778 QJU458778 QTQ458778 RDM458778 RNI458778 RXE458778 SHA458778 SQW458778 TAS458778 TKO458778 TUK458778 UEG458778 UOC458778 UXY458778 VHU458778 VRQ458778 WBM458778 WLI458778 WVE458778 A524314 IS524314 SO524314 ACK524314 AMG524314 AWC524314 BFY524314 BPU524314 BZQ524314 CJM524314 CTI524314 DDE524314 DNA524314 DWW524314 EGS524314 EQO524314 FAK524314 FKG524314 FUC524314 GDY524314 GNU524314 GXQ524314 HHM524314 HRI524314 IBE524314 ILA524314 IUW524314 JES524314 JOO524314 JYK524314 KIG524314 KSC524314 LBY524314 LLU524314 LVQ524314 MFM524314 MPI524314 MZE524314 NJA524314 NSW524314 OCS524314 OMO524314 OWK524314 PGG524314 PQC524314 PZY524314 QJU524314 QTQ524314 RDM524314 RNI524314 RXE524314 SHA524314 SQW524314 TAS524314 TKO524314 TUK524314 UEG524314 UOC524314 UXY524314 VHU524314 VRQ524314 WBM524314 WLI524314 WVE524314 A589850 IS589850 SO589850 ACK589850 AMG589850 AWC589850 BFY589850 BPU589850 BZQ589850 CJM589850 CTI589850 DDE589850 DNA589850 DWW589850 EGS589850 EQO589850 FAK589850 FKG589850 FUC589850 GDY589850 GNU589850 GXQ589850 HHM589850 HRI589850 IBE589850 ILA589850 IUW589850 JES589850 JOO589850 JYK589850 KIG589850 KSC589850 LBY589850 LLU589850 LVQ589850 MFM589850 MPI589850 MZE589850 NJA589850 NSW589850 OCS589850 OMO589850 OWK589850 PGG589850 PQC589850 PZY589850 QJU589850 QTQ589850 RDM589850 RNI589850 RXE589850 SHA589850 SQW589850 TAS589850 TKO589850 TUK589850 UEG589850 UOC589850 UXY589850 VHU589850 VRQ589850 WBM589850 WLI589850 WVE589850 A655386 IS655386 SO655386 ACK655386 AMG655386 AWC655386 BFY655386 BPU655386 BZQ655386 CJM655386 CTI655386 DDE655386 DNA655386 DWW655386 EGS655386 EQO655386 FAK655386 FKG655386 FUC655386 GDY655386 GNU655386 GXQ655386 HHM655386 HRI655386 IBE655386 ILA655386 IUW655386 JES655386 JOO655386 JYK655386 KIG655386 KSC655386 LBY655386 LLU655386 LVQ655386 MFM655386 MPI655386 MZE655386 NJA655386 NSW655386 OCS655386 OMO655386 OWK655386 PGG655386 PQC655386 PZY655386 QJU655386 QTQ655386 RDM655386 RNI655386 RXE655386 SHA655386 SQW655386 TAS655386 TKO655386 TUK655386 UEG655386 UOC655386 UXY655386 VHU655386 VRQ655386 WBM655386 WLI655386 WVE655386 A720922 IS720922 SO720922 ACK720922 AMG720922 AWC720922 BFY720922 BPU720922 BZQ720922 CJM720922 CTI720922 DDE720922 DNA720922 DWW720922 EGS720922 EQO720922 FAK720922 FKG720922 FUC720922 GDY720922 GNU720922 GXQ720922 HHM720922 HRI720922 IBE720922 ILA720922 IUW720922 JES720922 JOO720922 JYK720922 KIG720922 KSC720922 LBY720922 LLU720922 LVQ720922 MFM720922 MPI720922 MZE720922 NJA720922 NSW720922 OCS720922 OMO720922 OWK720922 PGG720922 PQC720922 PZY720922 QJU720922 QTQ720922 RDM720922 RNI720922 RXE720922 SHA720922 SQW720922 TAS720922 TKO720922 TUK720922 UEG720922 UOC720922 UXY720922 VHU720922 VRQ720922 WBM720922 WLI720922 WVE720922 A786458 IS786458 SO786458 ACK786458 AMG786458 AWC786458 BFY786458 BPU786458 BZQ786458 CJM786458 CTI786458 DDE786458 DNA786458 DWW786458 EGS786458 EQO786458 FAK786458 FKG786458 FUC786458 GDY786458 GNU786458 GXQ786458 HHM786458 HRI786458 IBE786458 ILA786458 IUW786458 JES786458 JOO786458 JYK786458 KIG786458 KSC786458 LBY786458 LLU786458 LVQ786458 MFM786458 MPI786458 MZE786458 NJA786458 NSW786458 OCS786458 OMO786458 OWK786458 PGG786458 PQC786458 PZY786458 QJU786458 QTQ786458 RDM786458 RNI786458 RXE786458 SHA786458 SQW786458 TAS786458 TKO786458 TUK786458 UEG786458 UOC786458 UXY786458 VHU786458 VRQ786458 WBM786458 WLI786458 WVE786458 A851994 IS851994 SO851994 ACK851994 AMG851994 AWC851994 BFY851994 BPU851994 BZQ851994 CJM851994 CTI851994 DDE851994 DNA851994 DWW851994 EGS851994 EQO851994 FAK851994 FKG851994 FUC851994 GDY851994 GNU851994 GXQ851994 HHM851994 HRI851994 IBE851994 ILA851994 IUW851994 JES851994 JOO851994 JYK851994 KIG851994 KSC851994 LBY851994 LLU851994 LVQ851994 MFM851994 MPI851994 MZE851994 NJA851994 NSW851994 OCS851994 OMO851994 OWK851994 PGG851994 PQC851994 PZY851994 QJU851994 QTQ851994 RDM851994 RNI851994 RXE851994 SHA851994 SQW851994 TAS851994 TKO851994 TUK851994 UEG851994 UOC851994 UXY851994 VHU851994 VRQ851994 WBM851994 WLI851994 WVE851994 A917530 IS917530 SO917530 ACK917530 AMG917530 AWC917530 BFY917530 BPU917530 BZQ917530 CJM917530 CTI917530 DDE917530 DNA917530 DWW917530 EGS917530 EQO917530 FAK917530 FKG917530 FUC917530 GDY917530 GNU917530 GXQ917530 HHM917530 HRI917530 IBE917530 ILA917530 IUW917530 JES917530 JOO917530 JYK917530 KIG917530 KSC917530 LBY917530 LLU917530 LVQ917530 MFM917530 MPI917530 MZE917530 NJA917530 NSW917530 OCS917530 OMO917530 OWK917530 PGG917530 PQC917530 PZY917530 QJU917530 QTQ917530 RDM917530 RNI917530 RXE917530 SHA917530 SQW917530 TAS917530 TKO917530 TUK917530 UEG917530 UOC917530 UXY917530 VHU917530 VRQ917530 WBM917530 WLI917530 WVE917530 A983066 IS983066 SO983066 ACK983066 AMG983066 AWC983066 BFY983066 BPU983066 BZQ983066 CJM983066 CTI983066 DDE983066 DNA983066 DWW983066 EGS983066 EQO983066 FAK983066 FKG983066 FUC983066 GDY983066 GNU983066 GXQ983066 HHM983066 HRI983066 IBE983066 ILA983066 IUW983066 JES983066 JOO983066 JYK983066 KIG983066 KSC983066 LBY983066 LLU983066 LVQ983066 MFM983066 MPI983066 MZE983066 NJA983066 NSW983066 OCS983066 OMO983066 OWK983066 PGG983066 PQC983066 PZY983066 QJU983066 QTQ983066 RDM983066 RNI983066 RXE983066 SHA983066 SQW983066 TAS983066 TKO983066 TUK983066 UEG983066 UOC983066 UXY983066 VHU983066 VRQ983066 WBM983066 WLI983066 A24:A44 IS24:IS44 SO24:SO44 ACK24:ACK44 AMG24:AMG44 AWC24:AWC44 BFY24:BFY44 BPU24:BPU44 BZQ24:BZQ44 CJM24:CJM44 CTI24:CTI44 DDE24:DDE44 DNA24:DNA44 DWW24:DWW44 EGS24:EGS44 EQO24:EQO44 FAK24:FAK44 FKG24:FKG44 FUC24:FUC44 GDY24:GDY44 GNU24:GNU44 GXQ24:GXQ44 HHM24:HHM44 HRI24:HRI44 IBE24:IBE44 ILA24:ILA44 IUW24:IUW44 JES24:JES44 JOO24:JOO44 JYK24:JYK44 KIG24:KIG44 KSC24:KSC44 LBY24:LBY44 LLU24:LLU44 LVQ24:LVQ44 MFM24:MFM44 MPI24:MPI44 MZE24:MZE44 NJA24:NJA44 NSW24:NSW44 OCS24:OCS44 OMO24:OMO44 OWK24:OWK44 PGG24:PGG44 PQC24:PQC44 PZY24:PZY44 QJU24:QJU44 QTQ24:QTQ44 RDM24:RDM44 RNI24:RNI44 RXE24:RXE44 SHA24:SHA44 SQW24:SQW44 TAS24:TAS44 TKO24:TKO44 TUK24:TUK44 UEG24:UEG44 UOC24:UOC44 UXY24:UXY44 VHU24:VHU44 VRQ24:VRQ44 WBM24:WBM44 WLI24:WLI44 WVE24:WVE44">
      <formula1>"1,2,3,4,5"</formula1>
    </dataValidation>
  </dataValidations>
  <pageMargins left="0.7" right="0.7" top="0.75" bottom="0.75" header="0.3" footer="0.3"/>
  <pageSetup orientation="portrait" horizontalDpi="4294967295" verticalDpi="4294967295"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9"/>
  <sheetViews>
    <sheetView topLeftCell="A13" workbookViewId="0">
      <selection activeCell="H26" sqref="H26"/>
    </sheetView>
  </sheetViews>
  <sheetFormatPr baseColWidth="10" defaultRowHeight="15.75" x14ac:dyDescent="0.25"/>
  <cols>
    <col min="1" max="1" width="4.42578125" style="112" customWidth="1"/>
    <col min="2" max="2" width="49.42578125" style="112" customWidth="1"/>
    <col min="3" max="3" width="35.28515625" style="112" customWidth="1"/>
    <col min="4" max="4" width="29.42578125" style="112" customWidth="1"/>
    <col min="5" max="5" width="6.140625" style="112" customWidth="1"/>
    <col min="6" max="16384" width="11.42578125" style="70"/>
  </cols>
  <sheetData>
    <row r="1" spans="1:5" x14ac:dyDescent="0.25">
      <c r="A1" s="258" t="s">
        <v>87</v>
      </c>
      <c r="B1" s="259"/>
      <c r="C1" s="259"/>
      <c r="D1" s="259"/>
      <c r="E1" s="92"/>
    </row>
    <row r="2" spans="1:5" x14ac:dyDescent="0.25">
      <c r="A2" s="93"/>
      <c r="B2" s="260" t="s">
        <v>75</v>
      </c>
      <c r="C2" s="260"/>
      <c r="D2" s="260"/>
      <c r="E2" s="94"/>
    </row>
    <row r="3" spans="1:5" x14ac:dyDescent="0.25">
      <c r="A3" s="95"/>
      <c r="B3" s="260" t="s">
        <v>143</v>
      </c>
      <c r="C3" s="260"/>
      <c r="D3" s="260"/>
      <c r="E3" s="96"/>
    </row>
    <row r="4" spans="1:5" thickBot="1" x14ac:dyDescent="0.3">
      <c r="A4" s="97"/>
      <c r="B4" s="98"/>
      <c r="C4" s="98"/>
      <c r="D4" s="98"/>
      <c r="E4" s="99"/>
    </row>
    <row r="5" spans="1:5" ht="16.5" thickBot="1" x14ac:dyDescent="0.3">
      <c r="A5" s="97"/>
      <c r="B5" s="100" t="s">
        <v>76</v>
      </c>
      <c r="C5" s="261" t="s">
        <v>309</v>
      </c>
      <c r="D5" s="262"/>
      <c r="E5" s="99"/>
    </row>
    <row r="6" spans="1:5" ht="16.5" thickBot="1" x14ac:dyDescent="0.3">
      <c r="A6" s="97"/>
      <c r="B6" s="118" t="s">
        <v>77</v>
      </c>
      <c r="C6" s="263" t="s">
        <v>363</v>
      </c>
      <c r="D6" s="264"/>
      <c r="E6" s="99"/>
    </row>
    <row r="7" spans="1:5" ht="16.5" thickBot="1" x14ac:dyDescent="0.3">
      <c r="A7" s="97"/>
      <c r="B7" s="118" t="s">
        <v>144</v>
      </c>
      <c r="C7" s="256" t="s">
        <v>145</v>
      </c>
      <c r="D7" s="257"/>
      <c r="E7" s="99"/>
    </row>
    <row r="8" spans="1:5" ht="16.5" thickBot="1" x14ac:dyDescent="0.3">
      <c r="A8" s="97"/>
      <c r="B8" s="119">
        <v>4</v>
      </c>
      <c r="C8" s="251">
        <v>1605949980</v>
      </c>
      <c r="D8" s="252"/>
      <c r="E8" s="99"/>
    </row>
    <row r="9" spans="1:5" ht="16.5" thickBot="1" x14ac:dyDescent="0.3">
      <c r="A9" s="97"/>
      <c r="B9" s="119">
        <v>5</v>
      </c>
      <c r="C9" s="251">
        <v>585315950</v>
      </c>
      <c r="D9" s="252"/>
      <c r="E9" s="99"/>
    </row>
    <row r="10" spans="1:5" ht="16.5" thickBot="1" x14ac:dyDescent="0.3">
      <c r="A10" s="97"/>
      <c r="B10" s="119">
        <v>6</v>
      </c>
      <c r="C10" s="251">
        <v>426487140</v>
      </c>
      <c r="D10" s="252"/>
      <c r="E10" s="99"/>
    </row>
    <row r="11" spans="1:5" ht="16.5" thickBot="1" x14ac:dyDescent="0.3">
      <c r="A11" s="97"/>
      <c r="B11" s="119">
        <v>1</v>
      </c>
      <c r="C11" s="251">
        <v>367789350</v>
      </c>
      <c r="D11" s="252"/>
      <c r="E11" s="99"/>
    </row>
    <row r="12" spans="1:5" ht="16.5" thickBot="1" x14ac:dyDescent="0.3">
      <c r="A12" s="97"/>
      <c r="B12" s="119">
        <v>10</v>
      </c>
      <c r="C12" s="251">
        <v>1116217140</v>
      </c>
      <c r="D12" s="252"/>
      <c r="E12" s="99"/>
    </row>
    <row r="13" spans="1:5" ht="48" thickBot="1" x14ac:dyDescent="0.3">
      <c r="A13" s="97"/>
      <c r="B13" s="120" t="s">
        <v>146</v>
      </c>
      <c r="C13" s="251">
        <f>SUM(C8:D12)</f>
        <v>4101759560</v>
      </c>
      <c r="D13" s="252"/>
      <c r="E13" s="99"/>
    </row>
    <row r="14" spans="1:5" ht="48" thickBot="1" x14ac:dyDescent="0.3">
      <c r="A14" s="97"/>
      <c r="B14" s="120" t="s">
        <v>147</v>
      </c>
      <c r="C14" s="251">
        <f>+C13/616000</f>
        <v>6658.7005844155847</v>
      </c>
      <c r="D14" s="252"/>
      <c r="E14" s="99"/>
    </row>
    <row r="15" spans="1:5" x14ac:dyDescent="0.25">
      <c r="A15" s="97"/>
      <c r="B15" s="98"/>
      <c r="C15" s="101"/>
      <c r="D15" s="102"/>
      <c r="E15" s="99"/>
    </row>
    <row r="16" spans="1:5" ht="16.5" thickBot="1" x14ac:dyDescent="0.3">
      <c r="A16" s="97"/>
      <c r="B16" s="98" t="s">
        <v>148</v>
      </c>
      <c r="C16" s="101"/>
      <c r="D16" s="102"/>
      <c r="E16" s="99"/>
    </row>
    <row r="17" spans="1:7" ht="15" x14ac:dyDescent="0.25">
      <c r="A17" s="97"/>
      <c r="B17" s="103" t="s">
        <v>78</v>
      </c>
      <c r="C17" s="282">
        <v>431438708</v>
      </c>
      <c r="D17" s="283"/>
      <c r="E17" s="99"/>
    </row>
    <row r="18" spans="1:7" ht="15" x14ac:dyDescent="0.25">
      <c r="A18" s="97"/>
      <c r="B18" s="97" t="s">
        <v>79</v>
      </c>
      <c r="C18" s="284">
        <v>483272643</v>
      </c>
      <c r="D18" s="99"/>
      <c r="E18" s="99"/>
      <c r="G18" s="285"/>
    </row>
    <row r="19" spans="1:7" ht="15" x14ac:dyDescent="0.25">
      <c r="A19" s="97"/>
      <c r="B19" s="97" t="s">
        <v>80</v>
      </c>
      <c r="C19" s="284">
        <v>328666965</v>
      </c>
      <c r="D19" s="286"/>
      <c r="E19" s="99"/>
    </row>
    <row r="20" spans="1:7" thickBot="1" x14ac:dyDescent="0.3">
      <c r="A20" s="97"/>
      <c r="B20" s="104" t="s">
        <v>81</v>
      </c>
      <c r="C20" s="287">
        <v>328666965</v>
      </c>
      <c r="D20" s="105"/>
      <c r="E20" s="99"/>
    </row>
    <row r="21" spans="1:7" ht="16.5" thickBot="1" x14ac:dyDescent="0.3">
      <c r="A21" s="97"/>
      <c r="B21" s="253" t="s">
        <v>82</v>
      </c>
      <c r="C21" s="254"/>
      <c r="D21" s="255"/>
      <c r="E21" s="99"/>
    </row>
    <row r="22" spans="1:7" ht="16.5" thickBot="1" x14ac:dyDescent="0.3">
      <c r="A22" s="97"/>
      <c r="B22" s="253" t="s">
        <v>83</v>
      </c>
      <c r="C22" s="254"/>
      <c r="D22" s="255"/>
      <c r="E22" s="99"/>
    </row>
    <row r="23" spans="1:7" x14ac:dyDescent="0.25">
      <c r="A23" s="97"/>
      <c r="B23" s="106" t="s">
        <v>149</v>
      </c>
      <c r="C23" s="288">
        <f>C17/C19</f>
        <v>1.3126926461866955</v>
      </c>
      <c r="D23" s="102" t="s">
        <v>364</v>
      </c>
      <c r="E23" s="99"/>
    </row>
    <row r="24" spans="1:7" ht="16.5" thickBot="1" x14ac:dyDescent="0.3">
      <c r="A24" s="97"/>
      <c r="B24" s="185" t="s">
        <v>84</v>
      </c>
      <c r="C24" s="289">
        <f>C20/C18</f>
        <v>0.68008601306240291</v>
      </c>
      <c r="D24" s="107" t="s">
        <v>365</v>
      </c>
      <c r="E24" s="99"/>
    </row>
    <row r="25" spans="1:7" ht="16.5" thickBot="1" x14ac:dyDescent="0.3">
      <c r="A25" s="97"/>
      <c r="B25" s="108"/>
      <c r="C25" s="109"/>
      <c r="D25" s="98"/>
      <c r="E25" s="110"/>
    </row>
    <row r="26" spans="1:7" x14ac:dyDescent="0.25">
      <c r="A26" s="268"/>
      <c r="B26" s="269"/>
      <c r="C26" s="271" t="s">
        <v>366</v>
      </c>
      <c r="D26" s="272"/>
      <c r="E26" s="273"/>
      <c r="F26" s="265"/>
    </row>
    <row r="27" spans="1:7" ht="16.5" thickBot="1" x14ac:dyDescent="0.3">
      <c r="A27" s="268"/>
      <c r="B27" s="270"/>
      <c r="C27" s="266" t="s">
        <v>85</v>
      </c>
      <c r="D27" s="267"/>
      <c r="E27" s="273"/>
      <c r="F27" s="265"/>
    </row>
    <row r="28" spans="1:7" thickBot="1" x14ac:dyDescent="0.3">
      <c r="A28" s="104"/>
      <c r="B28" s="111"/>
      <c r="C28" s="111"/>
      <c r="D28" s="111"/>
      <c r="E28" s="105"/>
      <c r="F28" s="91"/>
    </row>
    <row r="29" spans="1:7" x14ac:dyDescent="0.25">
      <c r="B29" s="113" t="s">
        <v>150</v>
      </c>
    </row>
  </sheetData>
  <mergeCells count="21">
    <mergeCell ref="C26:D26"/>
    <mergeCell ref="B21:D21"/>
    <mergeCell ref="B22:D22"/>
    <mergeCell ref="A26:A27"/>
    <mergeCell ref="B26:B27"/>
    <mergeCell ref="E26:E27"/>
    <mergeCell ref="F26:F27"/>
    <mergeCell ref="C27:D27"/>
    <mergeCell ref="A1:D1"/>
    <mergeCell ref="B2:D2"/>
    <mergeCell ref="B3:D3"/>
    <mergeCell ref="C5:D5"/>
    <mergeCell ref="C6:D6"/>
    <mergeCell ref="C13:D13"/>
    <mergeCell ref="C8:D8"/>
    <mergeCell ref="C7:D7"/>
    <mergeCell ref="C9:D9"/>
    <mergeCell ref="C10:D10"/>
    <mergeCell ref="C11:D11"/>
    <mergeCell ref="C12:D12"/>
    <mergeCell ref="C14:D14"/>
  </mergeCells>
  <pageMargins left="0.7" right="0.7" top="0.75" bottom="0.75" header="0.3" footer="0.3"/>
  <pageSetup orientation="portrait" horizontalDpi="4294967295" verticalDpi="4294967295"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workbookViewId="0">
      <selection activeCell="I11" sqref="I11"/>
    </sheetView>
  </sheetViews>
  <sheetFormatPr baseColWidth="10" defaultRowHeight="15" x14ac:dyDescent="0.25"/>
  <cols>
    <col min="1" max="1" width="20.28515625" style="166" customWidth="1"/>
    <col min="2" max="2" width="12.42578125" bestFit="1" customWidth="1"/>
    <col min="3" max="3" width="17.42578125" customWidth="1"/>
    <col min="4" max="4" width="12.140625" bestFit="1" customWidth="1"/>
    <col min="5" max="5" width="19.42578125" bestFit="1" customWidth="1"/>
    <col min="7" max="7" width="22.85546875" customWidth="1"/>
    <col min="9" max="9" width="21.28515625" customWidth="1"/>
  </cols>
  <sheetData>
    <row r="1" spans="1:10" s="70" customFormat="1" x14ac:dyDescent="0.25">
      <c r="A1" s="166"/>
    </row>
    <row r="2" spans="1:10" x14ac:dyDescent="0.25">
      <c r="B2">
        <v>1</v>
      </c>
      <c r="D2" t="s">
        <v>339</v>
      </c>
      <c r="F2">
        <v>5</v>
      </c>
      <c r="H2">
        <v>6</v>
      </c>
      <c r="J2" t="s">
        <v>340</v>
      </c>
    </row>
    <row r="3" spans="1:10" ht="15.75" thickBot="1" x14ac:dyDescent="0.3">
      <c r="B3" t="s">
        <v>338</v>
      </c>
    </row>
    <row r="4" spans="1:10" ht="45" x14ac:dyDescent="0.25">
      <c r="B4" s="84" t="s">
        <v>43</v>
      </c>
      <c r="D4" s="84" t="s">
        <v>43</v>
      </c>
      <c r="F4" s="84" t="s">
        <v>43</v>
      </c>
      <c r="H4" s="84" t="s">
        <v>43</v>
      </c>
      <c r="J4" s="84" t="s">
        <v>43</v>
      </c>
    </row>
    <row r="5" spans="1:10" ht="33.75" x14ac:dyDescent="0.25">
      <c r="A5" s="169" t="s">
        <v>269</v>
      </c>
      <c r="B5" s="163">
        <v>137</v>
      </c>
      <c r="C5" s="168" t="s">
        <v>312</v>
      </c>
      <c r="D5" s="173">
        <v>192</v>
      </c>
      <c r="E5" s="168" t="s">
        <v>346</v>
      </c>
      <c r="F5" s="123">
        <v>55</v>
      </c>
      <c r="G5" s="168" t="s">
        <v>285</v>
      </c>
      <c r="H5" s="174" t="s">
        <v>286</v>
      </c>
      <c r="I5" s="168" t="s">
        <v>333</v>
      </c>
      <c r="J5" s="172">
        <v>96</v>
      </c>
    </row>
    <row r="6" spans="1:10" ht="33.75" x14ac:dyDescent="0.25">
      <c r="A6" s="169" t="s">
        <v>271</v>
      </c>
      <c r="B6" s="175">
        <v>159</v>
      </c>
      <c r="C6" s="168" t="s">
        <v>312</v>
      </c>
      <c r="D6" s="163">
        <v>137</v>
      </c>
      <c r="E6" s="168" t="s">
        <v>346</v>
      </c>
      <c r="F6" s="123">
        <v>91</v>
      </c>
      <c r="G6" s="168" t="s">
        <v>287</v>
      </c>
      <c r="H6" s="163">
        <v>137</v>
      </c>
      <c r="I6" s="168" t="s">
        <v>312</v>
      </c>
      <c r="J6" s="163">
        <v>137</v>
      </c>
    </row>
    <row r="7" spans="1:10" ht="33.75" x14ac:dyDescent="0.25">
      <c r="A7" s="169" t="s">
        <v>271</v>
      </c>
      <c r="B7" s="173">
        <v>192</v>
      </c>
      <c r="E7" s="169" t="s">
        <v>269</v>
      </c>
      <c r="F7" s="123">
        <v>137</v>
      </c>
      <c r="G7" s="186" t="s">
        <v>285</v>
      </c>
      <c r="H7" s="173">
        <v>192</v>
      </c>
      <c r="I7" s="168" t="s">
        <v>312</v>
      </c>
      <c r="J7" s="173">
        <v>192</v>
      </c>
    </row>
    <row r="8" spans="1:10" x14ac:dyDescent="0.25">
      <c r="E8" s="170"/>
      <c r="F8" s="171"/>
      <c r="G8" s="187"/>
    </row>
    <row r="9" spans="1:10" s="70" customFormat="1" ht="15.75" thickBot="1" x14ac:dyDescent="0.3">
      <c r="A9" s="166"/>
      <c r="E9" s="170"/>
      <c r="F9" s="171"/>
    </row>
    <row r="10" spans="1:10" ht="45" x14ac:dyDescent="0.25">
      <c r="B10" s="84" t="s">
        <v>43</v>
      </c>
      <c r="D10" s="84" t="s">
        <v>43</v>
      </c>
      <c r="F10" s="84" t="s">
        <v>43</v>
      </c>
      <c r="H10" s="84" t="s">
        <v>43</v>
      </c>
    </row>
    <row r="11" spans="1:10" ht="33.75" x14ac:dyDescent="0.25">
      <c r="A11" s="167" t="s">
        <v>277</v>
      </c>
      <c r="B11" s="123">
        <v>588</v>
      </c>
      <c r="C11" s="168" t="s">
        <v>322</v>
      </c>
      <c r="D11" s="123">
        <v>27</v>
      </c>
      <c r="E11" s="80" t="s">
        <v>331</v>
      </c>
      <c r="F11" s="164" t="s">
        <v>332</v>
      </c>
      <c r="G11" s="80" t="s">
        <v>293</v>
      </c>
      <c r="H11" s="123">
        <v>317</v>
      </c>
    </row>
    <row r="12" spans="1:10" ht="45" x14ac:dyDescent="0.25">
      <c r="A12" s="168" t="s">
        <v>279</v>
      </c>
      <c r="B12" s="142">
        <v>10</v>
      </c>
      <c r="C12" s="168" t="s">
        <v>322</v>
      </c>
      <c r="D12" s="123">
        <v>30</v>
      </c>
    </row>
    <row r="13" spans="1:10" ht="33.75" x14ac:dyDescent="0.25">
      <c r="A13" s="168" t="s">
        <v>281</v>
      </c>
      <c r="B13" s="144" t="s">
        <v>282</v>
      </c>
      <c r="C13" s="168" t="s">
        <v>323</v>
      </c>
      <c r="D13" s="123">
        <v>47</v>
      </c>
    </row>
  </sheetData>
  <pageMargins left="0.7" right="0.7" top="0.75" bottom="0.75" header="0.3" footer="0.3"/>
  <pageSetup orientation="portrait" horizontalDpi="4294967295" verticalDpi="4294967295"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JURIDICA MUJERES PROCASANARE</vt:lpstr>
      <vt:lpstr>TECNICA GRUPO 1</vt:lpstr>
      <vt:lpstr>TECNICA GRUPO 4</vt:lpstr>
      <vt:lpstr>TECNICA GRUPO 5</vt:lpstr>
      <vt:lpstr>TECNICA GRUPO 6</vt:lpstr>
      <vt:lpstr>TECNICA GRUPO 10</vt:lpstr>
      <vt:lpstr>FINANCIERA</vt:lpstr>
      <vt:lpstr>Hoja4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Sonia Liliana Lopez Torres</dc:creator>
  <cp:lastModifiedBy>admin</cp:lastModifiedBy>
  <dcterms:created xsi:type="dcterms:W3CDTF">2014-10-22T15:49:24Z</dcterms:created>
  <dcterms:modified xsi:type="dcterms:W3CDTF">2014-12-03T20:20:24Z</dcterms:modified>
</cp:coreProperties>
</file>