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27" activeTab="29"/>
  </bookViews>
  <sheets>
    <sheet name="FUND CEIBA " sheetId="1" r:id="rId1"/>
    <sheet name="FUND VIVE COLOMBIA" sheetId="2" r:id="rId2"/>
    <sheet name="FUND YANAPA" sheetId="3" r:id="rId3"/>
    <sheet name="FUND DEJANDO HUELLA" sheetId="4" r:id="rId4"/>
    <sheet name="FUND CRECER" sheetId="5" r:id="rId5"/>
    <sheet name="SAN LORENZO" sheetId="6" r:id="rId6"/>
    <sheet name="FUND SOLIDARIDAD POR COLOMBIA" sheetId="7" r:id="rId7"/>
    <sheet name="FUND. SOCIAL EDUC. WESLEYAN (2" sheetId="8" r:id="rId8"/>
    <sheet name="FUND. EL CAMBIO PARA VIDA NUEVA" sheetId="9" r:id="rId9"/>
    <sheet name="MADRE DE DIOS" sheetId="10" r:id="rId10"/>
    <sheet name="RUTAS DE LUZ" sheetId="11" r:id="rId11"/>
    <sheet name="EL PORTAL FUNDACIÓN" sheetId="12" r:id="rId12"/>
    <sheet name="GOTA DE LECHE" sheetId="13" r:id="rId13"/>
    <sheet name="JARD INF OBRERO" sheetId="14" r:id="rId14"/>
    <sheet name="FUND GESTION POR COL" sheetId="15" r:id="rId15"/>
    <sheet name="FUND SOCIAL X BTA" sheetId="16" r:id="rId16"/>
    <sheet name="F DAR P RECIB" sheetId="17" r:id="rId17"/>
    <sheet name="F PADRE DAM" sheetId="18" r:id="rId18"/>
    <sheet name="ESTRE DE ORIE" sheetId="19" r:id="rId19"/>
    <sheet name="COPROGRESO" sheetId="20" r:id="rId20"/>
    <sheet name="F HOG INTEGRAL" sheetId="21" r:id="rId21"/>
    <sheet name="FUNDAIRIS" sheetId="22" r:id="rId22"/>
    <sheet name="UNION TEMP PENSA HOY LUZ MAÑ" sheetId="23" r:id="rId23"/>
    <sheet name="CORP MIN DE DIOS" sheetId="24" r:id="rId24"/>
    <sheet name="FUNDAC ESPERANZA VIVA" sheetId="25" r:id="rId25"/>
    <sheet name="FUNDAC FUTURO EN PRESENTE" sheetId="26" r:id="rId26"/>
    <sheet name="ASOC PROF DE COL" sheetId="27" r:id="rId27"/>
    <sheet name="CORP FORJADORES DEL PERD" sheetId="28" r:id="rId28"/>
    <sheet name="UNION TEMP BTA SUEÑA" sheetId="29" r:id="rId29"/>
    <sheet name="FUND EL GRAN REDIL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<sst xmlns="http://schemas.openxmlformats.org/spreadsheetml/2006/main" count="959" uniqueCount="144">
  <si>
    <t>ACTIVO CORRIENTE</t>
  </si>
  <si>
    <t>PASIVO TOTAL</t>
  </si>
  <si>
    <t>INSTITUTO COLOMBIANO DE BIENESTAR FAMILIAR - ICBF</t>
  </si>
  <si>
    <t>CECILIA DE LA FUENTE DE LLERAS</t>
  </si>
  <si>
    <t xml:space="preserve">PROPONENTE: </t>
  </si>
  <si>
    <t>NUMERO DE NIT</t>
  </si>
  <si>
    <t>No DEL GRUPO AL QUE SE PRESENTA</t>
  </si>
  <si>
    <t>VALOR DEL PRESUPUESTO OFICIAL</t>
  </si>
  <si>
    <t>VALOR TOTAL DEL PRESUPUESTO OFICIAL DE LOS GRUPOS A LOS QUE SE PRESENTA:</t>
  </si>
  <si>
    <t>VALOR TOTAL DEL PRESUPUESTO DE LOS GRUPOS A LOS QUE SE PRESENTA EN SMMLV:</t>
  </si>
  <si>
    <t>INFORMACION A 31 DE DICIEMBRE DE 2013</t>
  </si>
  <si>
    <t xml:space="preserve">ACTIVO TOTAL </t>
  </si>
  <si>
    <t xml:space="preserve">PASIVO CORRIENTE </t>
  </si>
  <si>
    <t>INDICADORES FINANCIEROS DEL PROPONENTE</t>
  </si>
  <si>
    <t>Capacidad Financiera</t>
  </si>
  <si>
    <t>LIQUIDEZ*</t>
  </si>
  <si>
    <t>NIVEL DE ENDEUDAMIENTO</t>
  </si>
  <si>
    <t>CONSOLIDADO GENERAL:</t>
  </si>
  <si>
    <t xml:space="preserve">CON LA CAPACIDAD FINANCIERA </t>
  </si>
  <si>
    <t>EVALUACIÓN FINANCIERA - CONVOCATORIA PUBLICA DE APORTE CP-001-2014</t>
  </si>
  <si>
    <t>LUZ STELLA MENDEZ ROJAS</t>
  </si>
  <si>
    <t>Coordinadora Grupo Financiero</t>
  </si>
  <si>
    <t>GRUPO 22</t>
  </si>
  <si>
    <t>CENTRO INFANTIL MADRE DE DIOS</t>
  </si>
  <si>
    <t>860.516.050-4</t>
  </si>
  <si>
    <t>CUMPLE</t>
  </si>
  <si>
    <t>NO CUMPLE</t>
  </si>
  <si>
    <t>RUTAS DE LUZ</t>
  </si>
  <si>
    <t>830.094.558-1</t>
  </si>
  <si>
    <t>GRUPO 20</t>
  </si>
  <si>
    <t>Elaboró: Patricia Castellanos</t>
  </si>
  <si>
    <t>EL PROPONENTE CUMPLE ______ NO CUMPLE ___X____</t>
  </si>
  <si>
    <t>EL PROPONENTE CUMPLE ______ NO CUMPLE __X_____</t>
  </si>
  <si>
    <t>EL PORTAL FUNDACION</t>
  </si>
  <si>
    <t>860.023424-9</t>
  </si>
  <si>
    <t>GRUPO 18</t>
  </si>
  <si>
    <t>EL PROPONENTE CUMPLE ___X___ NO CUMPLE _______</t>
  </si>
  <si>
    <t>FUNDACIÓN GOTA DE LECHE</t>
  </si>
  <si>
    <t>860.010.523.-3</t>
  </si>
  <si>
    <t>GRUPO 24</t>
  </si>
  <si>
    <t>Proyectó: JUAN CARLOS BOCANEGRA MANCILLA</t>
  </si>
  <si>
    <t>JARDIN INFANTIL OBRERO</t>
  </si>
  <si>
    <t>860.014.066-7</t>
  </si>
  <si>
    <t>GRUPO 25</t>
  </si>
  <si>
    <t>EL PROPONENTE CUMPLE __X____ NO CUMPLE _______</t>
  </si>
  <si>
    <t>Proyectó: Juan Carlos Bocanegra M.</t>
  </si>
  <si>
    <t>FUNDACIÓN GESTIÓN POR COLOMBIA</t>
  </si>
  <si>
    <t>900.218.619-0</t>
  </si>
  <si>
    <t>GRUPO 13</t>
  </si>
  <si>
    <t>GRUPO 14</t>
  </si>
  <si>
    <t>GRUPO 28</t>
  </si>
  <si>
    <t>GRUPO 29</t>
  </si>
  <si>
    <t>GRUPO 30</t>
  </si>
  <si>
    <t>FUNDACIÓN SOCIAL POR BOGOTÁ</t>
  </si>
  <si>
    <t>800.073.674</t>
  </si>
  <si>
    <t>GRUPO 11</t>
  </si>
  <si>
    <t>Proyectó: Juan Carlos Bocanegra Mancilla</t>
  </si>
  <si>
    <t>FUNDACIÓN DAR PARA RECIBIR</t>
  </si>
  <si>
    <t>900005796-1</t>
  </si>
  <si>
    <t>GRUPO 3</t>
  </si>
  <si>
    <t>GRUPO xxx</t>
  </si>
  <si>
    <r>
      <t>EL PROPONENTE CUMPLE ______ NO CUMPLE __</t>
    </r>
    <r>
      <rPr>
        <b/>
        <u val="single"/>
        <sz val="11"/>
        <color indexed="8"/>
        <rFont val="Arial"/>
        <family val="2"/>
      </rPr>
      <t>X</t>
    </r>
    <r>
      <rPr>
        <b/>
        <sz val="11"/>
        <color indexed="8"/>
        <rFont val="Arial"/>
        <family val="2"/>
      </rPr>
      <t>_____</t>
    </r>
  </si>
  <si>
    <t>Proyectó: Gilberto Lesmes T</t>
  </si>
  <si>
    <t>FUNDACION PADRE DAMIAN</t>
  </si>
  <si>
    <t>900191617-7</t>
  </si>
  <si>
    <t>GRUPO 21</t>
  </si>
  <si>
    <t>INSTITUCION DE ASISTENCIA SOCIAL HOGAR INFANTIL ESTRELLA DE ORIENTE</t>
  </si>
  <si>
    <t>900004116-9</t>
  </si>
  <si>
    <t>EL PROPONENTE CUMPLE ______ NO CUMPLE __X____</t>
  </si>
  <si>
    <t>CUERPO DE VOLUNTARIAS OBRAS SOCIALES EL PROGRESOS COPROGRESO</t>
  </si>
  <si>
    <t>860022191-3</t>
  </si>
  <si>
    <t>EL PROPONENTE CUMPLE ___X___ NO CUMPLE ______</t>
  </si>
  <si>
    <t>FUNDACION HOGAR INTEGRAL</t>
  </si>
  <si>
    <t>GRUPO 10</t>
  </si>
  <si>
    <t>FUNDACION SAN LORENZO</t>
  </si>
  <si>
    <t>900,559,492-5</t>
  </si>
  <si>
    <t>GRUPO 08</t>
  </si>
  <si>
    <t>Cumple</t>
  </si>
  <si>
    <t xml:space="preserve"> No Cumple</t>
  </si>
  <si>
    <t>Proyectó: Fernando Loaiza Acosta</t>
  </si>
  <si>
    <t>FUNDACION SOLIDARIDAD POR COLOMBIA</t>
  </si>
  <si>
    <t>860,071,169-1</t>
  </si>
  <si>
    <t>GRUPO 15</t>
  </si>
  <si>
    <t xml:space="preserve">  Cumple</t>
  </si>
  <si>
    <t>EL PROPONENTE CUMPLE __X____ NO CUMPLE _</t>
  </si>
  <si>
    <t>FUNDACION SOCIAL Y EDUCATIVA WESLEYANA NORTE</t>
  </si>
  <si>
    <t>900,403,098-6</t>
  </si>
  <si>
    <t>FUNDACION ACEPTA EL CAMBIO PARA VIDA NUEVA</t>
  </si>
  <si>
    <t>900,077,259-6</t>
  </si>
  <si>
    <t>GRUPO 1</t>
  </si>
  <si>
    <t>FUNDACION GRUPO CEIBA</t>
  </si>
  <si>
    <t>900,154,392-8</t>
  </si>
  <si>
    <t>GRUPO 19</t>
  </si>
  <si>
    <t>EL PROPONENTE CUMPLE</t>
  </si>
  <si>
    <t xml:space="preserve">         LUZ STELLA MENDEZ ROJAS</t>
  </si>
  <si>
    <t xml:space="preserve">         Coordinadora Grupo Financiero</t>
  </si>
  <si>
    <t>Elaboro: MARTHA ELENA TOVAR GOMEZ</t>
  </si>
  <si>
    <t>FUNDACION SOCIAL VIVE COLOMBIA</t>
  </si>
  <si>
    <t>830,095,614-0</t>
  </si>
  <si>
    <t>EL PROPONENTE CUMPLE CON LA CAPACIDAD FINANCIERA</t>
  </si>
  <si>
    <t>FUNDACION YANAPA</t>
  </si>
  <si>
    <t>900,478,941-2</t>
  </si>
  <si>
    <t>GRUPO 2</t>
  </si>
  <si>
    <t>FUNDACION DEJANDO HUELLA</t>
  </si>
  <si>
    <t>900,249,994-0</t>
  </si>
  <si>
    <t>GRUPO 26 Y 27</t>
  </si>
  <si>
    <t xml:space="preserve"> LUZ STELLA MENDEZ ROJAS</t>
  </si>
  <si>
    <t xml:space="preserve">  Coordinadora Grupo Financiero</t>
  </si>
  <si>
    <t xml:space="preserve">          Elaboro: MARTHA ELENA TOVAR GOMEZ</t>
  </si>
  <si>
    <t>FUNDACION SOCILA CRECER</t>
  </si>
  <si>
    <t>830,073,291-0</t>
  </si>
  <si>
    <t>GRUPO 17</t>
  </si>
  <si>
    <t>FUNDACION ARCOIRIS DE AMOR " FUNDAIRIS"</t>
  </si>
  <si>
    <t>900203742-3</t>
  </si>
  <si>
    <t>GRUPO 16</t>
  </si>
  <si>
    <t>EL PROPONENTE CUMPLE __X___ NO CUMPLE _______</t>
  </si>
  <si>
    <t>Proyectó: Diana Karem Valderrama Poveda</t>
  </si>
  <si>
    <t>UNION TEMPORAL PENSAMIENTO DE HOY LUZ DEL MAÑANA</t>
  </si>
  <si>
    <t>900327353-4</t>
  </si>
  <si>
    <t>GRUPO 9</t>
  </si>
  <si>
    <t>CORPORACION EDUCATIVA MINUTO DE DIOS</t>
  </si>
  <si>
    <t>800215465-7</t>
  </si>
  <si>
    <t>FUNDACION ESPERANZA VIVA</t>
  </si>
  <si>
    <t>900001991-3</t>
  </si>
  <si>
    <t>GRUPO 12</t>
  </si>
  <si>
    <t>FUNDACION FUTURO EN PRESENTE</t>
  </si>
  <si>
    <t>900,363,089-7</t>
  </si>
  <si>
    <t>GRUPO 5</t>
  </si>
  <si>
    <t xml:space="preserve">Cumple </t>
  </si>
  <si>
    <t>No Cumple</t>
  </si>
  <si>
    <r>
      <t>EL PROPONENTE CUMPLE _</t>
    </r>
    <r>
      <rPr>
        <b/>
        <u val="single"/>
        <sz val="11"/>
        <color indexed="8"/>
        <rFont val="Arial"/>
        <family val="2"/>
      </rPr>
      <t>_</t>
    </r>
    <r>
      <rPr>
        <b/>
        <sz val="11"/>
        <color indexed="8"/>
        <rFont val="Arial"/>
        <family val="2"/>
      </rPr>
      <t>___ NO CUMPLE __x__</t>
    </r>
  </si>
  <si>
    <t>Proyectó: Nilsa Yurani Orjuela Trujillo</t>
  </si>
  <si>
    <t xml:space="preserve">ASOCIACION PROFESIONALES DE COLOMBIA </t>
  </si>
  <si>
    <t>830,107,985-1</t>
  </si>
  <si>
    <r>
      <t>EL PROPONENTE CUMPLE _</t>
    </r>
    <r>
      <rPr>
        <b/>
        <u val="single"/>
        <sz val="11"/>
        <color indexed="8"/>
        <rFont val="Arial"/>
        <family val="2"/>
      </rPr>
      <t>_X</t>
    </r>
    <r>
      <rPr>
        <b/>
        <sz val="11"/>
        <color indexed="8"/>
        <rFont val="Arial"/>
        <family val="2"/>
      </rPr>
      <t>___ NO CUMPLE ______</t>
    </r>
  </si>
  <si>
    <t xml:space="preserve">CORPORACION FORJADORES DEL PERDOMO </t>
  </si>
  <si>
    <t>830,140,117-4</t>
  </si>
  <si>
    <t>GRUPO 4</t>
  </si>
  <si>
    <t>EL PROPONENTE CUMPLE ______ NO CUMPLE __X___</t>
  </si>
  <si>
    <t>UNION TEMPORAL BOGOTA SUEÑA 2015</t>
  </si>
  <si>
    <t>806,006,013-2</t>
  </si>
  <si>
    <t>FUNDACION EL GRAN REDIL</t>
  </si>
  <si>
    <t>900.192.104-5</t>
  </si>
  <si>
    <t>GRUPO 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</si>
</sst>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1"/>
      <color indexed="3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47" fillId="33" borderId="0" xfId="0" applyFont="1" applyFill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165" fontId="48" fillId="21" borderId="16" xfId="49" applyNumberFormat="1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165" fontId="48" fillId="21" borderId="0" xfId="49" applyNumberFormat="1" applyFont="1" applyFill="1" applyAlignment="1">
      <alignment vertical="center"/>
    </xf>
    <xf numFmtId="0" fontId="48" fillId="33" borderId="15" xfId="0" applyFont="1" applyFill="1" applyBorder="1" applyAlignment="1">
      <alignment vertical="center"/>
    </xf>
    <xf numFmtId="165" fontId="48" fillId="21" borderId="17" xfId="49" applyNumberFormat="1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48" fillId="0" borderId="13" xfId="0" applyFont="1" applyBorder="1" applyAlignment="1">
      <alignment vertical="center"/>
    </xf>
    <xf numFmtId="0" fontId="48" fillId="33" borderId="17" xfId="0" applyFont="1" applyFill="1" applyBorder="1" applyAlignment="1">
      <alignment vertical="center" wrapText="1"/>
    </xf>
    <xf numFmtId="0" fontId="49" fillId="33" borderId="0" xfId="0" applyFont="1" applyFill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33" borderId="15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43" fontId="48" fillId="21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/>
    </xf>
    <xf numFmtId="165" fontId="48" fillId="21" borderId="0" xfId="49" applyNumberFormat="1" applyFont="1" applyFill="1" applyBorder="1" applyAlignment="1">
      <alignment vertical="center"/>
    </xf>
    <xf numFmtId="9" fontId="48" fillId="21" borderId="17" xfId="55" applyFont="1" applyFill="1" applyBorder="1" applyAlignment="1">
      <alignment horizontal="right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47" fillId="33" borderId="15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2" fontId="48" fillId="21" borderId="0" xfId="0" applyNumberFormat="1" applyFont="1" applyFill="1" applyAlignment="1">
      <alignment horizontal="center" vertical="center"/>
    </xf>
    <xf numFmtId="9" fontId="48" fillId="21" borderId="17" xfId="55" applyFont="1" applyFill="1" applyBorder="1" applyAlignment="1">
      <alignment horizontal="center" vertical="center"/>
    </xf>
    <xf numFmtId="9" fontId="48" fillId="21" borderId="17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left" vertical="center"/>
    </xf>
    <xf numFmtId="10" fontId="48" fillId="21" borderId="17" xfId="0" applyNumberFormat="1" applyFont="1" applyFill="1" applyBorder="1" applyAlignment="1">
      <alignment horizontal="right" vertical="center"/>
    </xf>
    <xf numFmtId="43" fontId="48" fillId="21" borderId="0" xfId="0" applyNumberFormat="1" applyFont="1" applyFill="1" applyAlignment="1">
      <alignment horizontal="right" vertical="center"/>
    </xf>
    <xf numFmtId="165" fontId="48" fillId="21" borderId="17" xfId="0" applyNumberFormat="1" applyFont="1" applyFill="1" applyBorder="1" applyAlignment="1">
      <alignment horizontal="left" vertical="center"/>
    </xf>
    <xf numFmtId="0" fontId="46" fillId="0" borderId="0" xfId="0" applyFont="1" applyAlignment="1">
      <alignment/>
    </xf>
    <xf numFmtId="43" fontId="48" fillId="21" borderId="17" xfId="0" applyNumberFormat="1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vertical="center"/>
    </xf>
    <xf numFmtId="9" fontId="48" fillId="21" borderId="17" xfId="55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7" fillId="34" borderId="14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16" xfId="0" applyFont="1" applyFill="1" applyBorder="1" applyAlignment="1">
      <alignment vertical="center" wrapText="1"/>
    </xf>
    <xf numFmtId="0" fontId="47" fillId="33" borderId="22" xfId="0" applyFont="1" applyFill="1" applyBorder="1" applyAlignment="1">
      <alignment vertical="center" wrapText="1"/>
    </xf>
    <xf numFmtId="0" fontId="48" fillId="33" borderId="23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47" fillId="33" borderId="17" xfId="0" applyFont="1" applyFill="1" applyBorder="1" applyAlignment="1">
      <alignment vertical="center" wrapText="1"/>
    </xf>
    <xf numFmtId="0" fontId="47" fillId="33" borderId="24" xfId="0" applyFont="1" applyFill="1" applyBorder="1" applyAlignment="1">
      <alignment vertical="center" wrapText="1"/>
    </xf>
    <xf numFmtId="44" fontId="3" fillId="33" borderId="19" xfId="51" applyFont="1" applyFill="1" applyBorder="1" applyAlignment="1">
      <alignment horizontal="center" vertical="center" wrapText="1"/>
    </xf>
    <xf numFmtId="44" fontId="3" fillId="33" borderId="20" xfId="51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Castellanos\AppData\Local\Microsoft\Windows\Temporary%20Internet%20Files\Content.Outlook\65IFGJPW\UNION%20TEMPORAL%20BOGOTA%20SUE&#209;A%202015%20GRUPO%2028-29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"/>
      <sheetName val="Hoja1"/>
    </sheetNames>
    <sheetDataSet>
      <sheetData sheetId="1">
        <row r="3">
          <cell r="E3">
            <v>5219761130</v>
          </cell>
        </row>
        <row r="4">
          <cell r="E4">
            <v>684437300</v>
          </cell>
        </row>
        <row r="5">
          <cell r="E5">
            <v>6349147130</v>
          </cell>
        </row>
        <row r="6">
          <cell r="E6">
            <v>684437300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21" customHeight="1">
      <c r="A4" s="7"/>
      <c r="B4" s="41"/>
      <c r="C4" s="41"/>
      <c r="D4" s="41"/>
      <c r="E4" s="8"/>
    </row>
    <row r="5" spans="1:5" ht="21" customHeight="1">
      <c r="A5" s="7"/>
      <c r="B5" s="41"/>
      <c r="C5" s="41"/>
      <c r="D5" s="41"/>
      <c r="E5" s="8"/>
    </row>
    <row r="6" spans="1:5" ht="21" customHeight="1">
      <c r="A6" s="7"/>
      <c r="B6" s="41"/>
      <c r="C6" s="41"/>
      <c r="D6" s="41"/>
      <c r="E6" s="8"/>
    </row>
    <row r="7" spans="1:5" ht="21" customHeight="1">
      <c r="A7" s="7"/>
      <c r="B7" s="41"/>
      <c r="C7" s="41"/>
      <c r="D7" s="41"/>
      <c r="E7" s="8"/>
    </row>
    <row r="8" spans="1:5" ht="12" customHeight="1" thickBot="1">
      <c r="A8" s="9"/>
      <c r="B8" s="10"/>
      <c r="C8" s="10"/>
      <c r="D8" s="10"/>
      <c r="E8" s="11"/>
    </row>
    <row r="9" spans="1:5" ht="49.5" customHeight="1" thickBot="1">
      <c r="A9" s="9"/>
      <c r="B9" s="12" t="s">
        <v>4</v>
      </c>
      <c r="C9" s="74" t="s">
        <v>90</v>
      </c>
      <c r="D9" s="75"/>
      <c r="E9" s="11"/>
    </row>
    <row r="10" spans="1:5" ht="27.75" customHeight="1" thickBot="1">
      <c r="A10" s="9"/>
      <c r="B10" s="13" t="s">
        <v>5</v>
      </c>
      <c r="C10" s="76" t="s">
        <v>91</v>
      </c>
      <c r="D10" s="77"/>
      <c r="E10" s="11"/>
    </row>
    <row r="11" spans="1:5" ht="29.25" customHeight="1" thickBot="1">
      <c r="A11" s="9"/>
      <c r="B11" s="13" t="s">
        <v>6</v>
      </c>
      <c r="C11" s="78" t="s">
        <v>7</v>
      </c>
      <c r="D11" s="79"/>
      <c r="E11" s="11"/>
    </row>
    <row r="12" spans="1:5" ht="25.5" customHeight="1" thickBot="1">
      <c r="A12" s="9"/>
      <c r="B12" s="14" t="s">
        <v>92</v>
      </c>
      <c r="C12" s="70">
        <v>720995570</v>
      </c>
      <c r="D12" s="71"/>
      <c r="E12" s="11"/>
    </row>
    <row r="13" spans="1:5" ht="26.25" customHeight="1" thickBot="1">
      <c r="A13" s="9"/>
      <c r="B13" s="14"/>
      <c r="C13" s="70"/>
      <c r="D13" s="71"/>
      <c r="E13" s="11"/>
    </row>
    <row r="14" spans="1:5" ht="30.75" customHeight="1" thickBot="1">
      <c r="A14" s="9"/>
      <c r="B14" s="14"/>
      <c r="C14" s="70"/>
      <c r="D14" s="71"/>
      <c r="E14" s="11"/>
    </row>
    <row r="15" spans="1:5" ht="42" customHeight="1" thickBot="1">
      <c r="A15" s="9"/>
      <c r="B15" s="15" t="s">
        <v>8</v>
      </c>
      <c r="C15" s="70">
        <f>SUM(C12:D14)</f>
        <v>720995570</v>
      </c>
      <c r="D15" s="71"/>
      <c r="E15" s="11"/>
    </row>
    <row r="16" spans="1:5" ht="45.75" customHeight="1" thickBot="1">
      <c r="A16" s="9"/>
      <c r="B16" s="15" t="s">
        <v>9</v>
      </c>
      <c r="C16" s="70">
        <f>+C15/616000</f>
        <v>1170.447353896104</v>
      </c>
      <c r="D16" s="71"/>
      <c r="E16" s="11"/>
    </row>
    <row r="17" spans="1:5" ht="10.5" customHeight="1">
      <c r="A17" s="9"/>
      <c r="B17" s="10"/>
      <c r="C17" s="16"/>
      <c r="D17" s="17"/>
      <c r="E17" s="11"/>
    </row>
    <row r="18" spans="1:5" ht="13.5" customHeight="1" thickBot="1">
      <c r="A18" s="9"/>
      <c r="B18" s="10" t="s">
        <v>10</v>
      </c>
      <c r="C18" s="16"/>
      <c r="D18" s="17"/>
      <c r="E18" s="11"/>
    </row>
    <row r="19" spans="1:5" ht="22.5" customHeight="1">
      <c r="A19" s="9"/>
      <c r="B19" s="18" t="s">
        <v>0</v>
      </c>
      <c r="C19" s="19">
        <v>3640920</v>
      </c>
      <c r="D19" s="20"/>
      <c r="E19" s="11"/>
    </row>
    <row r="20" spans="1:5" ht="21.75" customHeight="1">
      <c r="A20" s="9"/>
      <c r="B20" s="9" t="s">
        <v>11</v>
      </c>
      <c r="C20" s="21">
        <v>45959414</v>
      </c>
      <c r="D20" s="11"/>
      <c r="E20" s="11"/>
    </row>
    <row r="21" spans="1:5" ht="15">
      <c r="A21" s="9"/>
      <c r="B21" s="9" t="s">
        <v>12</v>
      </c>
      <c r="C21" s="21">
        <v>13638214</v>
      </c>
      <c r="D21" s="11"/>
      <c r="E21" s="11"/>
    </row>
    <row r="22" spans="1:5" ht="27" customHeight="1" thickBot="1">
      <c r="A22" s="9"/>
      <c r="B22" s="22" t="s">
        <v>1</v>
      </c>
      <c r="C22" s="23">
        <v>13638214</v>
      </c>
      <c r="D22" s="24"/>
      <c r="E22" s="11"/>
    </row>
    <row r="23" spans="1:5" ht="27" customHeight="1" thickBot="1">
      <c r="A23" s="9"/>
      <c r="B23" s="58" t="s">
        <v>13</v>
      </c>
      <c r="C23" s="59"/>
      <c r="D23" s="60"/>
      <c r="E23" s="11"/>
    </row>
    <row r="24" spans="1:5" ht="15.75" thickBot="1">
      <c r="A24" s="9"/>
      <c r="B24" s="58" t="s">
        <v>14</v>
      </c>
      <c r="C24" s="59"/>
      <c r="D24" s="60"/>
      <c r="E24" s="11"/>
    </row>
    <row r="25" spans="1:5" ht="20.25" customHeight="1">
      <c r="A25" s="9"/>
      <c r="B25" s="25" t="s">
        <v>15</v>
      </c>
      <c r="C25" s="49">
        <f>+C19/C21*100</f>
        <v>26.696457468697883</v>
      </c>
      <c r="D25" s="17" t="s">
        <v>25</v>
      </c>
      <c r="E25" s="11"/>
    </row>
    <row r="26" spans="1:5" ht="20.25" customHeight="1" thickBot="1">
      <c r="A26" s="9"/>
      <c r="B26" s="42" t="s">
        <v>16</v>
      </c>
      <c r="C26" s="50">
        <f>+C22/C20*100</f>
        <v>29.674473221090242</v>
      </c>
      <c r="D26" s="17" t="s">
        <v>25</v>
      </c>
      <c r="E26" s="11"/>
    </row>
    <row r="27" spans="1:5" ht="15" customHeight="1" thickBot="1">
      <c r="A27" s="9"/>
      <c r="B27" s="27"/>
      <c r="C27" s="28"/>
      <c r="D27" s="10"/>
      <c r="E27" s="29"/>
    </row>
    <row r="28" spans="1:6" ht="19.5" customHeight="1">
      <c r="A28" s="61"/>
      <c r="B28" s="62" t="s">
        <v>17</v>
      </c>
      <c r="C28" s="64" t="s">
        <v>93</v>
      </c>
      <c r="D28" s="65"/>
      <c r="E28" s="66"/>
      <c r="F28" s="67"/>
    </row>
    <row r="29" spans="1:6" ht="19.5" customHeight="1" thickBot="1">
      <c r="A29" s="61"/>
      <c r="B29" s="63"/>
      <c r="C29" s="68" t="s">
        <v>18</v>
      </c>
      <c r="D29" s="69"/>
      <c r="E29" s="66"/>
      <c r="F29" s="67"/>
    </row>
    <row r="30" spans="1:6" ht="12.75" customHeight="1" thickBot="1">
      <c r="A30" s="22"/>
      <c r="B30" s="30"/>
      <c r="C30" s="30"/>
      <c r="D30" s="30"/>
      <c r="E30" s="24"/>
      <c r="F30" s="31"/>
    </row>
    <row r="31" ht="15">
      <c r="B31" s="33"/>
    </row>
    <row r="34" ht="12.75" customHeight="1"/>
    <row r="36" spans="1:4" ht="15">
      <c r="A36" s="56" t="s">
        <v>94</v>
      </c>
      <c r="B36" s="56"/>
      <c r="C36" s="55"/>
      <c r="D36" s="55"/>
    </row>
    <row r="37" spans="1:4" ht="15">
      <c r="A37" s="57" t="s">
        <v>95</v>
      </c>
      <c r="B37" s="57"/>
      <c r="C37" s="55"/>
      <c r="D37" s="55"/>
    </row>
    <row r="39" ht="15">
      <c r="B39" s="51" t="s">
        <v>96</v>
      </c>
    </row>
    <row r="41" ht="12" customHeight="1"/>
    <row r="42" ht="15">
      <c r="B42" s="1"/>
    </row>
    <row r="43" spans="1:4" ht="15">
      <c r="A43" s="55"/>
      <c r="B43" s="55"/>
      <c r="C43" s="55"/>
      <c r="D43" s="55"/>
    </row>
    <row r="44" spans="1:4" ht="15">
      <c r="A44" s="55"/>
      <c r="B44" s="55"/>
      <c r="C44" s="55"/>
      <c r="D44" s="55"/>
    </row>
  </sheetData>
  <sheetProtection/>
  <mergeCells count="27">
    <mergeCell ref="B1:D1"/>
    <mergeCell ref="B2:D2"/>
    <mergeCell ref="B3:D3"/>
    <mergeCell ref="C9:D9"/>
    <mergeCell ref="C10:D10"/>
    <mergeCell ref="C11:D11"/>
    <mergeCell ref="C12:D12"/>
    <mergeCell ref="C13:D13"/>
    <mergeCell ref="C14:D14"/>
    <mergeCell ref="C15:D15"/>
    <mergeCell ref="C16:D16"/>
    <mergeCell ref="B23:D23"/>
    <mergeCell ref="B24:D24"/>
    <mergeCell ref="A28:A29"/>
    <mergeCell ref="B28:B29"/>
    <mergeCell ref="C28:D28"/>
    <mergeCell ref="E28:E29"/>
    <mergeCell ref="F28:F29"/>
    <mergeCell ref="C29:D29"/>
    <mergeCell ref="A44:B44"/>
    <mergeCell ref="C44:D44"/>
    <mergeCell ref="A36:B36"/>
    <mergeCell ref="C36:D36"/>
    <mergeCell ref="A37:B37"/>
    <mergeCell ref="C37:D37"/>
    <mergeCell ref="A43:B43"/>
    <mergeCell ref="C43:D43"/>
  </mergeCells>
  <printOptions/>
  <pageMargins left="0.5118110236220472" right="0.31496062992125984" top="0.7480314960629921" bottom="0.35433070866141736" header="0.31496062992125984" footer="0.31496062992125984"/>
  <pageSetup fitToHeight="1" fitToWidth="1" horizontalDpi="600" verticalDpi="600" orientation="portrait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23</v>
      </c>
      <c r="D5" s="75"/>
      <c r="E5" s="11"/>
    </row>
    <row r="6" spans="1:5" ht="27.75" customHeight="1" thickBot="1">
      <c r="A6" s="9"/>
      <c r="B6" s="13" t="s">
        <v>5</v>
      </c>
      <c r="C6" s="76" t="s">
        <v>24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22</v>
      </c>
      <c r="C8" s="70">
        <v>904663700</v>
      </c>
      <c r="D8" s="71"/>
      <c r="E8" s="11"/>
    </row>
    <row r="9" spans="1:5" ht="23.25" customHeight="1" thickBot="1">
      <c r="A9" s="9"/>
      <c r="B9" s="14"/>
      <c r="C9" s="70">
        <v>0</v>
      </c>
      <c r="D9" s="71"/>
      <c r="E9" s="11"/>
    </row>
    <row r="10" spans="1:5" ht="26.25" customHeight="1" thickBot="1">
      <c r="A10" s="9"/>
      <c r="B10" s="14"/>
      <c r="C10" s="70">
        <v>0</v>
      </c>
      <c r="D10" s="71"/>
      <c r="E10" s="11"/>
    </row>
    <row r="11" spans="1:5" ht="26.25" customHeight="1" thickBot="1">
      <c r="A11" s="9"/>
      <c r="B11" s="14"/>
      <c r="C11" s="70">
        <v>0</v>
      </c>
      <c r="D11" s="71"/>
      <c r="E11" s="11"/>
    </row>
    <row r="12" spans="1:5" ht="26.25" customHeight="1" thickBot="1">
      <c r="A12" s="9"/>
      <c r="B12" s="14"/>
      <c r="C12" s="70">
        <v>0</v>
      </c>
      <c r="D12" s="71"/>
      <c r="E12" s="11"/>
    </row>
    <row r="13" spans="1:5" ht="26.25" customHeight="1" thickBot="1">
      <c r="A13" s="9"/>
      <c r="B13" s="14"/>
      <c r="C13" s="70">
        <v>0</v>
      </c>
      <c r="D13" s="71"/>
      <c r="E13" s="11"/>
    </row>
    <row r="14" spans="1:5" ht="26.25" customHeight="1" thickBot="1">
      <c r="A14" s="9"/>
      <c r="B14" s="14"/>
      <c r="C14" s="70">
        <v>0</v>
      </c>
      <c r="D14" s="71"/>
      <c r="E14" s="11"/>
    </row>
    <row r="15" spans="1:5" ht="26.25" customHeight="1" thickBot="1">
      <c r="A15" s="9"/>
      <c r="B15" s="14"/>
      <c r="C15" s="70">
        <v>0</v>
      </c>
      <c r="D15" s="71"/>
      <c r="E15" s="11"/>
    </row>
    <row r="16" spans="1:5" ht="26.25" customHeight="1" thickBot="1">
      <c r="A16" s="9"/>
      <c r="B16" s="14"/>
      <c r="C16" s="70">
        <v>0</v>
      </c>
      <c r="D16" s="71"/>
      <c r="E16" s="11"/>
    </row>
    <row r="17" spans="1:5" ht="26.25" customHeight="1" thickBot="1">
      <c r="A17" s="9"/>
      <c r="B17" s="14"/>
      <c r="C17" s="70">
        <v>0</v>
      </c>
      <c r="D17" s="71"/>
      <c r="E17" s="11"/>
    </row>
    <row r="18" spans="1:5" ht="30.75" customHeight="1" thickBot="1">
      <c r="A18" s="9"/>
      <c r="B18" s="14"/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904663700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1468.6099025974027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v>64729750.4</v>
      </c>
      <c r="D23" s="20"/>
      <c r="E23" s="11"/>
    </row>
    <row r="24" spans="1:5" ht="21.75" customHeight="1">
      <c r="A24" s="9"/>
      <c r="B24" s="9" t="s">
        <v>11</v>
      </c>
      <c r="C24" s="38">
        <v>64729750.4</v>
      </c>
      <c r="D24" s="11"/>
      <c r="E24" s="11"/>
    </row>
    <row r="25" spans="1:5" ht="15">
      <c r="A25" s="9"/>
      <c r="B25" s="9" t="s">
        <v>12</v>
      </c>
      <c r="C25" s="21">
        <v>14882168</v>
      </c>
      <c r="D25" s="11"/>
      <c r="E25" s="11"/>
    </row>
    <row r="26" spans="1:5" ht="27" customHeight="1" thickBot="1">
      <c r="A26" s="9"/>
      <c r="B26" s="22" t="s">
        <v>1</v>
      </c>
      <c r="C26" s="23">
        <v>74481215.21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36">
        <f>+C23/C25</f>
        <v>4.349483919278428</v>
      </c>
      <c r="D29" s="17" t="s">
        <v>25</v>
      </c>
      <c r="E29" s="11"/>
    </row>
    <row r="30" spans="1:5" ht="20.25" customHeight="1" thickBot="1">
      <c r="A30" s="9"/>
      <c r="B30" s="26" t="s">
        <v>16</v>
      </c>
      <c r="C30" s="39">
        <f>+C26/C24</f>
        <v>1.1506488863272366</v>
      </c>
      <c r="D30" s="40" t="s">
        <v>26</v>
      </c>
      <c r="E30" s="11"/>
    </row>
    <row r="31" spans="1:7" ht="15" customHeight="1" thickBot="1">
      <c r="A31" s="9"/>
      <c r="B31" s="27"/>
      <c r="C31" s="28"/>
      <c r="D31" s="10"/>
      <c r="E31" s="29"/>
      <c r="G31" s="37"/>
    </row>
    <row r="32" spans="1:6" ht="19.5" customHeight="1">
      <c r="A32" s="61"/>
      <c r="B32" s="62" t="s">
        <v>17</v>
      </c>
      <c r="C32" s="64" t="s">
        <v>31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30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  <mergeCell ref="C41:D41"/>
    <mergeCell ref="C20:D20"/>
    <mergeCell ref="B27:D27"/>
    <mergeCell ref="B28:D28"/>
    <mergeCell ref="A32:A33"/>
    <mergeCell ref="B32:B33"/>
    <mergeCell ref="C32:D32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5118110236220472" right="0.31496062992125984" top="0.7480314960629921" bottom="0.35433070866141736" header="0.31496062992125984" footer="0.31496062992125984"/>
  <pageSetup fitToHeight="1" fitToWidth="1" horizontalDpi="600" verticalDpi="600" orientation="portrait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27</v>
      </c>
      <c r="D5" s="75"/>
      <c r="E5" s="11"/>
    </row>
    <row r="6" spans="1:5" ht="27.75" customHeight="1" thickBot="1">
      <c r="A6" s="9"/>
      <c r="B6" s="13" t="s">
        <v>5</v>
      </c>
      <c r="C6" s="76" t="s">
        <v>28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29</v>
      </c>
      <c r="C8" s="70">
        <v>583654000</v>
      </c>
      <c r="D8" s="71"/>
      <c r="E8" s="11"/>
    </row>
    <row r="9" spans="1:5" ht="23.25" customHeight="1" thickBot="1">
      <c r="A9" s="9"/>
      <c r="B9" s="14"/>
      <c r="C9" s="70">
        <v>0</v>
      </c>
      <c r="D9" s="71"/>
      <c r="E9" s="11"/>
    </row>
    <row r="10" spans="1:5" ht="26.25" customHeight="1" thickBot="1">
      <c r="A10" s="9"/>
      <c r="B10" s="14"/>
      <c r="C10" s="70">
        <v>0</v>
      </c>
      <c r="D10" s="71"/>
      <c r="E10" s="11"/>
    </row>
    <row r="11" spans="1:5" ht="26.25" customHeight="1" thickBot="1">
      <c r="A11" s="9"/>
      <c r="B11" s="14"/>
      <c r="C11" s="70">
        <v>0</v>
      </c>
      <c r="D11" s="71"/>
      <c r="E11" s="11"/>
    </row>
    <row r="12" spans="1:5" ht="26.25" customHeight="1" thickBot="1">
      <c r="A12" s="9"/>
      <c r="B12" s="14"/>
      <c r="C12" s="70">
        <v>0</v>
      </c>
      <c r="D12" s="71"/>
      <c r="E12" s="11"/>
    </row>
    <row r="13" spans="1:5" ht="26.25" customHeight="1" thickBot="1">
      <c r="A13" s="9"/>
      <c r="B13" s="14"/>
      <c r="C13" s="70">
        <v>0</v>
      </c>
      <c r="D13" s="71"/>
      <c r="E13" s="11"/>
    </row>
    <row r="14" spans="1:5" ht="26.25" customHeight="1" thickBot="1">
      <c r="A14" s="9"/>
      <c r="B14" s="14"/>
      <c r="C14" s="70">
        <v>0</v>
      </c>
      <c r="D14" s="71"/>
      <c r="E14" s="11"/>
    </row>
    <row r="15" spans="1:5" ht="26.25" customHeight="1" thickBot="1">
      <c r="A15" s="9"/>
      <c r="B15" s="14"/>
      <c r="C15" s="70">
        <v>0</v>
      </c>
      <c r="D15" s="71"/>
      <c r="E15" s="11"/>
    </row>
    <row r="16" spans="1:5" ht="26.25" customHeight="1" thickBot="1">
      <c r="A16" s="9"/>
      <c r="B16" s="14"/>
      <c r="C16" s="70">
        <v>0</v>
      </c>
      <c r="D16" s="71"/>
      <c r="E16" s="11"/>
    </row>
    <row r="17" spans="1:5" ht="26.25" customHeight="1" thickBot="1">
      <c r="A17" s="9"/>
      <c r="B17" s="14"/>
      <c r="C17" s="70">
        <v>0</v>
      </c>
      <c r="D17" s="71"/>
      <c r="E17" s="11"/>
    </row>
    <row r="18" spans="1:5" ht="30.75" customHeight="1" thickBot="1">
      <c r="A18" s="9"/>
      <c r="B18" s="14"/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583654000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947.4902597402597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v>67717000</v>
      </c>
      <c r="D23" s="20"/>
      <c r="E23" s="11"/>
    </row>
    <row r="24" spans="1:5" ht="21.75" customHeight="1">
      <c r="A24" s="9"/>
      <c r="B24" s="9" t="s">
        <v>11</v>
      </c>
      <c r="C24" s="38">
        <v>70188000</v>
      </c>
      <c r="D24" s="11"/>
      <c r="E24" s="11"/>
    </row>
    <row r="25" spans="1:5" ht="15">
      <c r="A25" s="9"/>
      <c r="B25" s="9" t="s">
        <v>12</v>
      </c>
      <c r="C25" s="21">
        <v>64771000</v>
      </c>
      <c r="D25" s="11"/>
      <c r="E25" s="11"/>
    </row>
    <row r="26" spans="1:5" ht="27" customHeight="1" thickBot="1">
      <c r="A26" s="9"/>
      <c r="B26" s="22" t="s">
        <v>1</v>
      </c>
      <c r="C26" s="23">
        <v>64771000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36">
        <f>+C23/C25</f>
        <v>1.0454833181516419</v>
      </c>
      <c r="D29" s="17" t="s">
        <v>25</v>
      </c>
      <c r="E29" s="11"/>
    </row>
    <row r="30" spans="1:5" ht="20.25" customHeight="1" thickBot="1">
      <c r="A30" s="9"/>
      <c r="B30" s="34" t="s">
        <v>16</v>
      </c>
      <c r="C30" s="39">
        <f>+C26/C24</f>
        <v>0.9228215649398758</v>
      </c>
      <c r="D30" s="40" t="s">
        <v>26</v>
      </c>
      <c r="E30" s="11"/>
    </row>
    <row r="31" spans="1:7" ht="15" customHeight="1" thickBot="1">
      <c r="A31" s="9"/>
      <c r="B31" s="27"/>
      <c r="C31" s="28"/>
      <c r="D31" s="10"/>
      <c r="E31" s="29"/>
      <c r="G31" s="37"/>
    </row>
    <row r="32" spans="1:6" ht="19.5" customHeight="1">
      <c r="A32" s="61"/>
      <c r="B32" s="62" t="s">
        <v>17</v>
      </c>
      <c r="C32" s="64" t="s">
        <v>32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30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  <mergeCell ref="C41:D41"/>
    <mergeCell ref="C20:D20"/>
    <mergeCell ref="B27:D27"/>
    <mergeCell ref="B28:D28"/>
    <mergeCell ref="A32:A33"/>
    <mergeCell ref="B32:B33"/>
    <mergeCell ref="C32:D32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5118110236220472" right="0.31496062992125984" top="0.7480314960629921" bottom="0.35433070866141736" header="0.31496062992125984" footer="0.31496062992125984"/>
  <pageSetup fitToHeight="1" fitToWidth="1" horizontalDpi="600" verticalDpi="600" orientation="portrait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33</v>
      </c>
      <c r="D5" s="75"/>
      <c r="E5" s="11"/>
    </row>
    <row r="6" spans="1:5" ht="27.75" customHeight="1" thickBot="1">
      <c r="A6" s="9"/>
      <c r="B6" s="13" t="s">
        <v>5</v>
      </c>
      <c r="C6" s="76" t="s">
        <v>34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35</v>
      </c>
      <c r="C8" s="70">
        <v>816221400</v>
      </c>
      <c r="D8" s="71"/>
      <c r="E8" s="11"/>
    </row>
    <row r="9" spans="1:5" ht="23.25" customHeight="1" thickBot="1">
      <c r="A9" s="9"/>
      <c r="B9" s="14"/>
      <c r="C9" s="70">
        <v>0</v>
      </c>
      <c r="D9" s="71"/>
      <c r="E9" s="11"/>
    </row>
    <row r="10" spans="1:5" ht="26.25" customHeight="1" thickBot="1">
      <c r="A10" s="9"/>
      <c r="B10" s="14"/>
      <c r="C10" s="70">
        <v>0</v>
      </c>
      <c r="D10" s="71"/>
      <c r="E10" s="11"/>
    </row>
    <row r="11" spans="1:5" ht="26.25" customHeight="1" thickBot="1">
      <c r="A11" s="9"/>
      <c r="B11" s="14"/>
      <c r="C11" s="70">
        <v>0</v>
      </c>
      <c r="D11" s="71"/>
      <c r="E11" s="11"/>
    </row>
    <row r="12" spans="1:5" ht="26.25" customHeight="1" thickBot="1">
      <c r="A12" s="9"/>
      <c r="B12" s="14"/>
      <c r="C12" s="70">
        <v>0</v>
      </c>
      <c r="D12" s="71"/>
      <c r="E12" s="11"/>
    </row>
    <row r="13" spans="1:5" ht="26.25" customHeight="1" thickBot="1">
      <c r="A13" s="9"/>
      <c r="B13" s="14"/>
      <c r="C13" s="70">
        <v>0</v>
      </c>
      <c r="D13" s="71"/>
      <c r="E13" s="11"/>
    </row>
    <row r="14" spans="1:5" ht="26.25" customHeight="1" thickBot="1">
      <c r="A14" s="9"/>
      <c r="B14" s="14"/>
      <c r="C14" s="70">
        <v>0</v>
      </c>
      <c r="D14" s="71"/>
      <c r="E14" s="11"/>
    </row>
    <row r="15" spans="1:5" ht="26.25" customHeight="1" thickBot="1">
      <c r="A15" s="9"/>
      <c r="B15" s="14"/>
      <c r="C15" s="70">
        <v>0</v>
      </c>
      <c r="D15" s="71"/>
      <c r="E15" s="11"/>
    </row>
    <row r="16" spans="1:5" ht="26.25" customHeight="1" thickBot="1">
      <c r="A16" s="9"/>
      <c r="B16" s="14"/>
      <c r="C16" s="70">
        <v>0</v>
      </c>
      <c r="D16" s="71"/>
      <c r="E16" s="11"/>
    </row>
    <row r="17" spans="1:5" ht="26.25" customHeight="1" thickBot="1">
      <c r="A17" s="9"/>
      <c r="B17" s="14"/>
      <c r="C17" s="70">
        <v>0</v>
      </c>
      <c r="D17" s="71"/>
      <c r="E17" s="11"/>
    </row>
    <row r="18" spans="1:5" ht="30.75" customHeight="1" thickBot="1">
      <c r="A18" s="9"/>
      <c r="B18" s="14"/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816221400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1325.0347402597401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f>2009+111826958.37+152007529.18</f>
        <v>263836496.55</v>
      </c>
      <c r="D23" s="20"/>
      <c r="E23" s="11"/>
    </row>
    <row r="24" spans="1:5" ht="21.75" customHeight="1">
      <c r="A24" s="9"/>
      <c r="B24" s="9" t="s">
        <v>11</v>
      </c>
      <c r="C24" s="38">
        <v>639319914.71</v>
      </c>
      <c r="D24" s="11"/>
      <c r="E24" s="11"/>
    </row>
    <row r="25" spans="1:5" ht="15">
      <c r="A25" s="9"/>
      <c r="B25" s="9" t="s">
        <v>12</v>
      </c>
      <c r="C25" s="21">
        <v>39916800.96</v>
      </c>
      <c r="D25" s="11"/>
      <c r="E25" s="11"/>
    </row>
    <row r="26" spans="1:5" ht="27" customHeight="1" thickBot="1">
      <c r="A26" s="9"/>
      <c r="B26" s="22" t="s">
        <v>1</v>
      </c>
      <c r="C26" s="23">
        <v>39916800.96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36">
        <f>+C23/C25</f>
        <v>6.60966034864333</v>
      </c>
      <c r="D29" s="17" t="s">
        <v>25</v>
      </c>
      <c r="E29" s="11"/>
    </row>
    <row r="30" spans="1:5" ht="20.25" customHeight="1" thickBot="1">
      <c r="A30" s="9"/>
      <c r="B30" s="35" t="s">
        <v>16</v>
      </c>
      <c r="C30" s="39">
        <f>+C26/C24</f>
        <v>0.06243634844083738</v>
      </c>
      <c r="D30" s="40" t="s">
        <v>25</v>
      </c>
      <c r="E30" s="11"/>
    </row>
    <row r="31" spans="1:7" ht="15" customHeight="1" thickBot="1">
      <c r="A31" s="9"/>
      <c r="B31" s="27"/>
      <c r="C31" s="28"/>
      <c r="D31" s="10"/>
      <c r="E31" s="29"/>
      <c r="G31" s="37"/>
    </row>
    <row r="32" spans="1:6" ht="19.5" customHeight="1">
      <c r="A32" s="61"/>
      <c r="B32" s="62" t="s">
        <v>17</v>
      </c>
      <c r="C32" s="64" t="s">
        <v>36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30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1:D41"/>
    <mergeCell ref="C20:D20"/>
    <mergeCell ref="B27:D27"/>
    <mergeCell ref="B28:D28"/>
    <mergeCell ref="A32:A33"/>
    <mergeCell ref="B32:B33"/>
    <mergeCell ref="C32:D32"/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</mergeCells>
  <printOptions/>
  <pageMargins left="0.5118110236220472" right="0.31496062992125984" top="0.7480314960629921" bottom="0.35433070866141736" header="0.31496062992125984" footer="0.31496062992125984"/>
  <pageSetup fitToHeight="1" fitToWidth="1" horizontalDpi="600" verticalDpi="600" orientation="portrait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37</v>
      </c>
      <c r="D5" s="75"/>
      <c r="E5" s="11"/>
    </row>
    <row r="6" spans="1:5" ht="27.75" customHeight="1" thickBot="1">
      <c r="A6" s="9"/>
      <c r="B6" s="13" t="s">
        <v>5</v>
      </c>
      <c r="C6" s="76" t="s">
        <v>38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39</v>
      </c>
      <c r="C8" s="70">
        <v>680184500</v>
      </c>
      <c r="D8" s="71"/>
      <c r="E8" s="11"/>
    </row>
    <row r="9" spans="1:5" ht="42" customHeight="1" thickBot="1">
      <c r="A9" s="9"/>
      <c r="B9" s="15" t="s">
        <v>8</v>
      </c>
      <c r="C9" s="70">
        <f>SUM(C8:D8)</f>
        <v>680184500</v>
      </c>
      <c r="D9" s="71"/>
      <c r="E9" s="11"/>
    </row>
    <row r="10" spans="1:5" ht="45.75" customHeight="1" thickBot="1">
      <c r="A10" s="9"/>
      <c r="B10" s="15" t="s">
        <v>9</v>
      </c>
      <c r="C10" s="70">
        <f>+C9/616000</f>
        <v>1104.1956168831168</v>
      </c>
      <c r="D10" s="71"/>
      <c r="E10" s="11"/>
    </row>
    <row r="11" spans="1:5" ht="10.5" customHeight="1">
      <c r="A11" s="9"/>
      <c r="B11" s="10"/>
      <c r="C11" s="16"/>
      <c r="D11" s="17"/>
      <c r="E11" s="11"/>
    </row>
    <row r="12" spans="1:5" ht="13.5" customHeight="1" thickBot="1">
      <c r="A12" s="9"/>
      <c r="B12" s="10" t="s">
        <v>10</v>
      </c>
      <c r="C12" s="16"/>
      <c r="D12" s="17"/>
      <c r="E12" s="11"/>
    </row>
    <row r="13" spans="1:5" ht="22.5" customHeight="1">
      <c r="A13" s="9"/>
      <c r="B13" s="18" t="s">
        <v>0</v>
      </c>
      <c r="C13" s="19">
        <v>273143443</v>
      </c>
      <c r="D13" s="20"/>
      <c r="E13" s="11"/>
    </row>
    <row r="14" spans="1:5" ht="21.75" customHeight="1">
      <c r="A14" s="9"/>
      <c r="B14" s="9" t="s">
        <v>11</v>
      </c>
      <c r="C14" s="21">
        <v>3791247352</v>
      </c>
      <c r="D14" s="11"/>
      <c r="E14" s="11"/>
    </row>
    <row r="15" spans="1:5" ht="15">
      <c r="A15" s="9"/>
      <c r="B15" s="9" t="s">
        <v>12</v>
      </c>
      <c r="C15" s="21">
        <v>19026456</v>
      </c>
      <c r="D15" s="11"/>
      <c r="E15" s="11"/>
    </row>
    <row r="16" spans="1:5" ht="27" customHeight="1" thickBot="1">
      <c r="A16" s="9"/>
      <c r="B16" s="22" t="s">
        <v>1</v>
      </c>
      <c r="C16" s="23">
        <v>395776587</v>
      </c>
      <c r="D16" s="24"/>
      <c r="E16" s="11"/>
    </row>
    <row r="17" spans="1:5" ht="27" customHeight="1" thickBot="1">
      <c r="A17" s="9"/>
      <c r="B17" s="58" t="s">
        <v>13</v>
      </c>
      <c r="C17" s="59"/>
      <c r="D17" s="60"/>
      <c r="E17" s="11"/>
    </row>
    <row r="18" spans="1:5" ht="15.75" thickBot="1">
      <c r="A18" s="9"/>
      <c r="B18" s="58" t="s">
        <v>14</v>
      </c>
      <c r="C18" s="59"/>
      <c r="D18" s="60"/>
      <c r="E18" s="11"/>
    </row>
    <row r="19" spans="1:5" ht="20.25" customHeight="1">
      <c r="A19" s="9"/>
      <c r="B19" s="25" t="s">
        <v>15</v>
      </c>
      <c r="C19" s="44">
        <f>+C13/C15</f>
        <v>14.355981113876384</v>
      </c>
      <c r="D19" s="17" t="s">
        <v>25</v>
      </c>
      <c r="E19" s="11"/>
    </row>
    <row r="20" spans="1:5" ht="20.25" customHeight="1" thickBot="1">
      <c r="A20" s="9"/>
      <c r="B20" s="42" t="s">
        <v>16</v>
      </c>
      <c r="C20" s="45">
        <f>+C16/C14</f>
        <v>0.10439218290286853</v>
      </c>
      <c r="D20" s="17" t="s">
        <v>25</v>
      </c>
      <c r="E20" s="11"/>
    </row>
    <row r="21" spans="1:5" ht="15" customHeight="1" thickBot="1">
      <c r="A21" s="9"/>
      <c r="B21" s="27"/>
      <c r="C21" s="28"/>
      <c r="D21" s="10"/>
      <c r="E21" s="29"/>
    </row>
    <row r="22" spans="1:6" ht="19.5" customHeight="1">
      <c r="A22" s="61"/>
      <c r="B22" s="62" t="s">
        <v>17</v>
      </c>
      <c r="C22" s="64" t="s">
        <v>36</v>
      </c>
      <c r="D22" s="65"/>
      <c r="E22" s="66"/>
      <c r="F22" s="67"/>
    </row>
    <row r="23" spans="1:6" ht="19.5" customHeight="1" thickBot="1">
      <c r="A23" s="61"/>
      <c r="B23" s="63"/>
      <c r="C23" s="68" t="s">
        <v>18</v>
      </c>
      <c r="D23" s="69"/>
      <c r="E23" s="66"/>
      <c r="F23" s="67"/>
    </row>
    <row r="24" spans="1:6" ht="12.75" customHeight="1" thickBot="1">
      <c r="A24" s="22"/>
      <c r="B24" s="30"/>
      <c r="C24" s="30"/>
      <c r="D24" s="30"/>
      <c r="E24" s="24"/>
      <c r="F24" s="31"/>
    </row>
    <row r="25" ht="15">
      <c r="B25" s="33"/>
    </row>
    <row r="28" ht="12.75" customHeight="1"/>
    <row r="30" spans="1:4" ht="15">
      <c r="A30" s="83" t="s">
        <v>20</v>
      </c>
      <c r="B30" s="83"/>
      <c r="C30" s="55"/>
      <c r="D30" s="55"/>
    </row>
    <row r="31" spans="1:4" ht="15">
      <c r="A31" s="55" t="s">
        <v>21</v>
      </c>
      <c r="B31" s="55"/>
      <c r="C31" s="55"/>
      <c r="D31" s="55"/>
    </row>
    <row r="35" ht="12" customHeight="1"/>
    <row r="36" ht="15">
      <c r="B36" s="1" t="s">
        <v>40</v>
      </c>
    </row>
    <row r="37" spans="1:4" ht="15">
      <c r="A37" s="55"/>
      <c r="B37" s="55"/>
      <c r="C37" s="55"/>
      <c r="D37" s="55"/>
    </row>
    <row r="38" spans="1:4" ht="15">
      <c r="A38" s="55"/>
      <c r="B38" s="55"/>
      <c r="C38" s="55"/>
      <c r="D38" s="55"/>
    </row>
  </sheetData>
  <sheetProtection/>
  <mergeCells count="25">
    <mergeCell ref="A22:A23"/>
    <mergeCell ref="B22:B23"/>
    <mergeCell ref="C22:D22"/>
    <mergeCell ref="B1:D1"/>
    <mergeCell ref="B2:D2"/>
    <mergeCell ref="B3:D3"/>
    <mergeCell ref="C5:D5"/>
    <mergeCell ref="C6:D6"/>
    <mergeCell ref="C7:D7"/>
    <mergeCell ref="C31:D31"/>
    <mergeCell ref="C8:D8"/>
    <mergeCell ref="C9:D9"/>
    <mergeCell ref="C10:D10"/>
    <mergeCell ref="B17:D17"/>
    <mergeCell ref="B18:D18"/>
    <mergeCell ref="A37:B37"/>
    <mergeCell ref="C37:D37"/>
    <mergeCell ref="A38:B38"/>
    <mergeCell ref="C38:D38"/>
    <mergeCell ref="E22:E23"/>
    <mergeCell ref="F22:F23"/>
    <mergeCell ref="C23:D23"/>
    <mergeCell ref="A30:B30"/>
    <mergeCell ref="C30:D30"/>
    <mergeCell ref="A31:B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84" t="s">
        <v>41</v>
      </c>
      <c r="D5" s="85"/>
      <c r="E5" s="11"/>
    </row>
    <row r="6" spans="1:5" ht="27.75" customHeight="1" thickBot="1">
      <c r="A6" s="9"/>
      <c r="B6" s="13" t="s">
        <v>5</v>
      </c>
      <c r="C6" s="76" t="s">
        <v>42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43</v>
      </c>
      <c r="C8" s="70">
        <v>408110700</v>
      </c>
      <c r="D8" s="71"/>
      <c r="E8" s="11"/>
    </row>
    <row r="9" spans="1:5" ht="42" customHeight="1" thickBot="1">
      <c r="A9" s="9"/>
      <c r="B9" s="15" t="s">
        <v>8</v>
      </c>
      <c r="C9" s="70">
        <f>SUM(C8:D8)</f>
        <v>408110700</v>
      </c>
      <c r="D9" s="71"/>
      <c r="E9" s="11"/>
    </row>
    <row r="10" spans="1:5" ht="45.75" customHeight="1" thickBot="1">
      <c r="A10" s="9"/>
      <c r="B10" s="15" t="s">
        <v>9</v>
      </c>
      <c r="C10" s="70">
        <f>+C9/616000</f>
        <v>662.5173701298701</v>
      </c>
      <c r="D10" s="71"/>
      <c r="E10" s="11"/>
    </row>
    <row r="11" spans="1:5" ht="10.5" customHeight="1">
      <c r="A11" s="9"/>
      <c r="B11" s="10"/>
      <c r="C11" s="16"/>
      <c r="D11" s="17"/>
      <c r="E11" s="11"/>
    </row>
    <row r="12" spans="1:5" ht="13.5" customHeight="1" thickBot="1">
      <c r="A12" s="9"/>
      <c r="B12" s="10" t="s">
        <v>10</v>
      </c>
      <c r="C12" s="16"/>
      <c r="D12" s="17"/>
      <c r="E12" s="11"/>
    </row>
    <row r="13" spans="1:5" ht="22.5" customHeight="1">
      <c r="A13" s="9"/>
      <c r="B13" s="18" t="s">
        <v>0</v>
      </c>
      <c r="C13" s="19">
        <v>102940420</v>
      </c>
      <c r="D13" s="20"/>
      <c r="E13" s="11"/>
    </row>
    <row r="14" spans="1:5" ht="21.75" customHeight="1">
      <c r="A14" s="9"/>
      <c r="B14" s="9" t="s">
        <v>11</v>
      </c>
      <c r="C14" s="21">
        <v>105560052</v>
      </c>
      <c r="D14" s="11"/>
      <c r="E14" s="11"/>
    </row>
    <row r="15" spans="1:5" ht="15">
      <c r="A15" s="9"/>
      <c r="B15" s="9" t="s">
        <v>12</v>
      </c>
      <c r="C15" s="21">
        <v>31473557</v>
      </c>
      <c r="D15" s="11"/>
      <c r="E15" s="11"/>
    </row>
    <row r="16" spans="1:5" ht="27" customHeight="1" thickBot="1">
      <c r="A16" s="9"/>
      <c r="B16" s="22" t="s">
        <v>1</v>
      </c>
      <c r="C16" s="23">
        <v>31473557</v>
      </c>
      <c r="D16" s="24"/>
      <c r="E16" s="11"/>
    </row>
    <row r="17" spans="1:5" ht="27" customHeight="1" thickBot="1">
      <c r="A17" s="9"/>
      <c r="B17" s="58" t="s">
        <v>13</v>
      </c>
      <c r="C17" s="59"/>
      <c r="D17" s="60"/>
      <c r="E17" s="11"/>
    </row>
    <row r="18" spans="1:5" ht="15.75" thickBot="1">
      <c r="A18" s="9"/>
      <c r="B18" s="58" t="s">
        <v>14</v>
      </c>
      <c r="C18" s="59"/>
      <c r="D18" s="60"/>
      <c r="E18" s="11"/>
    </row>
    <row r="19" spans="1:5" ht="20.25" customHeight="1">
      <c r="A19" s="9"/>
      <c r="B19" s="25" t="s">
        <v>15</v>
      </c>
      <c r="C19" s="44">
        <f>+C13/C15</f>
        <v>3.270695460319277</v>
      </c>
      <c r="D19" s="17" t="s">
        <v>25</v>
      </c>
      <c r="E19" s="11"/>
    </row>
    <row r="20" spans="1:5" ht="20.25" customHeight="1" thickBot="1">
      <c r="A20" s="9"/>
      <c r="B20" s="42" t="s">
        <v>16</v>
      </c>
      <c r="C20" s="45">
        <f>+C16/C14</f>
        <v>0.2981578391037549</v>
      </c>
      <c r="D20" s="17" t="s">
        <v>25</v>
      </c>
      <c r="E20" s="11"/>
    </row>
    <row r="21" spans="1:5" ht="15" customHeight="1" thickBot="1">
      <c r="A21" s="9"/>
      <c r="B21" s="27"/>
      <c r="C21" s="28"/>
      <c r="D21" s="10"/>
      <c r="E21" s="29"/>
    </row>
    <row r="22" spans="1:6" ht="19.5" customHeight="1">
      <c r="A22" s="61"/>
      <c r="B22" s="62" t="s">
        <v>17</v>
      </c>
      <c r="C22" s="64" t="s">
        <v>44</v>
      </c>
      <c r="D22" s="65"/>
      <c r="E22" s="66"/>
      <c r="F22" s="67"/>
    </row>
    <row r="23" spans="1:6" ht="19.5" customHeight="1" thickBot="1">
      <c r="A23" s="61"/>
      <c r="B23" s="63"/>
      <c r="C23" s="68" t="s">
        <v>18</v>
      </c>
      <c r="D23" s="69"/>
      <c r="E23" s="66"/>
      <c r="F23" s="67"/>
    </row>
    <row r="24" spans="1:6" ht="12.75" customHeight="1" thickBot="1">
      <c r="A24" s="22"/>
      <c r="B24" s="30"/>
      <c r="C24" s="30"/>
      <c r="D24" s="30"/>
      <c r="E24" s="24"/>
      <c r="F24" s="31"/>
    </row>
    <row r="25" ht="15">
      <c r="B25" s="33"/>
    </row>
    <row r="28" ht="12.75" customHeight="1"/>
    <row r="30" spans="1:4" ht="15">
      <c r="A30" s="83" t="s">
        <v>20</v>
      </c>
      <c r="B30" s="83"/>
      <c r="C30" s="55"/>
      <c r="D30" s="55"/>
    </row>
    <row r="31" spans="1:4" ht="15">
      <c r="A31" s="55" t="s">
        <v>21</v>
      </c>
      <c r="B31" s="55"/>
      <c r="C31" s="55"/>
      <c r="D31" s="55"/>
    </row>
    <row r="35" ht="12" customHeight="1"/>
    <row r="36" ht="15">
      <c r="B36" s="1" t="s">
        <v>45</v>
      </c>
    </row>
    <row r="37" spans="1:4" ht="15">
      <c r="A37" s="55"/>
      <c r="B37" s="55"/>
      <c r="C37" s="55"/>
      <c r="D37" s="55"/>
    </row>
    <row r="38" spans="1:4" ht="15">
      <c r="A38" s="55"/>
      <c r="B38" s="55"/>
      <c r="C38" s="55"/>
      <c r="D38" s="55"/>
    </row>
  </sheetData>
  <sheetProtection/>
  <mergeCells count="25">
    <mergeCell ref="A22:A23"/>
    <mergeCell ref="B22:B23"/>
    <mergeCell ref="C22:D22"/>
    <mergeCell ref="B1:D1"/>
    <mergeCell ref="B2:D2"/>
    <mergeCell ref="B3:D3"/>
    <mergeCell ref="C5:D5"/>
    <mergeCell ref="C6:D6"/>
    <mergeCell ref="C7:D7"/>
    <mergeCell ref="C31:D31"/>
    <mergeCell ref="C8:D8"/>
    <mergeCell ref="C9:D9"/>
    <mergeCell ref="C10:D10"/>
    <mergeCell ref="B17:D17"/>
    <mergeCell ref="B18:D18"/>
    <mergeCell ref="A37:B37"/>
    <mergeCell ref="C37:D37"/>
    <mergeCell ref="A38:B38"/>
    <mergeCell ref="C38:D38"/>
    <mergeCell ref="E22:E23"/>
    <mergeCell ref="F22:F23"/>
    <mergeCell ref="C23:D23"/>
    <mergeCell ref="A30:B30"/>
    <mergeCell ref="C30:D30"/>
    <mergeCell ref="A31:B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46</v>
      </c>
      <c r="D5" s="75"/>
      <c r="E5" s="11"/>
    </row>
    <row r="6" spans="1:5" ht="27.75" customHeight="1" thickBot="1">
      <c r="A6" s="9"/>
      <c r="B6" s="13" t="s">
        <v>5</v>
      </c>
      <c r="C6" s="76" t="s">
        <v>47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48</v>
      </c>
      <c r="C8" s="70">
        <v>1088295200</v>
      </c>
      <c r="D8" s="71"/>
      <c r="E8" s="11"/>
    </row>
    <row r="9" spans="1:5" ht="23.25" customHeight="1" thickBot="1">
      <c r="A9" s="9"/>
      <c r="B9" s="14" t="s">
        <v>49</v>
      </c>
      <c r="C9" s="70">
        <v>190451660</v>
      </c>
      <c r="D9" s="71"/>
      <c r="E9" s="11"/>
    </row>
    <row r="10" spans="1:5" ht="26.25" customHeight="1" thickBot="1">
      <c r="A10" s="9"/>
      <c r="B10" s="14" t="s">
        <v>50</v>
      </c>
      <c r="C10" s="70">
        <v>666580810</v>
      </c>
      <c r="D10" s="71"/>
      <c r="E10" s="11"/>
    </row>
    <row r="11" spans="1:5" ht="26.25" customHeight="1" thickBot="1">
      <c r="A11" s="9"/>
      <c r="B11" s="14" t="s">
        <v>51</v>
      </c>
      <c r="C11" s="70">
        <v>1328129860</v>
      </c>
      <c r="D11" s="71"/>
      <c r="E11" s="11"/>
    </row>
    <row r="12" spans="1:5" ht="26.25" customHeight="1" thickBot="1">
      <c r="A12" s="9"/>
      <c r="B12" s="14" t="s">
        <v>52</v>
      </c>
      <c r="C12" s="70">
        <v>1003952322</v>
      </c>
      <c r="D12" s="71"/>
      <c r="E12" s="11"/>
    </row>
    <row r="13" spans="1:5" ht="42" customHeight="1" thickBot="1">
      <c r="A13" s="9"/>
      <c r="B13" s="15" t="s">
        <v>8</v>
      </c>
      <c r="C13" s="70">
        <f>SUM(C8:D12)</f>
        <v>4277409852</v>
      </c>
      <c r="D13" s="71"/>
      <c r="E13" s="11"/>
    </row>
    <row r="14" spans="1:5" ht="45.75" customHeight="1" thickBot="1">
      <c r="A14" s="9"/>
      <c r="B14" s="15" t="s">
        <v>9</v>
      </c>
      <c r="C14" s="70">
        <f>+C13/616000</f>
        <v>6943.847162337663</v>
      </c>
      <c r="D14" s="71"/>
      <c r="E14" s="11"/>
    </row>
    <row r="15" spans="1:5" ht="10.5" customHeight="1">
      <c r="A15" s="9"/>
      <c r="B15" s="10"/>
      <c r="C15" s="16"/>
      <c r="D15" s="17"/>
      <c r="E15" s="11"/>
    </row>
    <row r="16" spans="1:5" ht="13.5" customHeight="1" thickBot="1">
      <c r="A16" s="9"/>
      <c r="B16" s="10" t="s">
        <v>10</v>
      </c>
      <c r="C16" s="16"/>
      <c r="D16" s="17"/>
      <c r="E16" s="11"/>
    </row>
    <row r="17" spans="1:5" ht="22.5" customHeight="1">
      <c r="A17" s="9"/>
      <c r="B17" s="18" t="s">
        <v>0</v>
      </c>
      <c r="C17" s="19">
        <v>577602810</v>
      </c>
      <c r="D17" s="20"/>
      <c r="E17" s="11"/>
    </row>
    <row r="18" spans="1:5" ht="21.75" customHeight="1">
      <c r="A18" s="9"/>
      <c r="B18" s="9" t="s">
        <v>11</v>
      </c>
      <c r="C18" s="21">
        <v>584602810</v>
      </c>
      <c r="D18" s="11"/>
      <c r="E18" s="11"/>
    </row>
    <row r="19" spans="1:5" ht="15">
      <c r="A19" s="9"/>
      <c r="B19" s="9" t="s">
        <v>12</v>
      </c>
      <c r="C19" s="21">
        <v>10443400</v>
      </c>
      <c r="D19" s="11"/>
      <c r="E19" s="11"/>
    </row>
    <row r="20" spans="1:5" ht="27" customHeight="1" thickBot="1">
      <c r="A20" s="9"/>
      <c r="B20" s="22" t="s">
        <v>1</v>
      </c>
      <c r="C20" s="23">
        <v>10443400</v>
      </c>
      <c r="D20" s="24"/>
      <c r="E20" s="11"/>
    </row>
    <row r="21" spans="1:5" ht="27" customHeight="1" thickBot="1">
      <c r="A21" s="9"/>
      <c r="B21" s="58" t="s">
        <v>13</v>
      </c>
      <c r="C21" s="59"/>
      <c r="D21" s="60"/>
      <c r="E21" s="11"/>
    </row>
    <row r="22" spans="1:5" ht="15.75" thickBot="1">
      <c r="A22" s="9"/>
      <c r="B22" s="58" t="s">
        <v>14</v>
      </c>
      <c r="C22" s="59"/>
      <c r="D22" s="60"/>
      <c r="E22" s="11"/>
    </row>
    <row r="23" spans="1:5" ht="20.25" customHeight="1">
      <c r="A23" s="9"/>
      <c r="B23" s="25" t="s">
        <v>15</v>
      </c>
      <c r="C23" s="44">
        <f>+C17/C19</f>
        <v>55.30792749487715</v>
      </c>
      <c r="D23" s="17" t="s">
        <v>25</v>
      </c>
      <c r="E23" s="11"/>
    </row>
    <row r="24" spans="1:5" ht="20.25" customHeight="1" thickBot="1">
      <c r="A24" s="9"/>
      <c r="B24" s="42" t="s">
        <v>16</v>
      </c>
      <c r="C24" s="45">
        <f>+C20/C18</f>
        <v>0.017864094768891035</v>
      </c>
      <c r="D24" s="17" t="s">
        <v>25</v>
      </c>
      <c r="E24" s="11"/>
    </row>
    <row r="25" spans="1:5" ht="15" customHeight="1" thickBot="1">
      <c r="A25" s="9"/>
      <c r="B25" s="27"/>
      <c r="C25" s="28"/>
      <c r="D25" s="10"/>
      <c r="E25" s="29"/>
    </row>
    <row r="26" spans="1:6" ht="19.5" customHeight="1">
      <c r="A26" s="61"/>
      <c r="B26" s="62" t="s">
        <v>17</v>
      </c>
      <c r="C26" s="64" t="s">
        <v>44</v>
      </c>
      <c r="D26" s="65"/>
      <c r="E26" s="66"/>
      <c r="F26" s="67"/>
    </row>
    <row r="27" spans="1:6" ht="19.5" customHeight="1" thickBot="1">
      <c r="A27" s="61"/>
      <c r="B27" s="63"/>
      <c r="C27" s="68" t="s">
        <v>18</v>
      </c>
      <c r="D27" s="69"/>
      <c r="E27" s="66"/>
      <c r="F27" s="67"/>
    </row>
    <row r="28" spans="1:6" ht="12.75" customHeight="1" thickBot="1">
      <c r="A28" s="22"/>
      <c r="B28" s="30"/>
      <c r="C28" s="30"/>
      <c r="D28" s="30"/>
      <c r="E28" s="24"/>
      <c r="F28" s="31"/>
    </row>
    <row r="29" ht="15">
      <c r="B29" s="33"/>
    </row>
    <row r="32" ht="12.75" customHeight="1"/>
    <row r="34" spans="1:4" ht="15">
      <c r="A34" s="83" t="s">
        <v>20</v>
      </c>
      <c r="B34" s="83"/>
      <c r="C34" s="55"/>
      <c r="D34" s="55"/>
    </row>
    <row r="35" spans="1:4" ht="15">
      <c r="A35" s="55" t="s">
        <v>21</v>
      </c>
      <c r="B35" s="55"/>
      <c r="C35" s="55"/>
      <c r="D35" s="55"/>
    </row>
    <row r="39" ht="12" customHeight="1"/>
    <row r="40" ht="15">
      <c r="B40" s="1" t="s">
        <v>40</v>
      </c>
    </row>
    <row r="41" spans="1:4" ht="15">
      <c r="A41" s="55"/>
      <c r="B41" s="55"/>
      <c r="C41" s="55"/>
      <c r="D41" s="55"/>
    </row>
    <row r="42" spans="1:4" ht="15">
      <c r="A42" s="55"/>
      <c r="B42" s="55"/>
      <c r="C42" s="55"/>
      <c r="D42" s="55"/>
    </row>
  </sheetData>
  <sheetProtection/>
  <mergeCells count="29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35:D35"/>
    <mergeCell ref="C14:D14"/>
    <mergeCell ref="B21:D21"/>
    <mergeCell ref="B22:D22"/>
    <mergeCell ref="A26:A27"/>
    <mergeCell ref="B26:B27"/>
    <mergeCell ref="C26:D26"/>
    <mergeCell ref="A41:B41"/>
    <mergeCell ref="C41:D41"/>
    <mergeCell ref="A42:B42"/>
    <mergeCell ref="C42:D42"/>
    <mergeCell ref="E26:E27"/>
    <mergeCell ref="F26:F27"/>
    <mergeCell ref="C27:D27"/>
    <mergeCell ref="A34:B34"/>
    <mergeCell ref="C34:D34"/>
    <mergeCell ref="A35:B3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53</v>
      </c>
      <c r="D5" s="75"/>
      <c r="E5" s="11"/>
    </row>
    <row r="6" spans="1:5" ht="27.75" customHeight="1" thickBot="1">
      <c r="A6" s="9"/>
      <c r="B6" s="13" t="s">
        <v>5</v>
      </c>
      <c r="C6" s="76" t="s">
        <v>54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55</v>
      </c>
      <c r="C8" s="70">
        <v>190451660</v>
      </c>
      <c r="D8" s="71"/>
      <c r="E8" s="11"/>
    </row>
    <row r="9" spans="1:5" ht="42" customHeight="1" thickBot="1">
      <c r="A9" s="9"/>
      <c r="B9" s="15" t="s">
        <v>8</v>
      </c>
      <c r="C9" s="70">
        <f>SUM(C8:D8)</f>
        <v>190451660</v>
      </c>
      <c r="D9" s="71"/>
      <c r="E9" s="11"/>
    </row>
    <row r="10" spans="1:5" ht="45.75" customHeight="1" thickBot="1">
      <c r="A10" s="9"/>
      <c r="B10" s="15" t="s">
        <v>9</v>
      </c>
      <c r="C10" s="70">
        <f>+C9/616000</f>
        <v>309.17477272727274</v>
      </c>
      <c r="D10" s="71"/>
      <c r="E10" s="11"/>
    </row>
    <row r="11" spans="1:5" ht="10.5" customHeight="1">
      <c r="A11" s="9"/>
      <c r="B11" s="10"/>
      <c r="C11" s="16"/>
      <c r="D11" s="17"/>
      <c r="E11" s="11"/>
    </row>
    <row r="12" spans="1:5" ht="13.5" customHeight="1" thickBot="1">
      <c r="A12" s="9"/>
      <c r="B12" s="10" t="s">
        <v>10</v>
      </c>
      <c r="C12" s="16"/>
      <c r="D12" s="17"/>
      <c r="E12" s="11"/>
    </row>
    <row r="13" spans="1:5" ht="22.5" customHeight="1">
      <c r="A13" s="9"/>
      <c r="B13" s="18" t="s">
        <v>0</v>
      </c>
      <c r="C13" s="19">
        <v>314063208</v>
      </c>
      <c r="D13" s="20"/>
      <c r="E13" s="11"/>
    </row>
    <row r="14" spans="1:5" ht="21.75" customHeight="1">
      <c r="A14" s="9"/>
      <c r="B14" s="9" t="s">
        <v>11</v>
      </c>
      <c r="C14" s="21">
        <v>318997734</v>
      </c>
      <c r="D14" s="11"/>
      <c r="E14" s="11"/>
    </row>
    <row r="15" spans="1:5" ht="15">
      <c r="A15" s="9"/>
      <c r="B15" s="9" t="s">
        <v>12</v>
      </c>
      <c r="C15" s="21">
        <v>16404286</v>
      </c>
      <c r="D15" s="11"/>
      <c r="E15" s="11"/>
    </row>
    <row r="16" spans="1:5" ht="27" customHeight="1" thickBot="1">
      <c r="A16" s="9"/>
      <c r="B16" s="22" t="s">
        <v>1</v>
      </c>
      <c r="C16" s="23">
        <v>147201701</v>
      </c>
      <c r="D16" s="24"/>
      <c r="E16" s="11"/>
    </row>
    <row r="17" spans="1:5" ht="27" customHeight="1" thickBot="1">
      <c r="A17" s="9"/>
      <c r="B17" s="58" t="s">
        <v>13</v>
      </c>
      <c r="C17" s="59"/>
      <c r="D17" s="60"/>
      <c r="E17" s="11"/>
    </row>
    <row r="18" spans="1:5" ht="15.75" thickBot="1">
      <c r="A18" s="9"/>
      <c r="B18" s="58" t="s">
        <v>14</v>
      </c>
      <c r="C18" s="59"/>
      <c r="D18" s="60"/>
      <c r="E18" s="11"/>
    </row>
    <row r="19" spans="1:5" ht="20.25" customHeight="1">
      <c r="A19" s="9"/>
      <c r="B19" s="25" t="s">
        <v>15</v>
      </c>
      <c r="C19" s="44">
        <f>+C13/C15</f>
        <v>19.14519217721515</v>
      </c>
      <c r="D19" s="17" t="s">
        <v>25</v>
      </c>
      <c r="E19" s="11"/>
    </row>
    <row r="20" spans="1:5" ht="20.25" customHeight="1" thickBot="1">
      <c r="A20" s="9"/>
      <c r="B20" s="42" t="s">
        <v>16</v>
      </c>
      <c r="C20" s="45">
        <f>+C16/C14</f>
        <v>0.46145061644857954</v>
      </c>
      <c r="D20" s="17" t="s">
        <v>25</v>
      </c>
      <c r="E20" s="11"/>
    </row>
    <row r="21" spans="1:5" ht="15" customHeight="1" thickBot="1">
      <c r="A21" s="9"/>
      <c r="B21" s="27"/>
      <c r="C21" s="28"/>
      <c r="D21" s="10"/>
      <c r="E21" s="29"/>
    </row>
    <row r="22" spans="1:6" ht="19.5" customHeight="1">
      <c r="A22" s="61"/>
      <c r="B22" s="62" t="s">
        <v>17</v>
      </c>
      <c r="C22" s="64" t="s">
        <v>44</v>
      </c>
      <c r="D22" s="65"/>
      <c r="E22" s="66"/>
      <c r="F22" s="67"/>
    </row>
    <row r="23" spans="1:6" ht="19.5" customHeight="1" thickBot="1">
      <c r="A23" s="61"/>
      <c r="B23" s="63"/>
      <c r="C23" s="68" t="s">
        <v>18</v>
      </c>
      <c r="D23" s="69"/>
      <c r="E23" s="66"/>
      <c r="F23" s="67"/>
    </row>
    <row r="24" spans="1:6" ht="12.75" customHeight="1" thickBot="1">
      <c r="A24" s="22"/>
      <c r="B24" s="30"/>
      <c r="C24" s="30"/>
      <c r="D24" s="30"/>
      <c r="E24" s="24"/>
      <c r="F24" s="31"/>
    </row>
    <row r="25" ht="15">
      <c r="B25" s="33"/>
    </row>
    <row r="28" ht="12.75" customHeight="1"/>
    <row r="30" spans="1:4" ht="15">
      <c r="A30" s="83" t="s">
        <v>20</v>
      </c>
      <c r="B30" s="83"/>
      <c r="C30" s="55"/>
      <c r="D30" s="55"/>
    </row>
    <row r="31" spans="1:4" ht="15">
      <c r="A31" s="55" t="s">
        <v>21</v>
      </c>
      <c r="B31" s="55"/>
      <c r="C31" s="55"/>
      <c r="D31" s="55"/>
    </row>
    <row r="35" ht="12" customHeight="1"/>
    <row r="36" ht="15">
      <c r="B36" s="1" t="s">
        <v>56</v>
      </c>
    </row>
    <row r="37" spans="1:4" ht="15">
      <c r="A37" s="55"/>
      <c r="B37" s="55"/>
      <c r="C37" s="55"/>
      <c r="D37" s="55"/>
    </row>
    <row r="38" spans="1:4" ht="15">
      <c r="A38" s="55"/>
      <c r="B38" s="55"/>
      <c r="C38" s="55"/>
      <c r="D38" s="55"/>
    </row>
  </sheetData>
  <sheetProtection/>
  <mergeCells count="25">
    <mergeCell ref="A22:A23"/>
    <mergeCell ref="B22:B23"/>
    <mergeCell ref="C22:D22"/>
    <mergeCell ref="B1:D1"/>
    <mergeCell ref="B2:D2"/>
    <mergeCell ref="B3:D3"/>
    <mergeCell ref="C5:D5"/>
    <mergeCell ref="C6:D6"/>
    <mergeCell ref="C7:D7"/>
    <mergeCell ref="C31:D31"/>
    <mergeCell ref="C8:D8"/>
    <mergeCell ref="C9:D9"/>
    <mergeCell ref="C10:D10"/>
    <mergeCell ref="B17:D17"/>
    <mergeCell ref="B18:D18"/>
    <mergeCell ref="A37:B37"/>
    <mergeCell ref="C37:D37"/>
    <mergeCell ref="A38:B38"/>
    <mergeCell ref="C38:D38"/>
    <mergeCell ref="E22:E23"/>
    <mergeCell ref="F22:F23"/>
    <mergeCell ref="C23:D23"/>
    <mergeCell ref="A30:B30"/>
    <mergeCell ref="C30:D30"/>
    <mergeCell ref="A31:B3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3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57</v>
      </c>
      <c r="D5" s="75"/>
      <c r="E5" s="11"/>
    </row>
    <row r="6" spans="1:5" ht="27.75" customHeight="1" thickBot="1">
      <c r="A6" s="9"/>
      <c r="B6" s="13" t="s">
        <v>5</v>
      </c>
      <c r="C6" s="76" t="s">
        <v>58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59</v>
      </c>
      <c r="C8" s="70">
        <v>291827000</v>
      </c>
      <c r="D8" s="71"/>
      <c r="E8" s="11"/>
    </row>
    <row r="9" spans="1:5" ht="23.25" customHeight="1" thickBot="1">
      <c r="A9" s="9"/>
      <c r="B9" s="14" t="s">
        <v>60</v>
      </c>
      <c r="C9" s="70">
        <v>0</v>
      </c>
      <c r="D9" s="71"/>
      <c r="E9" s="11"/>
    </row>
    <row r="10" spans="1:5" ht="26.25" customHeight="1" thickBot="1">
      <c r="A10" s="9"/>
      <c r="B10" s="14" t="s">
        <v>60</v>
      </c>
      <c r="C10" s="70">
        <v>0</v>
      </c>
      <c r="D10" s="71"/>
      <c r="E10" s="11"/>
    </row>
    <row r="11" spans="1:5" ht="26.25" customHeight="1" thickBot="1">
      <c r="A11" s="9"/>
      <c r="B11" s="14" t="s">
        <v>60</v>
      </c>
      <c r="C11" s="70">
        <v>0</v>
      </c>
      <c r="D11" s="71"/>
      <c r="E11" s="11"/>
    </row>
    <row r="12" spans="1:5" ht="26.25" customHeight="1" thickBot="1">
      <c r="A12" s="9"/>
      <c r="B12" s="14" t="s">
        <v>60</v>
      </c>
      <c r="C12" s="70">
        <v>0</v>
      </c>
      <c r="D12" s="71"/>
      <c r="E12" s="11"/>
    </row>
    <row r="13" spans="1:5" ht="26.25" customHeight="1" thickBot="1">
      <c r="A13" s="9"/>
      <c r="B13" s="14" t="s">
        <v>60</v>
      </c>
      <c r="C13" s="70">
        <v>0</v>
      </c>
      <c r="D13" s="71"/>
      <c r="E13" s="11"/>
    </row>
    <row r="14" spans="1:5" ht="26.25" customHeight="1" thickBot="1">
      <c r="A14" s="9"/>
      <c r="B14" s="14" t="s">
        <v>60</v>
      </c>
      <c r="C14" s="70">
        <v>0</v>
      </c>
      <c r="D14" s="71"/>
      <c r="E14" s="11"/>
    </row>
    <row r="15" spans="1:5" ht="26.25" customHeight="1" thickBot="1">
      <c r="A15" s="9"/>
      <c r="B15" s="14" t="s">
        <v>60</v>
      </c>
      <c r="C15" s="70">
        <v>0</v>
      </c>
      <c r="D15" s="71"/>
      <c r="E15" s="11"/>
    </row>
    <row r="16" spans="1:5" ht="26.25" customHeight="1" thickBot="1">
      <c r="A16" s="9"/>
      <c r="B16" s="14" t="s">
        <v>60</v>
      </c>
      <c r="C16" s="70">
        <v>0</v>
      </c>
      <c r="D16" s="71"/>
      <c r="E16" s="11"/>
    </row>
    <row r="17" spans="1:5" ht="26.25" customHeight="1" thickBot="1">
      <c r="A17" s="9"/>
      <c r="B17" s="14" t="s">
        <v>60</v>
      </c>
      <c r="C17" s="70">
        <v>0</v>
      </c>
      <c r="D17" s="71"/>
      <c r="E17" s="11"/>
    </row>
    <row r="18" spans="1:5" ht="30.75" customHeight="1" thickBot="1">
      <c r="A18" s="9"/>
      <c r="B18" s="14" t="s">
        <v>60</v>
      </c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291827000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473.74512987012986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f>38713635</f>
        <v>38713635</v>
      </c>
      <c r="D23" s="20"/>
      <c r="E23" s="11"/>
    </row>
    <row r="24" spans="1:5" ht="21.75" customHeight="1">
      <c r="A24" s="9"/>
      <c r="B24" s="9" t="s">
        <v>11</v>
      </c>
      <c r="C24" s="21">
        <v>40266483</v>
      </c>
      <c r="D24" s="11"/>
      <c r="E24" s="11"/>
    </row>
    <row r="25" spans="1:5" ht="15">
      <c r="A25" s="9"/>
      <c r="B25" s="9" t="s">
        <v>12</v>
      </c>
      <c r="C25" s="21">
        <v>38963635</v>
      </c>
      <c r="D25" s="11"/>
      <c r="E25" s="11"/>
    </row>
    <row r="26" spans="1:5" ht="27" customHeight="1" thickBot="1">
      <c r="A26" s="9"/>
      <c r="B26" s="22" t="s">
        <v>1</v>
      </c>
      <c r="C26" s="23">
        <v>38963635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44">
        <f>+C23/C25</f>
        <v>0.9935837608580411</v>
      </c>
      <c r="D29" s="17" t="s">
        <v>25</v>
      </c>
      <c r="E29" s="11"/>
    </row>
    <row r="30" spans="1:5" ht="20.25" customHeight="1" thickBot="1">
      <c r="A30" s="9"/>
      <c r="B30" s="42" t="s">
        <v>16</v>
      </c>
      <c r="C30" s="45">
        <f>+C26/C24</f>
        <v>0.967644355728808</v>
      </c>
      <c r="D30" s="17" t="s">
        <v>26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 t="s">
        <v>61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62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1:D41"/>
    <mergeCell ref="C20:D20"/>
    <mergeCell ref="B27:D27"/>
    <mergeCell ref="B28:D28"/>
    <mergeCell ref="A32:A33"/>
    <mergeCell ref="B32:B33"/>
    <mergeCell ref="C32:D32"/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</mergeCells>
  <printOptions/>
  <pageMargins left="0.5118110236220472" right="0.31496062992125984" top="0.7480314960629921" bottom="0.35433070866141736" header="0.31496062992125984" footer="0.31496062992125984"/>
  <pageSetup fitToHeight="1" fitToWidth="1"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63</v>
      </c>
      <c r="D5" s="75"/>
      <c r="E5" s="11"/>
    </row>
    <row r="6" spans="1:5" ht="27.75" customHeight="1" thickBot="1">
      <c r="A6" s="9"/>
      <c r="B6" s="13" t="s">
        <v>5</v>
      </c>
      <c r="C6" s="76" t="s">
        <v>64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65</v>
      </c>
      <c r="C8" s="70">
        <v>583654000</v>
      </c>
      <c r="D8" s="71"/>
      <c r="E8" s="11"/>
    </row>
    <row r="9" spans="1:5" ht="23.25" customHeight="1" thickBot="1">
      <c r="A9" s="9"/>
      <c r="B9" s="14" t="s">
        <v>60</v>
      </c>
      <c r="C9" s="70">
        <v>0</v>
      </c>
      <c r="D9" s="71"/>
      <c r="E9" s="11"/>
    </row>
    <row r="10" spans="1:5" ht="26.25" customHeight="1" thickBot="1">
      <c r="A10" s="9"/>
      <c r="B10" s="14" t="s">
        <v>60</v>
      </c>
      <c r="C10" s="70">
        <v>0</v>
      </c>
      <c r="D10" s="71"/>
      <c r="E10" s="11"/>
    </row>
    <row r="11" spans="1:5" ht="26.25" customHeight="1" thickBot="1">
      <c r="A11" s="9"/>
      <c r="B11" s="14" t="s">
        <v>60</v>
      </c>
      <c r="C11" s="70">
        <v>0</v>
      </c>
      <c r="D11" s="71"/>
      <c r="E11" s="11"/>
    </row>
    <row r="12" spans="1:5" ht="26.25" customHeight="1" thickBot="1">
      <c r="A12" s="9"/>
      <c r="B12" s="14" t="s">
        <v>60</v>
      </c>
      <c r="C12" s="70">
        <v>0</v>
      </c>
      <c r="D12" s="71"/>
      <c r="E12" s="11"/>
    </row>
    <row r="13" spans="1:5" ht="26.25" customHeight="1" thickBot="1">
      <c r="A13" s="9"/>
      <c r="B13" s="14" t="s">
        <v>60</v>
      </c>
      <c r="C13" s="70">
        <v>0</v>
      </c>
      <c r="D13" s="71"/>
      <c r="E13" s="11"/>
    </row>
    <row r="14" spans="1:5" ht="26.25" customHeight="1" thickBot="1">
      <c r="A14" s="9"/>
      <c r="B14" s="14" t="s">
        <v>60</v>
      </c>
      <c r="C14" s="70">
        <v>0</v>
      </c>
      <c r="D14" s="71"/>
      <c r="E14" s="11"/>
    </row>
    <row r="15" spans="1:5" ht="26.25" customHeight="1" thickBot="1">
      <c r="A15" s="9"/>
      <c r="B15" s="14" t="s">
        <v>60</v>
      </c>
      <c r="C15" s="70">
        <v>0</v>
      </c>
      <c r="D15" s="71"/>
      <c r="E15" s="11"/>
    </row>
    <row r="16" spans="1:5" ht="26.25" customHeight="1" thickBot="1">
      <c r="A16" s="9"/>
      <c r="B16" s="14" t="s">
        <v>60</v>
      </c>
      <c r="C16" s="70">
        <v>0</v>
      </c>
      <c r="D16" s="71"/>
      <c r="E16" s="11"/>
    </row>
    <row r="17" spans="1:5" ht="26.25" customHeight="1" thickBot="1">
      <c r="A17" s="9"/>
      <c r="B17" s="14" t="s">
        <v>60</v>
      </c>
      <c r="C17" s="70">
        <v>0</v>
      </c>
      <c r="D17" s="71"/>
      <c r="E17" s="11"/>
    </row>
    <row r="18" spans="1:5" ht="30.75" customHeight="1" thickBot="1">
      <c r="A18" s="9"/>
      <c r="B18" s="14" t="s">
        <v>60</v>
      </c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583654000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947.4902597402597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v>511106727</v>
      </c>
      <c r="D23" s="20"/>
      <c r="E23" s="11"/>
    </row>
    <row r="24" spans="1:5" ht="21.75" customHeight="1">
      <c r="A24" s="9"/>
      <c r="B24" s="9" t="s">
        <v>11</v>
      </c>
      <c r="C24" s="21">
        <v>523804345</v>
      </c>
      <c r="D24" s="11"/>
      <c r="E24" s="11"/>
    </row>
    <row r="25" spans="1:5" ht="15">
      <c r="A25" s="9"/>
      <c r="B25" s="9" t="s">
        <v>12</v>
      </c>
      <c r="C25" s="21">
        <v>19799162</v>
      </c>
      <c r="D25" s="11"/>
      <c r="E25" s="11"/>
    </row>
    <row r="26" spans="1:5" ht="27" customHeight="1" thickBot="1">
      <c r="A26" s="9"/>
      <c r="B26" s="22" t="s">
        <v>1</v>
      </c>
      <c r="C26" s="23">
        <v>34705141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44">
        <f>+C23/C25</f>
        <v>25.81456361637932</v>
      </c>
      <c r="D29" s="17" t="s">
        <v>25</v>
      </c>
      <c r="E29" s="11"/>
    </row>
    <row r="30" spans="1:5" ht="20.25" customHeight="1" thickBot="1">
      <c r="A30" s="9"/>
      <c r="B30" s="42" t="s">
        <v>16</v>
      </c>
      <c r="C30" s="45">
        <f>+C26/C24</f>
        <v>0.06625592424209463</v>
      </c>
      <c r="D30" s="17" t="s">
        <v>25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 t="s">
        <v>44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62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1:D41"/>
    <mergeCell ref="C20:D20"/>
    <mergeCell ref="B27:D27"/>
    <mergeCell ref="B28:D28"/>
    <mergeCell ref="A32:A33"/>
    <mergeCell ref="B32:B33"/>
    <mergeCell ref="C32:D32"/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</mergeCells>
  <printOptions/>
  <pageMargins left="0.5118110236220472" right="0.31496062992125984" top="0.7480314960629921" bottom="0.35433070866141736" header="0.31496062992125984" footer="0.31496062992125984"/>
  <pageSetup fitToHeight="1" fitToWidth="1" horizontalDpi="600" verticalDpi="600" orientation="portrait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22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66</v>
      </c>
      <c r="D5" s="75"/>
      <c r="E5" s="11"/>
    </row>
    <row r="6" spans="1:5" ht="27.75" customHeight="1" thickBot="1">
      <c r="A6" s="9"/>
      <c r="B6" s="13" t="s">
        <v>5</v>
      </c>
      <c r="C6" s="76" t="s">
        <v>67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52</v>
      </c>
      <c r="C8" s="70">
        <v>1003952322</v>
      </c>
      <c r="D8" s="71"/>
      <c r="E8" s="11"/>
    </row>
    <row r="9" spans="1:5" ht="23.25" customHeight="1" thickBot="1">
      <c r="A9" s="9"/>
      <c r="B9" s="14" t="s">
        <v>60</v>
      </c>
      <c r="C9" s="70">
        <v>0</v>
      </c>
      <c r="D9" s="71"/>
      <c r="E9" s="11"/>
    </row>
    <row r="10" spans="1:5" ht="26.25" customHeight="1" thickBot="1">
      <c r="A10" s="9"/>
      <c r="B10" s="14" t="s">
        <v>60</v>
      </c>
      <c r="C10" s="70">
        <v>0</v>
      </c>
      <c r="D10" s="71"/>
      <c r="E10" s="11"/>
    </row>
    <row r="11" spans="1:5" ht="26.25" customHeight="1" thickBot="1">
      <c r="A11" s="9"/>
      <c r="B11" s="14" t="s">
        <v>60</v>
      </c>
      <c r="C11" s="70">
        <v>0</v>
      </c>
      <c r="D11" s="71"/>
      <c r="E11" s="11"/>
    </row>
    <row r="12" spans="1:5" ht="26.25" customHeight="1" thickBot="1">
      <c r="A12" s="9"/>
      <c r="B12" s="14" t="s">
        <v>60</v>
      </c>
      <c r="C12" s="70">
        <v>0</v>
      </c>
      <c r="D12" s="71"/>
      <c r="E12" s="11"/>
    </row>
    <row r="13" spans="1:5" ht="26.25" customHeight="1" thickBot="1">
      <c r="A13" s="9"/>
      <c r="B13" s="14" t="s">
        <v>60</v>
      </c>
      <c r="C13" s="70">
        <v>0</v>
      </c>
      <c r="D13" s="71"/>
      <c r="E13" s="11"/>
    </row>
    <row r="14" spans="1:5" ht="26.25" customHeight="1" thickBot="1">
      <c r="A14" s="9"/>
      <c r="B14" s="14" t="s">
        <v>60</v>
      </c>
      <c r="C14" s="70">
        <v>0</v>
      </c>
      <c r="D14" s="71"/>
      <c r="E14" s="11"/>
    </row>
    <row r="15" spans="1:5" ht="26.25" customHeight="1" thickBot="1">
      <c r="A15" s="9"/>
      <c r="B15" s="14" t="s">
        <v>60</v>
      </c>
      <c r="C15" s="70">
        <v>0</v>
      </c>
      <c r="D15" s="71"/>
      <c r="E15" s="11"/>
    </row>
    <row r="16" spans="1:5" ht="26.25" customHeight="1" thickBot="1">
      <c r="A16" s="9"/>
      <c r="B16" s="14" t="s">
        <v>60</v>
      </c>
      <c r="C16" s="70">
        <v>0</v>
      </c>
      <c r="D16" s="71"/>
      <c r="E16" s="11"/>
    </row>
    <row r="17" spans="1:5" ht="26.25" customHeight="1" thickBot="1">
      <c r="A17" s="9"/>
      <c r="B17" s="14" t="s">
        <v>60</v>
      </c>
      <c r="C17" s="70">
        <v>0</v>
      </c>
      <c r="D17" s="71"/>
      <c r="E17" s="11"/>
    </row>
    <row r="18" spans="1:5" ht="30.75" customHeight="1" thickBot="1">
      <c r="A18" s="9"/>
      <c r="B18" s="14" t="s">
        <v>60</v>
      </c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1003952322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1629.7927305194805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v>97902714</v>
      </c>
      <c r="D23" s="20"/>
      <c r="E23" s="11"/>
    </row>
    <row r="24" spans="1:5" ht="21.75" customHeight="1">
      <c r="A24" s="9"/>
      <c r="B24" s="9" t="s">
        <v>11</v>
      </c>
      <c r="C24" s="21">
        <v>130159925</v>
      </c>
      <c r="D24" s="11"/>
      <c r="E24" s="11"/>
    </row>
    <row r="25" spans="1:5" ht="15">
      <c r="A25" s="9"/>
      <c r="B25" s="9" t="s">
        <v>12</v>
      </c>
      <c r="C25" s="21">
        <v>6160631</v>
      </c>
      <c r="D25" s="11"/>
      <c r="E25" s="11"/>
    </row>
    <row r="26" spans="1:5" ht="27" customHeight="1" thickBot="1">
      <c r="A26" s="9"/>
      <c r="B26" s="22" t="s">
        <v>1</v>
      </c>
      <c r="C26" s="23">
        <v>95286906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44">
        <f>+C23/C25</f>
        <v>15.89166986303838</v>
      </c>
      <c r="D29" s="17" t="s">
        <v>25</v>
      </c>
      <c r="E29" s="11"/>
    </row>
    <row r="30" spans="1:5" ht="20.25" customHeight="1" thickBot="1">
      <c r="A30" s="9"/>
      <c r="B30" s="42" t="s">
        <v>16</v>
      </c>
      <c r="C30" s="45">
        <f>+C26/C24</f>
        <v>0.7320756062205782</v>
      </c>
      <c r="D30" s="17" t="s">
        <v>26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 t="s">
        <v>68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62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1:D41"/>
    <mergeCell ref="C20:D20"/>
    <mergeCell ref="B27:D27"/>
    <mergeCell ref="B28:D28"/>
    <mergeCell ref="A32:A33"/>
    <mergeCell ref="B32:B33"/>
    <mergeCell ref="C32:D32"/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</mergeCells>
  <printOptions/>
  <pageMargins left="0.5118110236220472" right="0.31496062992125984" top="0.7480314960629921" bottom="0.35433070866141736" header="0.31496062992125984" footer="0.31496062992125984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28.57421875" style="32" customWidth="1"/>
    <col min="4" max="4" width="26.7109375" style="32" customWidth="1"/>
    <col min="5" max="16384" width="11.421875" style="4" customWidth="1"/>
  </cols>
  <sheetData>
    <row r="1" spans="1:4" ht="21" customHeight="1">
      <c r="A1" s="2"/>
      <c r="B1" s="72" t="s">
        <v>2</v>
      </c>
      <c r="C1" s="72"/>
      <c r="D1" s="72"/>
    </row>
    <row r="2" spans="1:4" ht="27.75" customHeight="1">
      <c r="A2" s="5"/>
      <c r="B2" s="73" t="s">
        <v>3</v>
      </c>
      <c r="C2" s="73"/>
      <c r="D2" s="73"/>
    </row>
    <row r="3" spans="1:4" ht="21" customHeight="1">
      <c r="A3" s="7"/>
      <c r="B3" s="73" t="s">
        <v>19</v>
      </c>
      <c r="C3" s="73"/>
      <c r="D3" s="73"/>
    </row>
    <row r="4" spans="1:4" ht="21" customHeight="1">
      <c r="A4" s="7"/>
      <c r="B4" s="41"/>
      <c r="C4" s="41"/>
      <c r="D4" s="41"/>
    </row>
    <row r="5" spans="1:4" ht="21" customHeight="1">
      <c r="A5" s="7"/>
      <c r="B5" s="41"/>
      <c r="C5" s="41"/>
      <c r="D5" s="41"/>
    </row>
    <row r="6" spans="1:4" ht="21" customHeight="1">
      <c r="A6" s="7"/>
      <c r="B6" s="41"/>
      <c r="C6" s="41"/>
      <c r="D6" s="41"/>
    </row>
    <row r="7" spans="1:4" ht="21" customHeight="1">
      <c r="A7" s="7"/>
      <c r="B7" s="41"/>
      <c r="C7" s="41"/>
      <c r="D7" s="41"/>
    </row>
    <row r="8" spans="1:4" ht="12" customHeight="1" thickBot="1">
      <c r="A8" s="9"/>
      <c r="B8" s="10"/>
      <c r="C8" s="10"/>
      <c r="D8" s="10"/>
    </row>
    <row r="9" spans="1:4" ht="49.5" customHeight="1" thickBot="1">
      <c r="A9" s="9"/>
      <c r="B9" s="12" t="s">
        <v>4</v>
      </c>
      <c r="C9" s="74" t="s">
        <v>97</v>
      </c>
      <c r="D9" s="75"/>
    </row>
    <row r="10" spans="1:4" ht="27.75" customHeight="1" thickBot="1">
      <c r="A10" s="9"/>
      <c r="B10" s="13" t="s">
        <v>5</v>
      </c>
      <c r="C10" s="76" t="s">
        <v>98</v>
      </c>
      <c r="D10" s="77"/>
    </row>
    <row r="11" spans="1:4" ht="29.25" customHeight="1" thickBot="1">
      <c r="A11" s="9"/>
      <c r="B11" s="13" t="s">
        <v>6</v>
      </c>
      <c r="C11" s="78" t="s">
        <v>7</v>
      </c>
      <c r="D11" s="79"/>
    </row>
    <row r="12" spans="1:4" ht="25.5" customHeight="1" thickBot="1">
      <c r="A12" s="9"/>
      <c r="B12" s="14" t="s">
        <v>48</v>
      </c>
      <c r="C12" s="70">
        <v>1088295200</v>
      </c>
      <c r="D12" s="71"/>
    </row>
    <row r="13" spans="1:4" ht="26.25" customHeight="1" thickBot="1">
      <c r="A13" s="9"/>
      <c r="B13" s="14"/>
      <c r="C13" s="70"/>
      <c r="D13" s="71"/>
    </row>
    <row r="14" spans="1:4" ht="30.75" customHeight="1" thickBot="1">
      <c r="A14" s="9"/>
      <c r="B14" s="14"/>
      <c r="C14" s="70"/>
      <c r="D14" s="71"/>
    </row>
    <row r="15" spans="1:4" ht="42" customHeight="1" thickBot="1">
      <c r="A15" s="9"/>
      <c r="B15" s="15" t="s">
        <v>8</v>
      </c>
      <c r="C15" s="70">
        <f>SUM(C12:D14)</f>
        <v>1088295200</v>
      </c>
      <c r="D15" s="71"/>
    </row>
    <row r="16" spans="1:4" ht="45.75" customHeight="1" thickBot="1">
      <c r="A16" s="9"/>
      <c r="B16" s="15" t="s">
        <v>9</v>
      </c>
      <c r="C16" s="70">
        <f>+C15/616000</f>
        <v>1766.712987012987</v>
      </c>
      <c r="D16" s="71"/>
    </row>
    <row r="17" spans="1:4" ht="10.5" customHeight="1">
      <c r="A17" s="9"/>
      <c r="B17" s="10"/>
      <c r="C17" s="16"/>
      <c r="D17" s="17"/>
    </row>
    <row r="18" spans="1:4" ht="13.5" customHeight="1" thickBot="1">
      <c r="A18" s="9"/>
      <c r="B18" s="10" t="s">
        <v>10</v>
      </c>
      <c r="C18" s="16"/>
      <c r="D18" s="17"/>
    </row>
    <row r="19" spans="1:4" ht="22.5" customHeight="1">
      <c r="A19" s="9"/>
      <c r="B19" s="18" t="s">
        <v>0</v>
      </c>
      <c r="C19" s="19">
        <v>288602043</v>
      </c>
      <c r="D19" s="20"/>
    </row>
    <row r="20" spans="1:4" ht="21.75" customHeight="1">
      <c r="A20" s="9"/>
      <c r="B20" s="9" t="s">
        <v>11</v>
      </c>
      <c r="C20" s="21">
        <v>446772614</v>
      </c>
      <c r="D20" s="11"/>
    </row>
    <row r="21" spans="1:4" ht="15">
      <c r="A21" s="9"/>
      <c r="B21" s="9" t="s">
        <v>12</v>
      </c>
      <c r="C21" s="21">
        <v>2859500</v>
      </c>
      <c r="D21" s="11"/>
    </row>
    <row r="22" spans="1:4" ht="27" customHeight="1" thickBot="1">
      <c r="A22" s="9"/>
      <c r="B22" s="22" t="s">
        <v>1</v>
      </c>
      <c r="C22" s="23">
        <v>2859500</v>
      </c>
      <c r="D22" s="24"/>
    </row>
    <row r="23" spans="1:4" ht="27" customHeight="1" thickBot="1">
      <c r="A23" s="9"/>
      <c r="B23" s="58" t="s">
        <v>13</v>
      </c>
      <c r="C23" s="59"/>
      <c r="D23" s="60"/>
    </row>
    <row r="24" spans="1:4" ht="15.75" thickBot="1">
      <c r="A24" s="9"/>
      <c r="B24" s="58" t="s">
        <v>14</v>
      </c>
      <c r="C24" s="59"/>
      <c r="D24" s="60"/>
    </row>
    <row r="25" spans="1:4" ht="20.25" customHeight="1">
      <c r="A25" s="9"/>
      <c r="B25" s="25" t="s">
        <v>15</v>
      </c>
      <c r="C25" s="49">
        <f>C19/C21</f>
        <v>100.92744990382934</v>
      </c>
      <c r="D25" s="17" t="s">
        <v>25</v>
      </c>
    </row>
    <row r="26" spans="1:4" ht="20.25" customHeight="1" thickBot="1">
      <c r="A26" s="9"/>
      <c r="B26" s="42" t="s">
        <v>16</v>
      </c>
      <c r="C26" s="52">
        <f>C22/C20</f>
        <v>0.006400347537864082</v>
      </c>
      <c r="D26" s="17" t="s">
        <v>25</v>
      </c>
    </row>
    <row r="27" spans="1:4" ht="15" customHeight="1" thickBot="1">
      <c r="A27" s="9"/>
      <c r="B27" s="27"/>
      <c r="C27" s="28"/>
      <c r="D27" s="10"/>
    </row>
    <row r="28" spans="1:5" ht="33" customHeight="1">
      <c r="A28" s="61"/>
      <c r="B28" s="62" t="s">
        <v>17</v>
      </c>
      <c r="C28" s="64" t="s">
        <v>99</v>
      </c>
      <c r="D28" s="65"/>
      <c r="E28" s="67"/>
    </row>
    <row r="29" spans="1:5" ht="30.75" customHeight="1" thickBot="1">
      <c r="A29" s="61"/>
      <c r="B29" s="63"/>
      <c r="C29" s="68"/>
      <c r="D29" s="69"/>
      <c r="E29" s="67"/>
    </row>
    <row r="30" spans="1:5" ht="12.75" customHeight="1" thickBot="1">
      <c r="A30" s="22"/>
      <c r="B30" s="30"/>
      <c r="C30" s="30"/>
      <c r="D30" s="30"/>
      <c r="E30" s="31"/>
    </row>
    <row r="31" ht="15">
      <c r="B31" s="33"/>
    </row>
    <row r="34" ht="12.75" customHeight="1"/>
    <row r="36" spans="1:4" ht="15">
      <c r="A36" s="56" t="s">
        <v>94</v>
      </c>
      <c r="B36" s="56"/>
      <c r="C36" s="55"/>
      <c r="D36" s="55"/>
    </row>
    <row r="37" spans="1:4" ht="15">
      <c r="A37" s="57" t="s">
        <v>95</v>
      </c>
      <c r="B37" s="57"/>
      <c r="C37" s="55"/>
      <c r="D37" s="55"/>
    </row>
    <row r="39" ht="15">
      <c r="B39" s="51" t="s">
        <v>96</v>
      </c>
    </row>
    <row r="41" ht="12" customHeight="1"/>
    <row r="42" ht="15">
      <c r="B42" s="1"/>
    </row>
    <row r="43" spans="1:4" ht="15">
      <c r="A43" s="55"/>
      <c r="B43" s="55"/>
      <c r="C43" s="55"/>
      <c r="D43" s="55"/>
    </row>
    <row r="44" spans="1:4" ht="15">
      <c r="A44" s="55"/>
      <c r="B44" s="55"/>
      <c r="C44" s="55"/>
      <c r="D44" s="55"/>
    </row>
  </sheetData>
  <sheetProtection/>
  <mergeCells count="26">
    <mergeCell ref="B1:D1"/>
    <mergeCell ref="B2:D2"/>
    <mergeCell ref="B3:D3"/>
    <mergeCell ref="C9:D9"/>
    <mergeCell ref="C10:D10"/>
    <mergeCell ref="C11:D11"/>
    <mergeCell ref="C12:D12"/>
    <mergeCell ref="C13:D13"/>
    <mergeCell ref="C14:D14"/>
    <mergeCell ref="C15:D15"/>
    <mergeCell ref="C16:D16"/>
    <mergeCell ref="B23:D23"/>
    <mergeCell ref="B24:D24"/>
    <mergeCell ref="A28:A29"/>
    <mergeCell ref="B28:B29"/>
    <mergeCell ref="C28:D28"/>
    <mergeCell ref="E28:E29"/>
    <mergeCell ref="C29:D29"/>
    <mergeCell ref="A44:B44"/>
    <mergeCell ref="C44:D44"/>
    <mergeCell ref="A36:B36"/>
    <mergeCell ref="C36:D36"/>
    <mergeCell ref="A37:B37"/>
    <mergeCell ref="C37:D37"/>
    <mergeCell ref="A43:B43"/>
    <mergeCell ref="C43:D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9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69</v>
      </c>
      <c r="D5" s="75"/>
      <c r="E5" s="11"/>
    </row>
    <row r="6" spans="1:5" ht="27.75" customHeight="1" thickBot="1">
      <c r="A6" s="9"/>
      <c r="B6" s="13" t="s">
        <v>5</v>
      </c>
      <c r="C6" s="76" t="s">
        <v>70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50</v>
      </c>
      <c r="C8" s="70">
        <v>666580810</v>
      </c>
      <c r="D8" s="71"/>
      <c r="E8" s="11"/>
    </row>
    <row r="9" spans="1:5" ht="23.25" customHeight="1" thickBot="1">
      <c r="A9" s="9"/>
      <c r="B9" s="14" t="s">
        <v>60</v>
      </c>
      <c r="C9" s="70">
        <v>0</v>
      </c>
      <c r="D9" s="71"/>
      <c r="E9" s="11"/>
    </row>
    <row r="10" spans="1:5" ht="26.25" customHeight="1" thickBot="1">
      <c r="A10" s="9"/>
      <c r="B10" s="14" t="s">
        <v>60</v>
      </c>
      <c r="C10" s="70">
        <v>0</v>
      </c>
      <c r="D10" s="71"/>
      <c r="E10" s="11"/>
    </row>
    <row r="11" spans="1:5" ht="26.25" customHeight="1" thickBot="1">
      <c r="A11" s="9"/>
      <c r="B11" s="14" t="s">
        <v>60</v>
      </c>
      <c r="C11" s="70">
        <v>0</v>
      </c>
      <c r="D11" s="71"/>
      <c r="E11" s="11"/>
    </row>
    <row r="12" spans="1:5" ht="26.25" customHeight="1" thickBot="1">
      <c r="A12" s="9"/>
      <c r="B12" s="14" t="s">
        <v>60</v>
      </c>
      <c r="C12" s="70">
        <v>0</v>
      </c>
      <c r="D12" s="71"/>
      <c r="E12" s="11"/>
    </row>
    <row r="13" spans="1:5" ht="26.25" customHeight="1" thickBot="1">
      <c r="A13" s="9"/>
      <c r="B13" s="14" t="s">
        <v>60</v>
      </c>
      <c r="C13" s="70">
        <v>0</v>
      </c>
      <c r="D13" s="71"/>
      <c r="E13" s="11"/>
    </row>
    <row r="14" spans="1:5" ht="26.25" customHeight="1" thickBot="1">
      <c r="A14" s="9"/>
      <c r="B14" s="14" t="s">
        <v>60</v>
      </c>
      <c r="C14" s="70">
        <v>0</v>
      </c>
      <c r="D14" s="71"/>
      <c r="E14" s="11"/>
    </row>
    <row r="15" spans="1:5" ht="26.25" customHeight="1" thickBot="1">
      <c r="A15" s="9"/>
      <c r="B15" s="14" t="s">
        <v>60</v>
      </c>
      <c r="C15" s="70">
        <v>0</v>
      </c>
      <c r="D15" s="71"/>
      <c r="E15" s="11"/>
    </row>
    <row r="16" spans="1:5" ht="26.25" customHeight="1" thickBot="1">
      <c r="A16" s="9"/>
      <c r="B16" s="14" t="s">
        <v>60</v>
      </c>
      <c r="C16" s="70">
        <v>0</v>
      </c>
      <c r="D16" s="71"/>
      <c r="E16" s="11"/>
    </row>
    <row r="17" spans="1:5" ht="26.25" customHeight="1" thickBot="1">
      <c r="A17" s="9"/>
      <c r="B17" s="14" t="s">
        <v>60</v>
      </c>
      <c r="C17" s="70">
        <v>0</v>
      </c>
      <c r="D17" s="71"/>
      <c r="E17" s="11"/>
    </row>
    <row r="18" spans="1:5" ht="30.75" customHeight="1" thickBot="1">
      <c r="A18" s="9"/>
      <c r="B18" s="14" t="s">
        <v>60</v>
      </c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666580810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1082.1117045454546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v>544560877</v>
      </c>
      <c r="D23" s="20"/>
      <c r="E23" s="11"/>
    </row>
    <row r="24" spans="1:5" ht="21.75" customHeight="1">
      <c r="A24" s="9"/>
      <c r="B24" s="9" t="s">
        <v>11</v>
      </c>
      <c r="C24" s="21">
        <v>7059202401</v>
      </c>
      <c r="D24" s="11"/>
      <c r="E24" s="11"/>
    </row>
    <row r="25" spans="1:5" ht="15">
      <c r="A25" s="9"/>
      <c r="B25" s="9" t="s">
        <v>12</v>
      </c>
      <c r="C25" s="21">
        <v>38065735</v>
      </c>
      <c r="D25" s="11"/>
      <c r="E25" s="11"/>
    </row>
    <row r="26" spans="1:5" ht="27" customHeight="1" thickBot="1">
      <c r="A26" s="9"/>
      <c r="B26" s="22" t="s">
        <v>1</v>
      </c>
      <c r="C26" s="23">
        <v>38065735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44">
        <f>+C23/C25</f>
        <v>14.305802239205416</v>
      </c>
      <c r="D29" s="17" t="s">
        <v>25</v>
      </c>
      <c r="E29" s="11"/>
    </row>
    <row r="30" spans="1:5" ht="20.25" customHeight="1" thickBot="1">
      <c r="A30" s="9"/>
      <c r="B30" s="42" t="s">
        <v>16</v>
      </c>
      <c r="C30" s="45">
        <f>+C26/C24</f>
        <v>0.00539235636516211</v>
      </c>
      <c r="D30" s="17" t="s">
        <v>25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 t="s">
        <v>71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62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1:D41"/>
    <mergeCell ref="C20:D20"/>
    <mergeCell ref="B27:D27"/>
    <mergeCell ref="B28:D28"/>
    <mergeCell ref="A32:A33"/>
    <mergeCell ref="B32:B33"/>
    <mergeCell ref="C32:D32"/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</mergeCells>
  <printOptions/>
  <pageMargins left="0.5118110236220472" right="0.31496062992125984" top="0.7480314960629921" bottom="0.35433070866141736" header="0.31496062992125984" footer="0.31496062992125984"/>
  <pageSetup fitToHeight="1" fitToWidth="1" horizontalDpi="600" verticalDpi="600" orientation="portrait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72</v>
      </c>
      <c r="D5" s="75"/>
      <c r="E5" s="11"/>
    </row>
    <row r="6" spans="1:5" ht="27.75" customHeight="1" thickBot="1">
      <c r="A6" s="9"/>
      <c r="B6" s="13" t="s">
        <v>5</v>
      </c>
      <c r="C6" s="76">
        <v>800048102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73</v>
      </c>
      <c r="C8" s="70">
        <v>1467185816</v>
      </c>
      <c r="D8" s="71"/>
      <c r="E8" s="11"/>
    </row>
    <row r="9" spans="1:5" ht="23.25" customHeight="1" thickBot="1">
      <c r="A9" s="9"/>
      <c r="B9" s="14" t="s">
        <v>60</v>
      </c>
      <c r="C9" s="70">
        <v>0</v>
      </c>
      <c r="D9" s="71"/>
      <c r="E9" s="11"/>
    </row>
    <row r="10" spans="1:5" ht="26.25" customHeight="1" thickBot="1">
      <c r="A10" s="9"/>
      <c r="B10" s="14" t="s">
        <v>60</v>
      </c>
      <c r="C10" s="70">
        <v>0</v>
      </c>
      <c r="D10" s="71"/>
      <c r="E10" s="11"/>
    </row>
    <row r="11" spans="1:5" ht="26.25" customHeight="1" thickBot="1">
      <c r="A11" s="9"/>
      <c r="B11" s="14" t="s">
        <v>60</v>
      </c>
      <c r="C11" s="70">
        <v>0</v>
      </c>
      <c r="D11" s="71"/>
      <c r="E11" s="11"/>
    </row>
    <row r="12" spans="1:5" ht="26.25" customHeight="1" thickBot="1">
      <c r="A12" s="9"/>
      <c r="B12" s="14" t="s">
        <v>60</v>
      </c>
      <c r="C12" s="70">
        <v>0</v>
      </c>
      <c r="D12" s="71"/>
      <c r="E12" s="11"/>
    </row>
    <row r="13" spans="1:5" ht="26.25" customHeight="1" thickBot="1">
      <c r="A13" s="9"/>
      <c r="B13" s="14" t="s">
        <v>60</v>
      </c>
      <c r="C13" s="70">
        <v>0</v>
      </c>
      <c r="D13" s="71"/>
      <c r="E13" s="11"/>
    </row>
    <row r="14" spans="1:5" ht="26.25" customHeight="1" thickBot="1">
      <c r="A14" s="9"/>
      <c r="B14" s="14" t="s">
        <v>60</v>
      </c>
      <c r="C14" s="70">
        <v>0</v>
      </c>
      <c r="D14" s="71"/>
      <c r="E14" s="11"/>
    </row>
    <row r="15" spans="1:5" ht="26.25" customHeight="1" thickBot="1">
      <c r="A15" s="9"/>
      <c r="B15" s="14" t="s">
        <v>60</v>
      </c>
      <c r="C15" s="70">
        <v>0</v>
      </c>
      <c r="D15" s="71"/>
      <c r="E15" s="11"/>
    </row>
    <row r="16" spans="1:5" ht="26.25" customHeight="1" thickBot="1">
      <c r="A16" s="9"/>
      <c r="B16" s="14" t="s">
        <v>60</v>
      </c>
      <c r="C16" s="70">
        <v>0</v>
      </c>
      <c r="D16" s="71"/>
      <c r="E16" s="11"/>
    </row>
    <row r="17" spans="1:5" ht="26.25" customHeight="1" thickBot="1">
      <c r="A17" s="9"/>
      <c r="B17" s="14" t="s">
        <v>60</v>
      </c>
      <c r="C17" s="70">
        <v>0</v>
      </c>
      <c r="D17" s="71"/>
      <c r="E17" s="11"/>
    </row>
    <row r="18" spans="1:5" ht="30.75" customHeight="1" thickBot="1">
      <c r="A18" s="9"/>
      <c r="B18" s="14" t="s">
        <v>60</v>
      </c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1467185816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2381.795155844156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v>631305340</v>
      </c>
      <c r="D23" s="20"/>
      <c r="E23" s="11"/>
    </row>
    <row r="24" spans="1:5" ht="21.75" customHeight="1">
      <c r="A24" s="9"/>
      <c r="B24" s="9" t="s">
        <v>11</v>
      </c>
      <c r="C24" s="21">
        <v>1683447736</v>
      </c>
      <c r="D24" s="11"/>
      <c r="E24" s="11"/>
    </row>
    <row r="25" spans="1:5" ht="15">
      <c r="A25" s="9"/>
      <c r="B25" s="9" t="s">
        <v>12</v>
      </c>
      <c r="C25" s="21">
        <v>398142398</v>
      </c>
      <c r="D25" s="11"/>
      <c r="E25" s="11"/>
    </row>
    <row r="26" spans="1:5" ht="27" customHeight="1" thickBot="1">
      <c r="A26" s="9"/>
      <c r="B26" s="22" t="s">
        <v>1</v>
      </c>
      <c r="C26" s="23">
        <v>398142398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44">
        <f>+C23/C25</f>
        <v>1.5856270097614673</v>
      </c>
      <c r="D29" s="17" t="s">
        <v>25</v>
      </c>
      <c r="E29" s="11"/>
    </row>
    <row r="30" spans="1:5" ht="20.25" customHeight="1" thickBot="1">
      <c r="A30" s="9"/>
      <c r="B30" s="42" t="s">
        <v>16</v>
      </c>
      <c r="C30" s="45">
        <f>+C26/C24</f>
        <v>0.23650416314439118</v>
      </c>
      <c r="D30" s="17" t="s">
        <v>25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 t="s">
        <v>44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62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1:D41"/>
    <mergeCell ref="C20:D20"/>
    <mergeCell ref="B27:D27"/>
    <mergeCell ref="B28:D28"/>
    <mergeCell ref="A32:A33"/>
    <mergeCell ref="B32:B33"/>
    <mergeCell ref="C32:D32"/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</mergeCells>
  <printOptions/>
  <pageMargins left="0.5118110236220472" right="0.31496062992125984" top="0.7480314960629921" bottom="0.35433070866141736" header="0.31496062992125984" footer="0.31496062992125984"/>
  <pageSetup fitToHeight="1" fitToWidth="1" horizontalDpi="600" verticalDpi="600" orientation="portrait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112</v>
      </c>
      <c r="D5" s="75"/>
      <c r="E5" s="11"/>
    </row>
    <row r="6" spans="1:5" ht="27.75" customHeight="1" thickBot="1">
      <c r="A6" s="9"/>
      <c r="B6" s="13" t="s">
        <v>5</v>
      </c>
      <c r="C6" s="76" t="s">
        <v>113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114</v>
      </c>
      <c r="C8" s="70">
        <v>583654000</v>
      </c>
      <c r="D8" s="71"/>
      <c r="E8" s="11"/>
    </row>
    <row r="9" spans="1:5" ht="42" customHeight="1" thickBot="1">
      <c r="A9" s="9"/>
      <c r="B9" s="15" t="s">
        <v>8</v>
      </c>
      <c r="C9" s="70">
        <f>SUM(C8:D8)</f>
        <v>583654000</v>
      </c>
      <c r="D9" s="71"/>
      <c r="E9" s="11"/>
    </row>
    <row r="10" spans="1:5" ht="45.75" customHeight="1" thickBot="1">
      <c r="A10" s="9"/>
      <c r="B10" s="15" t="s">
        <v>9</v>
      </c>
      <c r="C10" s="70">
        <f>+C9/616000</f>
        <v>947.4902597402597</v>
      </c>
      <c r="D10" s="71"/>
      <c r="E10" s="11"/>
    </row>
    <row r="11" spans="1:5" ht="10.5" customHeight="1">
      <c r="A11" s="9"/>
      <c r="B11" s="10"/>
      <c r="C11" s="16"/>
      <c r="D11" s="17"/>
      <c r="E11" s="11"/>
    </row>
    <row r="12" spans="1:5" ht="13.5" customHeight="1" thickBot="1">
      <c r="A12" s="9"/>
      <c r="B12" s="10" t="s">
        <v>10</v>
      </c>
      <c r="C12" s="16"/>
      <c r="D12" s="17"/>
      <c r="E12" s="11"/>
    </row>
    <row r="13" spans="1:5" ht="22.5" customHeight="1">
      <c r="A13" s="9"/>
      <c r="B13" s="18" t="s">
        <v>0</v>
      </c>
      <c r="C13" s="19">
        <v>218832977</v>
      </c>
      <c r="D13" s="20"/>
      <c r="E13" s="11"/>
    </row>
    <row r="14" spans="1:5" ht="21.75" customHeight="1">
      <c r="A14" s="9"/>
      <c r="B14" s="9" t="s">
        <v>11</v>
      </c>
      <c r="C14" s="21">
        <v>232403082</v>
      </c>
      <c r="D14" s="11"/>
      <c r="E14" s="11"/>
    </row>
    <row r="15" spans="1:5" ht="15">
      <c r="A15" s="9"/>
      <c r="B15" s="9" t="s">
        <v>12</v>
      </c>
      <c r="C15" s="21">
        <v>5025849</v>
      </c>
      <c r="D15" s="11"/>
      <c r="E15" s="11"/>
    </row>
    <row r="16" spans="1:5" ht="27" customHeight="1" thickBot="1">
      <c r="A16" s="9"/>
      <c r="B16" s="22" t="s">
        <v>1</v>
      </c>
      <c r="C16" s="23">
        <v>56012101</v>
      </c>
      <c r="D16" s="24"/>
      <c r="E16" s="11"/>
    </row>
    <row r="17" spans="1:5" ht="27" customHeight="1" thickBot="1">
      <c r="A17" s="9"/>
      <c r="B17" s="58" t="s">
        <v>13</v>
      </c>
      <c r="C17" s="59"/>
      <c r="D17" s="60"/>
      <c r="E17" s="11"/>
    </row>
    <row r="18" spans="1:5" ht="15.75" thickBot="1">
      <c r="A18" s="9"/>
      <c r="B18" s="58" t="s">
        <v>14</v>
      </c>
      <c r="C18" s="59"/>
      <c r="D18" s="60"/>
      <c r="E18" s="11"/>
    </row>
    <row r="19" spans="1:5" ht="20.25" customHeight="1">
      <c r="A19" s="9"/>
      <c r="B19" s="25" t="s">
        <v>15</v>
      </c>
      <c r="C19" s="44">
        <f>+C13/C15</f>
        <v>43.54149458131352</v>
      </c>
      <c r="D19" s="17" t="s">
        <v>25</v>
      </c>
      <c r="E19" s="11"/>
    </row>
    <row r="20" spans="1:5" ht="20.25" customHeight="1" thickBot="1">
      <c r="A20" s="9"/>
      <c r="B20" s="43" t="s">
        <v>16</v>
      </c>
      <c r="C20" s="45">
        <f>+C16/C14</f>
        <v>0.2410127289103679</v>
      </c>
      <c r="D20" s="17" t="s">
        <v>25</v>
      </c>
      <c r="E20" s="11"/>
    </row>
    <row r="21" spans="1:5" ht="15" customHeight="1" thickBot="1">
      <c r="A21" s="9"/>
      <c r="B21" s="27"/>
      <c r="C21" s="28"/>
      <c r="D21" s="10"/>
      <c r="E21" s="29"/>
    </row>
    <row r="22" spans="1:6" ht="19.5" customHeight="1">
      <c r="A22" s="61"/>
      <c r="B22" s="62" t="s">
        <v>17</v>
      </c>
      <c r="C22" s="64" t="s">
        <v>115</v>
      </c>
      <c r="D22" s="65"/>
      <c r="E22" s="66"/>
      <c r="F22" s="67"/>
    </row>
    <row r="23" spans="1:6" ht="19.5" customHeight="1" thickBot="1">
      <c r="A23" s="61"/>
      <c r="B23" s="63"/>
      <c r="C23" s="68" t="s">
        <v>18</v>
      </c>
      <c r="D23" s="69"/>
      <c r="E23" s="66"/>
      <c r="F23" s="67"/>
    </row>
    <row r="24" spans="1:6" ht="12.75" customHeight="1" thickBot="1">
      <c r="A24" s="22"/>
      <c r="B24" s="30"/>
      <c r="C24" s="30"/>
      <c r="D24" s="30"/>
      <c r="E24" s="24"/>
      <c r="F24" s="31"/>
    </row>
    <row r="25" ht="15">
      <c r="B25" s="33"/>
    </row>
    <row r="28" ht="12.75" customHeight="1"/>
    <row r="30" spans="1:4" ht="15">
      <c r="A30" s="83" t="s">
        <v>20</v>
      </c>
      <c r="B30" s="83"/>
      <c r="C30" s="55"/>
      <c r="D30" s="55"/>
    </row>
    <row r="31" spans="1:4" ht="15">
      <c r="A31" s="55" t="s">
        <v>21</v>
      </c>
      <c r="B31" s="55"/>
      <c r="C31" s="55"/>
      <c r="D31" s="55"/>
    </row>
    <row r="35" ht="12" customHeight="1"/>
    <row r="36" ht="15">
      <c r="B36" s="1" t="s">
        <v>116</v>
      </c>
    </row>
    <row r="37" spans="1:4" ht="15">
      <c r="A37" s="55"/>
      <c r="B37" s="55"/>
      <c r="C37" s="55"/>
      <c r="D37" s="55"/>
    </row>
    <row r="38" spans="1:4" ht="15">
      <c r="A38" s="55"/>
      <c r="B38" s="55"/>
      <c r="C38" s="55"/>
      <c r="D38" s="55"/>
    </row>
  </sheetData>
  <sheetProtection/>
  <mergeCells count="25">
    <mergeCell ref="A37:B37"/>
    <mergeCell ref="C37:D37"/>
    <mergeCell ref="A38:B38"/>
    <mergeCell ref="C38:D38"/>
    <mergeCell ref="E22:E23"/>
    <mergeCell ref="F22:F23"/>
    <mergeCell ref="C23:D23"/>
    <mergeCell ref="A30:B30"/>
    <mergeCell ref="C30:D30"/>
    <mergeCell ref="A31:B31"/>
    <mergeCell ref="C31:D31"/>
    <mergeCell ref="C8:D8"/>
    <mergeCell ref="C9:D9"/>
    <mergeCell ref="C10:D10"/>
    <mergeCell ref="B17:D17"/>
    <mergeCell ref="B18:D18"/>
    <mergeCell ref="A22:A23"/>
    <mergeCell ref="B22:B23"/>
    <mergeCell ref="C22:D22"/>
    <mergeCell ref="B1:D1"/>
    <mergeCell ref="B2:D2"/>
    <mergeCell ref="B3:D3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117</v>
      </c>
      <c r="D5" s="75"/>
      <c r="E5" s="11"/>
    </row>
    <row r="6" spans="1:5" ht="27.75" customHeight="1" thickBot="1">
      <c r="A6" s="9"/>
      <c r="B6" s="13" t="s">
        <v>5</v>
      </c>
      <c r="C6" s="76" t="s">
        <v>118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119</v>
      </c>
      <c r="C8" s="70">
        <v>787932900</v>
      </c>
      <c r="D8" s="71"/>
      <c r="E8" s="11"/>
    </row>
    <row r="9" spans="1:5" ht="42" customHeight="1" thickBot="1">
      <c r="A9" s="9"/>
      <c r="B9" s="15" t="s">
        <v>8</v>
      </c>
      <c r="C9" s="70">
        <f>SUM(C8:D8)</f>
        <v>787932900</v>
      </c>
      <c r="D9" s="71"/>
      <c r="E9" s="11"/>
    </row>
    <row r="10" spans="1:5" ht="45.75" customHeight="1" thickBot="1">
      <c r="A10" s="9"/>
      <c r="B10" s="15" t="s">
        <v>9</v>
      </c>
      <c r="C10" s="70">
        <f>+C9/616000</f>
        <v>1279.1118506493506</v>
      </c>
      <c r="D10" s="71"/>
      <c r="E10" s="11"/>
    </row>
    <row r="11" spans="1:5" ht="10.5" customHeight="1">
      <c r="A11" s="9"/>
      <c r="B11" s="10"/>
      <c r="C11" s="16"/>
      <c r="D11" s="17"/>
      <c r="E11" s="11"/>
    </row>
    <row r="12" spans="1:5" ht="13.5" customHeight="1" thickBot="1">
      <c r="A12" s="9"/>
      <c r="B12" s="10" t="s">
        <v>10</v>
      </c>
      <c r="C12" s="16"/>
      <c r="D12" s="17"/>
      <c r="E12" s="11"/>
    </row>
    <row r="13" spans="1:5" ht="22.5" customHeight="1">
      <c r="A13" s="9"/>
      <c r="B13" s="18" t="s">
        <v>0</v>
      </c>
      <c r="C13" s="19">
        <f>6144679.48+2800561</f>
        <v>8945240.48</v>
      </c>
      <c r="D13" s="20"/>
      <c r="E13" s="11"/>
    </row>
    <row r="14" spans="1:5" ht="21.75" customHeight="1">
      <c r="A14" s="9"/>
      <c r="B14" s="9" t="s">
        <v>11</v>
      </c>
      <c r="C14" s="21">
        <f>6144679.48+2800561</f>
        <v>8945240.48</v>
      </c>
      <c r="D14" s="11"/>
      <c r="E14" s="11"/>
    </row>
    <row r="15" spans="1:5" ht="15">
      <c r="A15" s="9"/>
      <c r="B15" s="9" t="s">
        <v>12</v>
      </c>
      <c r="C15" s="21">
        <v>0</v>
      </c>
      <c r="D15" s="11"/>
      <c r="E15" s="11"/>
    </row>
    <row r="16" spans="1:5" ht="27" customHeight="1" thickBot="1">
      <c r="A16" s="9"/>
      <c r="B16" s="22" t="s">
        <v>1</v>
      </c>
      <c r="C16" s="23">
        <v>0</v>
      </c>
      <c r="D16" s="24"/>
      <c r="E16" s="11"/>
    </row>
    <row r="17" spans="1:5" ht="27" customHeight="1" thickBot="1">
      <c r="A17" s="9"/>
      <c r="B17" s="58" t="s">
        <v>13</v>
      </c>
      <c r="C17" s="59"/>
      <c r="D17" s="60"/>
      <c r="E17" s="11"/>
    </row>
    <row r="18" spans="1:5" ht="15.75" thickBot="1">
      <c r="A18" s="9"/>
      <c r="B18" s="58" t="s">
        <v>14</v>
      </c>
      <c r="C18" s="59"/>
      <c r="D18" s="60"/>
      <c r="E18" s="11"/>
    </row>
    <row r="19" spans="1:5" ht="20.25" customHeight="1">
      <c r="A19" s="9"/>
      <c r="B19" s="25" t="s">
        <v>15</v>
      </c>
      <c r="C19" s="44" t="e">
        <f>+C13/C15</f>
        <v>#DIV/0!</v>
      </c>
      <c r="D19" s="17" t="s">
        <v>25</v>
      </c>
      <c r="E19" s="11"/>
    </row>
    <row r="20" spans="1:5" ht="20.25" customHeight="1" thickBot="1">
      <c r="A20" s="9"/>
      <c r="B20" s="43" t="s">
        <v>16</v>
      </c>
      <c r="C20" s="45">
        <f>+C16/C14</f>
        <v>0</v>
      </c>
      <c r="D20" s="17" t="s">
        <v>25</v>
      </c>
      <c r="E20" s="11"/>
    </row>
    <row r="21" spans="1:5" ht="15" customHeight="1" thickBot="1">
      <c r="A21" s="9"/>
      <c r="B21" s="27"/>
      <c r="C21" s="28"/>
      <c r="D21" s="10"/>
      <c r="E21" s="29"/>
    </row>
    <row r="22" spans="1:6" ht="19.5" customHeight="1">
      <c r="A22" s="61"/>
      <c r="B22" s="62" t="s">
        <v>17</v>
      </c>
      <c r="C22" s="64" t="s">
        <v>115</v>
      </c>
      <c r="D22" s="65"/>
      <c r="E22" s="66"/>
      <c r="F22" s="67"/>
    </row>
    <row r="23" spans="1:6" ht="19.5" customHeight="1" thickBot="1">
      <c r="A23" s="61"/>
      <c r="B23" s="63"/>
      <c r="C23" s="68" t="s">
        <v>18</v>
      </c>
      <c r="D23" s="69"/>
      <c r="E23" s="66"/>
      <c r="F23" s="67"/>
    </row>
    <row r="24" spans="1:6" ht="12.75" customHeight="1" thickBot="1">
      <c r="A24" s="22"/>
      <c r="B24" s="30"/>
      <c r="C24" s="30"/>
      <c r="D24" s="30"/>
      <c r="E24" s="24"/>
      <c r="F24" s="31"/>
    </row>
    <row r="25" ht="15">
      <c r="B25" s="33"/>
    </row>
    <row r="28" ht="12.75" customHeight="1"/>
    <row r="30" spans="1:4" ht="15">
      <c r="A30" s="83" t="s">
        <v>20</v>
      </c>
      <c r="B30" s="83"/>
      <c r="C30" s="55"/>
      <c r="D30" s="55"/>
    </row>
    <row r="31" spans="1:4" ht="15">
      <c r="A31" s="55" t="s">
        <v>21</v>
      </c>
      <c r="B31" s="55"/>
      <c r="C31" s="55"/>
      <c r="D31" s="55"/>
    </row>
    <row r="35" ht="12" customHeight="1"/>
    <row r="36" ht="15">
      <c r="B36" s="1" t="s">
        <v>116</v>
      </c>
    </row>
    <row r="37" spans="1:4" ht="15">
      <c r="A37" s="55"/>
      <c r="B37" s="55"/>
      <c r="C37" s="55"/>
      <c r="D37" s="55"/>
    </row>
    <row r="38" spans="1:4" ht="15">
      <c r="A38" s="55"/>
      <c r="B38" s="55"/>
      <c r="C38" s="55"/>
      <c r="D38" s="55"/>
    </row>
  </sheetData>
  <sheetProtection/>
  <mergeCells count="25">
    <mergeCell ref="A37:B37"/>
    <mergeCell ref="C37:D37"/>
    <mergeCell ref="A38:B38"/>
    <mergeCell ref="C38:D38"/>
    <mergeCell ref="E22:E23"/>
    <mergeCell ref="F22:F23"/>
    <mergeCell ref="C23:D23"/>
    <mergeCell ref="A30:B30"/>
    <mergeCell ref="C30:D30"/>
    <mergeCell ref="A31:B31"/>
    <mergeCell ref="C31:D31"/>
    <mergeCell ref="C8:D8"/>
    <mergeCell ref="C9:D9"/>
    <mergeCell ref="C10:D10"/>
    <mergeCell ref="B17:D17"/>
    <mergeCell ref="B18:D18"/>
    <mergeCell ref="A22:A23"/>
    <mergeCell ref="B22:B23"/>
    <mergeCell ref="C22:D22"/>
    <mergeCell ref="B1:D1"/>
    <mergeCell ref="B2:D2"/>
    <mergeCell ref="B3:D3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120</v>
      </c>
      <c r="D5" s="75"/>
      <c r="E5" s="11"/>
    </row>
    <row r="6" spans="1:5" ht="27.75" customHeight="1" thickBot="1">
      <c r="A6" s="9"/>
      <c r="B6" s="13" t="s">
        <v>5</v>
      </c>
      <c r="C6" s="76" t="s">
        <v>121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48</v>
      </c>
      <c r="C8" s="70">
        <v>1088295200</v>
      </c>
      <c r="D8" s="71"/>
      <c r="E8" s="11"/>
    </row>
    <row r="9" spans="1:5" ht="42" customHeight="1" thickBot="1">
      <c r="A9" s="9"/>
      <c r="B9" s="15" t="s">
        <v>8</v>
      </c>
      <c r="C9" s="70">
        <f>SUM(C8:D8)</f>
        <v>1088295200</v>
      </c>
      <c r="D9" s="71"/>
      <c r="E9" s="11"/>
    </row>
    <row r="10" spans="1:5" ht="45.75" customHeight="1" thickBot="1">
      <c r="A10" s="9"/>
      <c r="B10" s="15" t="s">
        <v>9</v>
      </c>
      <c r="C10" s="70">
        <f>+C9/616000</f>
        <v>1766.712987012987</v>
      </c>
      <c r="D10" s="71"/>
      <c r="E10" s="11"/>
    </row>
    <row r="11" spans="1:5" ht="10.5" customHeight="1">
      <c r="A11" s="9"/>
      <c r="B11" s="10"/>
      <c r="C11" s="16"/>
      <c r="D11" s="17"/>
      <c r="E11" s="11"/>
    </row>
    <row r="12" spans="1:5" ht="13.5" customHeight="1" thickBot="1">
      <c r="A12" s="9"/>
      <c r="B12" s="10" t="s">
        <v>10</v>
      </c>
      <c r="C12" s="16"/>
      <c r="D12" s="17"/>
      <c r="E12" s="11"/>
    </row>
    <row r="13" spans="1:5" ht="22.5" customHeight="1">
      <c r="A13" s="9"/>
      <c r="B13" s="18" t="s">
        <v>0</v>
      </c>
      <c r="C13" s="19">
        <v>7302644000</v>
      </c>
      <c r="D13" s="20"/>
      <c r="E13" s="11"/>
    </row>
    <row r="14" spans="1:5" ht="21.75" customHeight="1">
      <c r="A14" s="9"/>
      <c r="B14" s="9" t="s">
        <v>11</v>
      </c>
      <c r="C14" s="21">
        <v>44827511000</v>
      </c>
      <c r="D14" s="11"/>
      <c r="E14" s="11"/>
    </row>
    <row r="15" spans="1:5" ht="15">
      <c r="A15" s="9"/>
      <c r="B15" s="9" t="s">
        <v>12</v>
      </c>
      <c r="C15" s="21">
        <v>4763025000</v>
      </c>
      <c r="D15" s="11"/>
      <c r="E15" s="11"/>
    </row>
    <row r="16" spans="1:5" ht="27" customHeight="1" thickBot="1">
      <c r="A16" s="9"/>
      <c r="B16" s="22" t="s">
        <v>1</v>
      </c>
      <c r="C16" s="23">
        <v>12661092000</v>
      </c>
      <c r="D16" s="24"/>
      <c r="E16" s="11"/>
    </row>
    <row r="17" spans="1:5" ht="27" customHeight="1" thickBot="1">
      <c r="A17" s="9"/>
      <c r="B17" s="58" t="s">
        <v>13</v>
      </c>
      <c r="C17" s="59"/>
      <c r="D17" s="60"/>
      <c r="E17" s="11"/>
    </row>
    <row r="18" spans="1:5" ht="15.75" thickBot="1">
      <c r="A18" s="9"/>
      <c r="B18" s="58" t="s">
        <v>14</v>
      </c>
      <c r="C18" s="59"/>
      <c r="D18" s="60"/>
      <c r="E18" s="11"/>
    </row>
    <row r="19" spans="1:5" ht="20.25" customHeight="1">
      <c r="A19" s="9"/>
      <c r="B19" s="25" t="s">
        <v>15</v>
      </c>
      <c r="C19" s="44">
        <f>+C13/C15</f>
        <v>1.5331945559807056</v>
      </c>
      <c r="D19" s="17" t="s">
        <v>25</v>
      </c>
      <c r="E19" s="11"/>
    </row>
    <row r="20" spans="1:5" ht="20.25" customHeight="1" thickBot="1">
      <c r="A20" s="9"/>
      <c r="B20" s="43" t="s">
        <v>16</v>
      </c>
      <c r="C20" s="45">
        <f>+C16/C14</f>
        <v>0.2824402184631665</v>
      </c>
      <c r="D20" s="17" t="s">
        <v>25</v>
      </c>
      <c r="E20" s="11"/>
    </row>
    <row r="21" spans="1:5" ht="15" customHeight="1" thickBot="1">
      <c r="A21" s="9"/>
      <c r="B21" s="27"/>
      <c r="C21" s="28"/>
      <c r="D21" s="10"/>
      <c r="E21" s="29"/>
    </row>
    <row r="22" spans="1:6" ht="19.5" customHeight="1">
      <c r="A22" s="61"/>
      <c r="B22" s="62" t="s">
        <v>17</v>
      </c>
      <c r="C22" s="64" t="s">
        <v>115</v>
      </c>
      <c r="D22" s="65"/>
      <c r="E22" s="66"/>
      <c r="F22" s="67"/>
    </row>
    <row r="23" spans="1:6" ht="19.5" customHeight="1" thickBot="1">
      <c r="A23" s="61"/>
      <c r="B23" s="63"/>
      <c r="C23" s="68" t="s">
        <v>18</v>
      </c>
      <c r="D23" s="69"/>
      <c r="E23" s="66"/>
      <c r="F23" s="67"/>
    </row>
    <row r="24" spans="1:6" ht="12.75" customHeight="1" thickBot="1">
      <c r="A24" s="22"/>
      <c r="B24" s="30"/>
      <c r="C24" s="30"/>
      <c r="D24" s="30"/>
      <c r="E24" s="24"/>
      <c r="F24" s="31"/>
    </row>
    <row r="25" ht="15">
      <c r="B25" s="33"/>
    </row>
    <row r="28" ht="12.75" customHeight="1"/>
    <row r="30" spans="1:4" ht="15">
      <c r="A30" s="83" t="s">
        <v>20</v>
      </c>
      <c r="B30" s="83"/>
      <c r="C30" s="55"/>
      <c r="D30" s="55"/>
    </row>
    <row r="31" spans="1:4" ht="15">
      <c r="A31" s="55" t="s">
        <v>21</v>
      </c>
      <c r="B31" s="55"/>
      <c r="C31" s="55"/>
      <c r="D31" s="55"/>
    </row>
    <row r="35" ht="12" customHeight="1"/>
    <row r="36" ht="15">
      <c r="B36" s="1" t="s">
        <v>116</v>
      </c>
    </row>
    <row r="37" spans="1:4" ht="15">
      <c r="A37" s="55"/>
      <c r="B37" s="55"/>
      <c r="C37" s="55"/>
      <c r="D37" s="55"/>
    </row>
    <row r="38" spans="1:4" ht="15">
      <c r="A38" s="55"/>
      <c r="B38" s="55"/>
      <c r="C38" s="55"/>
      <c r="D38" s="55"/>
    </row>
  </sheetData>
  <sheetProtection/>
  <mergeCells count="25">
    <mergeCell ref="A37:B37"/>
    <mergeCell ref="C37:D37"/>
    <mergeCell ref="A38:B38"/>
    <mergeCell ref="C38:D38"/>
    <mergeCell ref="E22:E23"/>
    <mergeCell ref="F22:F23"/>
    <mergeCell ref="C23:D23"/>
    <mergeCell ref="A30:B30"/>
    <mergeCell ref="C30:D30"/>
    <mergeCell ref="A31:B31"/>
    <mergeCell ref="C31:D31"/>
    <mergeCell ref="C8:D8"/>
    <mergeCell ref="C9:D9"/>
    <mergeCell ref="C10:D10"/>
    <mergeCell ref="B17:D17"/>
    <mergeCell ref="B18:D18"/>
    <mergeCell ref="A22:A23"/>
    <mergeCell ref="B22:B23"/>
    <mergeCell ref="C22:D22"/>
    <mergeCell ref="B1:D1"/>
    <mergeCell ref="B2:D2"/>
    <mergeCell ref="B3:D3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122</v>
      </c>
      <c r="D5" s="75"/>
      <c r="E5" s="11"/>
    </row>
    <row r="6" spans="1:5" ht="27.75" customHeight="1" thickBot="1">
      <c r="A6" s="9"/>
      <c r="B6" s="13" t="s">
        <v>5</v>
      </c>
      <c r="C6" s="76" t="s">
        <v>123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124</v>
      </c>
      <c r="C8" s="70">
        <v>380903320</v>
      </c>
      <c r="D8" s="71"/>
      <c r="E8" s="11"/>
    </row>
    <row r="9" spans="1:5" ht="42" customHeight="1" thickBot="1">
      <c r="A9" s="9"/>
      <c r="B9" s="15" t="s">
        <v>8</v>
      </c>
      <c r="C9" s="70">
        <f>SUM(C8:D8)</f>
        <v>380903320</v>
      </c>
      <c r="D9" s="71"/>
      <c r="E9" s="11"/>
    </row>
    <row r="10" spans="1:5" ht="45.75" customHeight="1" thickBot="1">
      <c r="A10" s="9"/>
      <c r="B10" s="15" t="s">
        <v>9</v>
      </c>
      <c r="C10" s="70">
        <f>+C9/616000</f>
        <v>618.3495454545455</v>
      </c>
      <c r="D10" s="71"/>
      <c r="E10" s="11"/>
    </row>
    <row r="11" spans="1:5" ht="10.5" customHeight="1">
      <c r="A11" s="9"/>
      <c r="B11" s="10"/>
      <c r="C11" s="16"/>
      <c r="D11" s="17"/>
      <c r="E11" s="11"/>
    </row>
    <row r="12" spans="1:5" ht="13.5" customHeight="1" thickBot="1">
      <c r="A12" s="9"/>
      <c r="B12" s="10" t="s">
        <v>10</v>
      </c>
      <c r="C12" s="16"/>
      <c r="D12" s="17"/>
      <c r="E12" s="11"/>
    </row>
    <row r="13" spans="1:5" ht="22.5" customHeight="1">
      <c r="A13" s="9"/>
      <c r="B13" s="18" t="s">
        <v>0</v>
      </c>
      <c r="C13" s="19">
        <v>31566204</v>
      </c>
      <c r="D13" s="20"/>
      <c r="E13" s="11"/>
    </row>
    <row r="14" spans="1:5" ht="21.75" customHeight="1">
      <c r="A14" s="9"/>
      <c r="B14" s="9" t="s">
        <v>11</v>
      </c>
      <c r="C14" s="21">
        <v>218974809</v>
      </c>
      <c r="D14" s="11"/>
      <c r="E14" s="11"/>
    </row>
    <row r="15" spans="1:5" ht="15">
      <c r="A15" s="9"/>
      <c r="B15" s="9" t="s">
        <v>12</v>
      </c>
      <c r="C15" s="21">
        <v>2313000</v>
      </c>
      <c r="D15" s="11"/>
      <c r="E15" s="11"/>
    </row>
    <row r="16" spans="1:5" ht="27" customHeight="1" thickBot="1">
      <c r="A16" s="9"/>
      <c r="B16" s="22" t="s">
        <v>1</v>
      </c>
      <c r="C16" s="23">
        <v>25613000</v>
      </c>
      <c r="D16" s="24"/>
      <c r="E16" s="11"/>
    </row>
    <row r="17" spans="1:5" ht="27" customHeight="1" thickBot="1">
      <c r="A17" s="9"/>
      <c r="B17" s="58" t="s">
        <v>13</v>
      </c>
      <c r="C17" s="59"/>
      <c r="D17" s="60"/>
      <c r="E17" s="11"/>
    </row>
    <row r="18" spans="1:5" ht="15.75" thickBot="1">
      <c r="A18" s="9"/>
      <c r="B18" s="58" t="s">
        <v>14</v>
      </c>
      <c r="C18" s="59"/>
      <c r="D18" s="60"/>
      <c r="E18" s="11"/>
    </row>
    <row r="19" spans="1:5" ht="20.25" customHeight="1">
      <c r="A19" s="9"/>
      <c r="B19" s="25" t="s">
        <v>15</v>
      </c>
      <c r="C19" s="44">
        <f>+C13/C15</f>
        <v>13.647299610894942</v>
      </c>
      <c r="D19" s="17" t="s">
        <v>25</v>
      </c>
      <c r="E19" s="11"/>
    </row>
    <row r="20" spans="1:5" ht="20.25" customHeight="1" thickBot="1">
      <c r="A20" s="9"/>
      <c r="B20" s="43" t="s">
        <v>16</v>
      </c>
      <c r="C20" s="45">
        <f>+C16/C14</f>
        <v>0.11696779240026646</v>
      </c>
      <c r="D20" s="17" t="s">
        <v>25</v>
      </c>
      <c r="E20" s="11"/>
    </row>
    <row r="21" spans="1:5" ht="15" customHeight="1" thickBot="1">
      <c r="A21" s="9"/>
      <c r="B21" s="27"/>
      <c r="C21" s="28"/>
      <c r="D21" s="10"/>
      <c r="E21" s="29"/>
    </row>
    <row r="22" spans="1:6" ht="19.5" customHeight="1">
      <c r="A22" s="61"/>
      <c r="B22" s="62" t="s">
        <v>17</v>
      </c>
      <c r="C22" s="64" t="s">
        <v>115</v>
      </c>
      <c r="D22" s="65"/>
      <c r="E22" s="66"/>
      <c r="F22" s="67"/>
    </row>
    <row r="23" spans="1:6" ht="19.5" customHeight="1" thickBot="1">
      <c r="A23" s="61"/>
      <c r="B23" s="63"/>
      <c r="C23" s="68" t="s">
        <v>18</v>
      </c>
      <c r="D23" s="69"/>
      <c r="E23" s="66"/>
      <c r="F23" s="67"/>
    </row>
    <row r="24" spans="1:6" ht="12.75" customHeight="1" thickBot="1">
      <c r="A24" s="22"/>
      <c r="B24" s="30"/>
      <c r="C24" s="30"/>
      <c r="D24" s="30"/>
      <c r="E24" s="24"/>
      <c r="F24" s="31"/>
    </row>
    <row r="25" ht="15">
      <c r="B25" s="33"/>
    </row>
    <row r="28" ht="12.75" customHeight="1"/>
    <row r="30" spans="1:4" ht="15">
      <c r="A30" s="83" t="s">
        <v>20</v>
      </c>
      <c r="B30" s="83"/>
      <c r="C30" s="55"/>
      <c r="D30" s="55"/>
    </row>
    <row r="31" spans="1:4" ht="15">
      <c r="A31" s="55" t="s">
        <v>21</v>
      </c>
      <c r="B31" s="55"/>
      <c r="C31" s="55"/>
      <c r="D31" s="55"/>
    </row>
    <row r="35" ht="12" customHeight="1"/>
    <row r="36" ht="15">
      <c r="B36" s="1" t="s">
        <v>116</v>
      </c>
    </row>
    <row r="37" spans="1:4" ht="15">
      <c r="A37" s="55"/>
      <c r="B37" s="55"/>
      <c r="C37" s="55"/>
      <c r="D37" s="55"/>
    </row>
    <row r="38" spans="1:4" ht="15">
      <c r="A38" s="55"/>
      <c r="B38" s="55"/>
      <c r="C38" s="55"/>
      <c r="D38" s="55"/>
    </row>
  </sheetData>
  <sheetProtection/>
  <mergeCells count="25">
    <mergeCell ref="A37:B37"/>
    <mergeCell ref="C37:D37"/>
    <mergeCell ref="A38:B38"/>
    <mergeCell ref="C38:D38"/>
    <mergeCell ref="E22:E23"/>
    <mergeCell ref="F22:F23"/>
    <mergeCell ref="C23:D23"/>
    <mergeCell ref="A30:B30"/>
    <mergeCell ref="C30:D30"/>
    <mergeCell ref="A31:B31"/>
    <mergeCell ref="C31:D31"/>
    <mergeCell ref="C8:D8"/>
    <mergeCell ref="C9:D9"/>
    <mergeCell ref="C10:D10"/>
    <mergeCell ref="B17:D17"/>
    <mergeCell ref="B18:D18"/>
    <mergeCell ref="A22:A23"/>
    <mergeCell ref="B22:B23"/>
    <mergeCell ref="C22:D22"/>
    <mergeCell ref="B1:D1"/>
    <mergeCell ref="B2:D2"/>
    <mergeCell ref="B3:D3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86" t="s">
        <v>125</v>
      </c>
      <c r="D5" s="87"/>
      <c r="E5" s="11"/>
    </row>
    <row r="6" spans="1:5" ht="27.75" customHeight="1" thickBot="1">
      <c r="A6" s="9"/>
      <c r="B6" s="13" t="s">
        <v>5</v>
      </c>
      <c r="C6" s="76" t="s">
        <v>126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127</v>
      </c>
      <c r="C8" s="70">
        <v>277235650</v>
      </c>
      <c r="D8" s="71"/>
      <c r="E8" s="11"/>
    </row>
    <row r="9" spans="1:5" ht="23.25" customHeight="1" thickBot="1">
      <c r="A9" s="9"/>
      <c r="B9" s="14" t="s">
        <v>60</v>
      </c>
      <c r="C9" s="70">
        <v>0</v>
      </c>
      <c r="D9" s="71"/>
      <c r="E9" s="11"/>
    </row>
    <row r="10" spans="1:5" ht="26.25" customHeight="1" thickBot="1">
      <c r="A10" s="9"/>
      <c r="B10" s="14" t="s">
        <v>60</v>
      </c>
      <c r="C10" s="70">
        <v>0</v>
      </c>
      <c r="D10" s="71"/>
      <c r="E10" s="11"/>
    </row>
    <row r="11" spans="1:5" ht="26.25" customHeight="1" thickBot="1">
      <c r="A11" s="9"/>
      <c r="B11" s="14" t="s">
        <v>60</v>
      </c>
      <c r="C11" s="70">
        <v>0</v>
      </c>
      <c r="D11" s="71"/>
      <c r="E11" s="11"/>
    </row>
    <row r="12" spans="1:5" ht="26.25" customHeight="1" thickBot="1">
      <c r="A12" s="9"/>
      <c r="B12" s="14" t="s">
        <v>60</v>
      </c>
      <c r="C12" s="70">
        <v>0</v>
      </c>
      <c r="D12" s="71"/>
      <c r="E12" s="11"/>
    </row>
    <row r="13" spans="1:5" ht="26.25" customHeight="1" thickBot="1">
      <c r="A13" s="9"/>
      <c r="B13" s="14" t="s">
        <v>60</v>
      </c>
      <c r="C13" s="70">
        <v>0</v>
      </c>
      <c r="D13" s="71"/>
      <c r="E13" s="11"/>
    </row>
    <row r="14" spans="1:5" ht="26.25" customHeight="1" thickBot="1">
      <c r="A14" s="9"/>
      <c r="B14" s="14" t="s">
        <v>60</v>
      </c>
      <c r="C14" s="70">
        <v>0</v>
      </c>
      <c r="D14" s="71"/>
      <c r="E14" s="11"/>
    </row>
    <row r="15" spans="1:5" ht="26.25" customHeight="1" thickBot="1">
      <c r="A15" s="9"/>
      <c r="B15" s="14" t="s">
        <v>60</v>
      </c>
      <c r="C15" s="70">
        <v>0</v>
      </c>
      <c r="D15" s="71"/>
      <c r="E15" s="11"/>
    </row>
    <row r="16" spans="1:5" ht="26.25" customHeight="1" thickBot="1">
      <c r="A16" s="9"/>
      <c r="B16" s="14" t="s">
        <v>60</v>
      </c>
      <c r="C16" s="70">
        <v>0</v>
      </c>
      <c r="D16" s="71"/>
      <c r="E16" s="11"/>
    </row>
    <row r="17" spans="1:5" ht="26.25" customHeight="1" thickBot="1">
      <c r="A17" s="9"/>
      <c r="B17" s="14" t="s">
        <v>60</v>
      </c>
      <c r="C17" s="70">
        <v>0</v>
      </c>
      <c r="D17" s="71"/>
      <c r="E17" s="11"/>
    </row>
    <row r="18" spans="1:5" ht="30.75" customHeight="1" thickBot="1">
      <c r="A18" s="9"/>
      <c r="B18" s="14" t="s">
        <v>60</v>
      </c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277235650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450.0578733766234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f>38258829+12943</f>
        <v>38271772</v>
      </c>
      <c r="D23" s="20"/>
      <c r="E23" s="11"/>
    </row>
    <row r="24" spans="1:5" ht="21.75" customHeight="1">
      <c r="A24" s="9"/>
      <c r="B24" s="9" t="s">
        <v>11</v>
      </c>
      <c r="C24" s="21">
        <v>47246641</v>
      </c>
      <c r="D24" s="11"/>
      <c r="E24" s="11"/>
    </row>
    <row r="25" spans="1:5" ht="15">
      <c r="A25" s="9"/>
      <c r="B25" s="9" t="s">
        <v>12</v>
      </c>
      <c r="C25" s="21">
        <v>37871390</v>
      </c>
      <c r="D25" s="11"/>
      <c r="E25" s="11"/>
    </row>
    <row r="26" spans="1:5" ht="27" customHeight="1" thickBot="1">
      <c r="A26" s="9"/>
      <c r="B26" s="22" t="s">
        <v>1</v>
      </c>
      <c r="C26" s="23">
        <v>37871390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44">
        <f>+C23/C25</f>
        <v>1.0105721495831022</v>
      </c>
      <c r="D29" s="17" t="s">
        <v>128</v>
      </c>
      <c r="E29" s="11"/>
    </row>
    <row r="30" spans="1:5" ht="20.25" customHeight="1" thickBot="1">
      <c r="A30" s="9"/>
      <c r="B30" s="43" t="s">
        <v>16</v>
      </c>
      <c r="C30" s="54">
        <f>+C26/C24</f>
        <v>0.801567882889283</v>
      </c>
      <c r="D30" s="17" t="s">
        <v>129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 t="s">
        <v>130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4" ht="12" customHeight="1"/>
    <row r="45" ht="15">
      <c r="B45" s="1" t="s">
        <v>131</v>
      </c>
    </row>
    <row r="46" spans="1:4" ht="15">
      <c r="A46" s="55"/>
      <c r="B46" s="55"/>
      <c r="C46" s="55"/>
      <c r="D46" s="55"/>
    </row>
    <row r="47" spans="1:4" ht="15">
      <c r="A47" s="55"/>
      <c r="B47" s="55"/>
      <c r="C47" s="55"/>
      <c r="D47" s="55"/>
    </row>
  </sheetData>
  <sheetProtection/>
  <mergeCells count="35">
    <mergeCell ref="A46:B46"/>
    <mergeCell ref="C46:D46"/>
    <mergeCell ref="A47:B47"/>
    <mergeCell ref="C47:D47"/>
    <mergeCell ref="E32:E33"/>
    <mergeCell ref="F32:F33"/>
    <mergeCell ref="C33:D33"/>
    <mergeCell ref="A40:B40"/>
    <mergeCell ref="C40:D40"/>
    <mergeCell ref="A41:B41"/>
    <mergeCell ref="C41:D41"/>
    <mergeCell ref="C20:D20"/>
    <mergeCell ref="B27:D27"/>
    <mergeCell ref="B28:D28"/>
    <mergeCell ref="A32:A33"/>
    <mergeCell ref="B32:B33"/>
    <mergeCell ref="C32:D32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132</v>
      </c>
      <c r="D5" s="75"/>
      <c r="E5" s="11"/>
    </row>
    <row r="6" spans="1:5" ht="27.75" customHeight="1" thickBot="1">
      <c r="A6" s="9"/>
      <c r="B6" s="13" t="s">
        <v>5</v>
      </c>
      <c r="C6" s="76" t="s">
        <v>133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89</v>
      </c>
      <c r="C8" s="70">
        <v>1105724250</v>
      </c>
      <c r="D8" s="71"/>
      <c r="E8" s="11"/>
    </row>
    <row r="9" spans="1:5" ht="23.25" customHeight="1" thickBot="1">
      <c r="A9" s="9"/>
      <c r="B9" s="14" t="s">
        <v>60</v>
      </c>
      <c r="C9" s="70">
        <v>0</v>
      </c>
      <c r="D9" s="71"/>
      <c r="E9" s="11"/>
    </row>
    <row r="10" spans="1:5" ht="26.25" customHeight="1" thickBot="1">
      <c r="A10" s="9"/>
      <c r="B10" s="14" t="s">
        <v>60</v>
      </c>
      <c r="C10" s="70">
        <v>0</v>
      </c>
      <c r="D10" s="71"/>
      <c r="E10" s="11"/>
    </row>
    <row r="11" spans="1:5" ht="26.25" customHeight="1" thickBot="1">
      <c r="A11" s="9"/>
      <c r="B11" s="14" t="s">
        <v>60</v>
      </c>
      <c r="C11" s="70">
        <v>0</v>
      </c>
      <c r="D11" s="71"/>
      <c r="E11" s="11"/>
    </row>
    <row r="12" spans="1:5" ht="26.25" customHeight="1" thickBot="1">
      <c r="A12" s="9"/>
      <c r="B12" s="14" t="s">
        <v>60</v>
      </c>
      <c r="C12" s="70">
        <v>0</v>
      </c>
      <c r="D12" s="71"/>
      <c r="E12" s="11"/>
    </row>
    <row r="13" spans="1:5" ht="26.25" customHeight="1" thickBot="1">
      <c r="A13" s="9"/>
      <c r="B13" s="14" t="s">
        <v>60</v>
      </c>
      <c r="C13" s="70">
        <v>0</v>
      </c>
      <c r="D13" s="71"/>
      <c r="E13" s="11"/>
    </row>
    <row r="14" spans="1:5" ht="26.25" customHeight="1" thickBot="1">
      <c r="A14" s="9"/>
      <c r="B14" s="14" t="s">
        <v>60</v>
      </c>
      <c r="C14" s="70">
        <v>0</v>
      </c>
      <c r="D14" s="71"/>
      <c r="E14" s="11"/>
    </row>
    <row r="15" spans="1:5" ht="26.25" customHeight="1" thickBot="1">
      <c r="A15" s="9"/>
      <c r="B15" s="14" t="s">
        <v>60</v>
      </c>
      <c r="C15" s="70">
        <v>0</v>
      </c>
      <c r="D15" s="71"/>
      <c r="E15" s="11"/>
    </row>
    <row r="16" spans="1:5" ht="26.25" customHeight="1" thickBot="1">
      <c r="A16" s="9"/>
      <c r="B16" s="14" t="s">
        <v>60</v>
      </c>
      <c r="C16" s="70">
        <v>0</v>
      </c>
      <c r="D16" s="71"/>
      <c r="E16" s="11"/>
    </row>
    <row r="17" spans="1:5" ht="26.25" customHeight="1" thickBot="1">
      <c r="A17" s="9"/>
      <c r="B17" s="14" t="s">
        <v>60</v>
      </c>
      <c r="C17" s="70">
        <v>0</v>
      </c>
      <c r="D17" s="71"/>
      <c r="E17" s="11"/>
    </row>
    <row r="18" spans="1:5" ht="30.75" customHeight="1" thickBot="1">
      <c r="A18" s="9"/>
      <c r="B18" s="14" t="s">
        <v>60</v>
      </c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1105724250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1795.0068993506493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f>2302549</f>
        <v>2302549</v>
      </c>
      <c r="D23" s="20"/>
      <c r="E23" s="11"/>
    </row>
    <row r="24" spans="1:5" ht="21.75" customHeight="1">
      <c r="A24" s="9"/>
      <c r="B24" s="9" t="s">
        <v>11</v>
      </c>
      <c r="C24" s="21">
        <v>2341065</v>
      </c>
      <c r="D24" s="11"/>
      <c r="E24" s="11"/>
    </row>
    <row r="25" spans="1:5" ht="15">
      <c r="A25" s="9"/>
      <c r="B25" s="9" t="s">
        <v>12</v>
      </c>
      <c r="C25" s="21">
        <v>230071</v>
      </c>
      <c r="D25" s="11"/>
      <c r="E25" s="11"/>
    </row>
    <row r="26" spans="1:5" ht="27" customHeight="1" thickBot="1">
      <c r="A26" s="9"/>
      <c r="B26" s="22" t="s">
        <v>1</v>
      </c>
      <c r="C26" s="23">
        <v>230071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44">
        <f>+C23/C25</f>
        <v>10.007993184712545</v>
      </c>
      <c r="D29" s="17" t="s">
        <v>77</v>
      </c>
      <c r="E29" s="11"/>
    </row>
    <row r="30" spans="1:5" ht="20.25" customHeight="1" thickBot="1">
      <c r="A30" s="9"/>
      <c r="B30" s="43" t="s">
        <v>16</v>
      </c>
      <c r="C30" s="54">
        <f>+C26/C24</f>
        <v>0.0982762118950136</v>
      </c>
      <c r="D30" s="17" t="s">
        <v>77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 t="s">
        <v>134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4" ht="12" customHeight="1"/>
    <row r="45" ht="15">
      <c r="B45" s="1" t="s">
        <v>131</v>
      </c>
    </row>
    <row r="46" spans="1:4" ht="15">
      <c r="A46" s="55"/>
      <c r="B46" s="55"/>
      <c r="C46" s="55"/>
      <c r="D46" s="55"/>
    </row>
    <row r="47" spans="1:4" ht="15">
      <c r="A47" s="55"/>
      <c r="B47" s="55"/>
      <c r="C47" s="55"/>
      <c r="D47" s="55"/>
    </row>
  </sheetData>
  <sheetProtection/>
  <mergeCells count="35">
    <mergeCell ref="A46:B46"/>
    <mergeCell ref="C46:D46"/>
    <mergeCell ref="A47:B47"/>
    <mergeCell ref="C47:D47"/>
    <mergeCell ref="E32:E33"/>
    <mergeCell ref="F32:F33"/>
    <mergeCell ref="C33:D33"/>
    <mergeCell ref="A40:B40"/>
    <mergeCell ref="C40:D40"/>
    <mergeCell ref="A41:B41"/>
    <mergeCell ref="C41:D41"/>
    <mergeCell ref="C20:D20"/>
    <mergeCell ref="B27:D27"/>
    <mergeCell ref="B28:D28"/>
    <mergeCell ref="A32:A33"/>
    <mergeCell ref="B32:B33"/>
    <mergeCell ref="C32:D32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135</v>
      </c>
      <c r="D5" s="75"/>
      <c r="E5" s="11"/>
    </row>
    <row r="6" spans="1:5" ht="27.75" customHeight="1" thickBot="1">
      <c r="A6" s="9"/>
      <c r="B6" s="13" t="s">
        <v>5</v>
      </c>
      <c r="C6" s="76" t="s">
        <v>136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137</v>
      </c>
      <c r="C8" s="70">
        <v>350192400</v>
      </c>
      <c r="D8" s="71"/>
      <c r="E8" s="11"/>
    </row>
    <row r="9" spans="1:5" ht="23.25" customHeight="1" thickBot="1">
      <c r="A9" s="9"/>
      <c r="B9" s="14" t="s">
        <v>60</v>
      </c>
      <c r="C9" s="70">
        <v>0</v>
      </c>
      <c r="D9" s="71"/>
      <c r="E9" s="11"/>
    </row>
    <row r="10" spans="1:5" ht="26.25" customHeight="1" thickBot="1">
      <c r="A10" s="9"/>
      <c r="B10" s="14" t="s">
        <v>60</v>
      </c>
      <c r="C10" s="70">
        <v>0</v>
      </c>
      <c r="D10" s="71"/>
      <c r="E10" s="11"/>
    </row>
    <row r="11" spans="1:5" ht="26.25" customHeight="1" thickBot="1">
      <c r="A11" s="9"/>
      <c r="B11" s="14" t="s">
        <v>60</v>
      </c>
      <c r="C11" s="70">
        <v>0</v>
      </c>
      <c r="D11" s="71"/>
      <c r="E11" s="11"/>
    </row>
    <row r="12" spans="1:5" ht="26.25" customHeight="1" thickBot="1">
      <c r="A12" s="9"/>
      <c r="B12" s="14" t="s">
        <v>60</v>
      </c>
      <c r="C12" s="70">
        <v>0</v>
      </c>
      <c r="D12" s="71"/>
      <c r="E12" s="11"/>
    </row>
    <row r="13" spans="1:5" ht="26.25" customHeight="1" thickBot="1">
      <c r="A13" s="9"/>
      <c r="B13" s="14" t="s">
        <v>60</v>
      </c>
      <c r="C13" s="70">
        <v>0</v>
      </c>
      <c r="D13" s="71"/>
      <c r="E13" s="11"/>
    </row>
    <row r="14" spans="1:5" ht="26.25" customHeight="1" thickBot="1">
      <c r="A14" s="9"/>
      <c r="B14" s="14" t="s">
        <v>60</v>
      </c>
      <c r="C14" s="70">
        <v>0</v>
      </c>
      <c r="D14" s="71"/>
      <c r="E14" s="11"/>
    </row>
    <row r="15" spans="1:5" ht="26.25" customHeight="1" thickBot="1">
      <c r="A15" s="9"/>
      <c r="B15" s="14" t="s">
        <v>60</v>
      </c>
      <c r="C15" s="70">
        <v>0</v>
      </c>
      <c r="D15" s="71"/>
      <c r="E15" s="11"/>
    </row>
    <row r="16" spans="1:5" ht="26.25" customHeight="1" thickBot="1">
      <c r="A16" s="9"/>
      <c r="B16" s="14" t="s">
        <v>60</v>
      </c>
      <c r="C16" s="70">
        <v>0</v>
      </c>
      <c r="D16" s="71"/>
      <c r="E16" s="11"/>
    </row>
    <row r="17" spans="1:5" ht="26.25" customHeight="1" thickBot="1">
      <c r="A17" s="9"/>
      <c r="B17" s="14" t="s">
        <v>60</v>
      </c>
      <c r="C17" s="70">
        <v>0</v>
      </c>
      <c r="D17" s="71"/>
      <c r="E17" s="11"/>
    </row>
    <row r="18" spans="1:5" ht="30.75" customHeight="1" thickBot="1">
      <c r="A18" s="9"/>
      <c r="B18" s="14" t="s">
        <v>60</v>
      </c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350192400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568.4941558441559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v>0</v>
      </c>
      <c r="D23" s="20"/>
      <c r="E23" s="11"/>
    </row>
    <row r="24" spans="1:5" ht="21.75" customHeight="1">
      <c r="A24" s="9"/>
      <c r="B24" s="9" t="s">
        <v>11</v>
      </c>
      <c r="C24" s="21">
        <v>2630000</v>
      </c>
      <c r="D24" s="11"/>
      <c r="E24" s="11"/>
    </row>
    <row r="25" spans="1:5" ht="15">
      <c r="A25" s="9"/>
      <c r="B25" s="9" t="s">
        <v>12</v>
      </c>
      <c r="C25" s="21">
        <v>0</v>
      </c>
      <c r="D25" s="11"/>
      <c r="E25" s="11"/>
    </row>
    <row r="26" spans="1:5" ht="27" customHeight="1" thickBot="1">
      <c r="A26" s="9"/>
      <c r="B26" s="22" t="s">
        <v>1</v>
      </c>
      <c r="C26" s="23">
        <v>0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44">
        <v>0</v>
      </c>
      <c r="D29" s="17" t="s">
        <v>129</v>
      </c>
      <c r="E29" s="11"/>
    </row>
    <row r="30" spans="1:5" ht="20.25" customHeight="1" thickBot="1">
      <c r="A30" s="9"/>
      <c r="B30" s="43" t="s">
        <v>16</v>
      </c>
      <c r="C30" s="54">
        <f>+C26/C24</f>
        <v>0</v>
      </c>
      <c r="D30" s="17" t="s">
        <v>77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 t="s">
        <v>138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4" ht="12" customHeight="1"/>
    <row r="45" ht="15">
      <c r="B45" s="1" t="s">
        <v>131</v>
      </c>
    </row>
    <row r="46" spans="1:4" ht="15">
      <c r="A46" s="55"/>
      <c r="B46" s="55"/>
      <c r="C46" s="55"/>
      <c r="D46" s="55"/>
    </row>
    <row r="47" spans="1:4" ht="15">
      <c r="A47" s="55"/>
      <c r="B47" s="55"/>
      <c r="C47" s="55"/>
      <c r="D47" s="55"/>
    </row>
  </sheetData>
  <sheetProtection/>
  <mergeCells count="35">
    <mergeCell ref="A46:B46"/>
    <mergeCell ref="C46:D46"/>
    <mergeCell ref="A47:B47"/>
    <mergeCell ref="C47:D47"/>
    <mergeCell ref="E32:E33"/>
    <mergeCell ref="F32:F33"/>
    <mergeCell ref="C33:D33"/>
    <mergeCell ref="A40:B40"/>
    <mergeCell ref="C40:D40"/>
    <mergeCell ref="A41:B41"/>
    <mergeCell ref="C41:D41"/>
    <mergeCell ref="C20:D20"/>
    <mergeCell ref="B27:D27"/>
    <mergeCell ref="B28:D28"/>
    <mergeCell ref="A32:A33"/>
    <mergeCell ref="B32:B33"/>
    <mergeCell ref="C32:D32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139</v>
      </c>
      <c r="D5" s="75"/>
      <c r="E5" s="11"/>
    </row>
    <row r="6" spans="1:5" ht="27.75" customHeight="1" thickBot="1">
      <c r="A6" s="9"/>
      <c r="B6" s="13" t="s">
        <v>5</v>
      </c>
      <c r="C6" s="76" t="s">
        <v>140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50</v>
      </c>
      <c r="C8" s="70">
        <v>666580810</v>
      </c>
      <c r="D8" s="71"/>
      <c r="E8" s="11"/>
    </row>
    <row r="9" spans="1:5" ht="23.25" customHeight="1" thickBot="1">
      <c r="A9" s="9"/>
      <c r="B9" s="14" t="s">
        <v>51</v>
      </c>
      <c r="C9" s="70">
        <v>1328129860</v>
      </c>
      <c r="D9" s="71"/>
      <c r="E9" s="11"/>
    </row>
    <row r="10" spans="1:5" ht="26.25" customHeight="1" thickBot="1">
      <c r="A10" s="9"/>
      <c r="B10" s="14" t="s">
        <v>52</v>
      </c>
      <c r="C10" s="70">
        <v>1003952322</v>
      </c>
      <c r="D10" s="71"/>
      <c r="E10" s="11"/>
    </row>
    <row r="11" spans="1:5" ht="26.25" customHeight="1" thickBot="1">
      <c r="A11" s="9"/>
      <c r="B11" s="14" t="s">
        <v>60</v>
      </c>
      <c r="C11" s="70">
        <v>0</v>
      </c>
      <c r="D11" s="71"/>
      <c r="E11" s="11"/>
    </row>
    <row r="12" spans="1:5" ht="26.25" customHeight="1" thickBot="1">
      <c r="A12" s="9"/>
      <c r="B12" s="14" t="s">
        <v>60</v>
      </c>
      <c r="C12" s="70">
        <v>0</v>
      </c>
      <c r="D12" s="71"/>
      <c r="E12" s="11"/>
    </row>
    <row r="13" spans="1:5" ht="26.25" customHeight="1" thickBot="1">
      <c r="A13" s="9"/>
      <c r="B13" s="14" t="s">
        <v>60</v>
      </c>
      <c r="C13" s="70">
        <v>0</v>
      </c>
      <c r="D13" s="71"/>
      <c r="E13" s="11"/>
    </row>
    <row r="14" spans="1:5" ht="26.25" customHeight="1" thickBot="1">
      <c r="A14" s="9"/>
      <c r="B14" s="14" t="s">
        <v>60</v>
      </c>
      <c r="C14" s="70">
        <v>0</v>
      </c>
      <c r="D14" s="71"/>
      <c r="E14" s="11"/>
    </row>
    <row r="15" spans="1:5" ht="26.25" customHeight="1" thickBot="1">
      <c r="A15" s="9"/>
      <c r="B15" s="14" t="s">
        <v>60</v>
      </c>
      <c r="C15" s="70">
        <v>0</v>
      </c>
      <c r="D15" s="71"/>
      <c r="E15" s="11"/>
    </row>
    <row r="16" spans="1:5" ht="26.25" customHeight="1" thickBot="1">
      <c r="A16" s="9"/>
      <c r="B16" s="14" t="s">
        <v>60</v>
      </c>
      <c r="C16" s="70">
        <v>0</v>
      </c>
      <c r="D16" s="71"/>
      <c r="E16" s="11"/>
    </row>
    <row r="17" spans="1:5" ht="26.25" customHeight="1" thickBot="1">
      <c r="A17" s="9"/>
      <c r="B17" s="14" t="s">
        <v>60</v>
      </c>
      <c r="C17" s="70">
        <v>0</v>
      </c>
      <c r="D17" s="71"/>
      <c r="E17" s="11"/>
    </row>
    <row r="18" spans="1:5" ht="30.75" customHeight="1" thickBot="1">
      <c r="A18" s="9"/>
      <c r="B18" s="14" t="s">
        <v>60</v>
      </c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2998662992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4867.959402597403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f>'[1]Hoja1'!E3</f>
        <v>5219761130</v>
      </c>
      <c r="D23" s="20"/>
      <c r="E23" s="11"/>
    </row>
    <row r="24" spans="1:5" ht="21.75" customHeight="1">
      <c r="A24" s="9"/>
      <c r="B24" s="9" t="s">
        <v>11</v>
      </c>
      <c r="C24" s="21">
        <f>'[1]Hoja1'!E5</f>
        <v>6349147130</v>
      </c>
      <c r="D24" s="11"/>
      <c r="E24" s="11"/>
    </row>
    <row r="25" spans="1:5" ht="15">
      <c r="A25" s="9"/>
      <c r="B25" s="9" t="s">
        <v>12</v>
      </c>
      <c r="C25" s="21">
        <f>'[1]Hoja1'!E4</f>
        <v>684437300</v>
      </c>
      <c r="D25" s="11"/>
      <c r="E25" s="11"/>
    </row>
    <row r="26" spans="1:5" ht="27" customHeight="1" thickBot="1">
      <c r="A26" s="9"/>
      <c r="B26" s="22" t="s">
        <v>1</v>
      </c>
      <c r="C26" s="23">
        <f>'[1]Hoja1'!E6</f>
        <v>684437300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44">
        <f>C23/C25</f>
        <v>7.6263539845066886</v>
      </c>
      <c r="D29" s="17" t="s">
        <v>77</v>
      </c>
      <c r="E29" s="11"/>
    </row>
    <row r="30" spans="1:5" ht="20.25" customHeight="1" thickBot="1">
      <c r="A30" s="9"/>
      <c r="B30" s="43" t="s">
        <v>16</v>
      </c>
      <c r="C30" s="54">
        <f>+C26/C24</f>
        <v>0.10779988020217764</v>
      </c>
      <c r="D30" s="17" t="s">
        <v>77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/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4" ht="12" customHeight="1"/>
    <row r="45" ht="15">
      <c r="B45" s="1" t="s">
        <v>131</v>
      </c>
    </row>
    <row r="46" spans="1:4" ht="15">
      <c r="A46" s="55"/>
      <c r="B46" s="55"/>
      <c r="C46" s="55"/>
      <c r="D46" s="55"/>
    </row>
    <row r="47" spans="1:4" ht="15">
      <c r="A47" s="55"/>
      <c r="B47" s="55"/>
      <c r="C47" s="55"/>
      <c r="D47" s="55"/>
    </row>
  </sheetData>
  <sheetProtection/>
  <mergeCells count="35">
    <mergeCell ref="A46:B46"/>
    <mergeCell ref="C46:D46"/>
    <mergeCell ref="A47:B47"/>
    <mergeCell ref="C47:D47"/>
    <mergeCell ref="E32:E33"/>
    <mergeCell ref="F32:F33"/>
    <mergeCell ref="C33:D33"/>
    <mergeCell ref="A40:B40"/>
    <mergeCell ref="C40:D40"/>
    <mergeCell ref="A41:B41"/>
    <mergeCell ref="C41:D41"/>
    <mergeCell ref="C20:D20"/>
    <mergeCell ref="B27:D27"/>
    <mergeCell ref="B28:D28"/>
    <mergeCell ref="A32:A33"/>
    <mergeCell ref="B32:B33"/>
    <mergeCell ref="C32:D32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28.57421875" style="32" customWidth="1"/>
    <col min="4" max="4" width="26.7109375" style="32" customWidth="1"/>
    <col min="5" max="16384" width="11.421875" style="4" customWidth="1"/>
  </cols>
  <sheetData>
    <row r="1" spans="1:4" ht="21" customHeight="1">
      <c r="A1" s="2"/>
      <c r="B1" s="72" t="s">
        <v>2</v>
      </c>
      <c r="C1" s="72"/>
      <c r="D1" s="72"/>
    </row>
    <row r="2" spans="1:4" ht="27.75" customHeight="1">
      <c r="A2" s="5"/>
      <c r="B2" s="73" t="s">
        <v>3</v>
      </c>
      <c r="C2" s="73"/>
      <c r="D2" s="73"/>
    </row>
    <row r="3" spans="1:4" ht="21" customHeight="1">
      <c r="A3" s="7"/>
      <c r="B3" s="73" t="s">
        <v>19</v>
      </c>
      <c r="C3" s="73"/>
      <c r="D3" s="73"/>
    </row>
    <row r="4" spans="1:4" ht="21" customHeight="1">
      <c r="A4" s="7"/>
      <c r="B4" s="41"/>
      <c r="C4" s="41"/>
      <c r="D4" s="41"/>
    </row>
    <row r="5" spans="1:4" ht="21" customHeight="1">
      <c r="A5" s="7"/>
      <c r="B5" s="41"/>
      <c r="C5" s="41"/>
      <c r="D5" s="41"/>
    </row>
    <row r="6" spans="1:4" ht="21" customHeight="1">
      <c r="A6" s="7"/>
      <c r="B6" s="41"/>
      <c r="C6" s="41"/>
      <c r="D6" s="41"/>
    </row>
    <row r="7" spans="1:4" ht="21" customHeight="1">
      <c r="A7" s="7"/>
      <c r="B7" s="41"/>
      <c r="C7" s="41"/>
      <c r="D7" s="41"/>
    </row>
    <row r="8" spans="1:4" ht="12" customHeight="1" thickBot="1">
      <c r="A8" s="9"/>
      <c r="B8" s="10"/>
      <c r="C8" s="10"/>
      <c r="D8" s="10"/>
    </row>
    <row r="9" spans="1:4" ht="49.5" customHeight="1" thickBot="1">
      <c r="A9" s="9"/>
      <c r="B9" s="12" t="s">
        <v>4</v>
      </c>
      <c r="C9" s="74" t="s">
        <v>100</v>
      </c>
      <c r="D9" s="75"/>
    </row>
    <row r="10" spans="1:4" ht="27.75" customHeight="1" thickBot="1">
      <c r="A10" s="9"/>
      <c r="B10" s="13" t="s">
        <v>5</v>
      </c>
      <c r="C10" s="76" t="s">
        <v>101</v>
      </c>
      <c r="D10" s="77"/>
    </row>
    <row r="11" spans="1:4" ht="29.25" customHeight="1" thickBot="1">
      <c r="A11" s="9"/>
      <c r="B11" s="13" t="s">
        <v>6</v>
      </c>
      <c r="C11" s="78" t="s">
        <v>7</v>
      </c>
      <c r="D11" s="79"/>
    </row>
    <row r="12" spans="1:4" ht="25.5" customHeight="1" thickBot="1">
      <c r="A12" s="9"/>
      <c r="B12" s="14" t="s">
        <v>102</v>
      </c>
      <c r="C12" s="70">
        <v>233461600</v>
      </c>
      <c r="D12" s="71"/>
    </row>
    <row r="13" spans="1:4" ht="26.25" customHeight="1" thickBot="1">
      <c r="A13" s="9"/>
      <c r="B13" s="14"/>
      <c r="C13" s="70"/>
      <c r="D13" s="71"/>
    </row>
    <row r="14" spans="1:4" ht="30.75" customHeight="1" thickBot="1">
      <c r="A14" s="9"/>
      <c r="B14" s="14"/>
      <c r="C14" s="70"/>
      <c r="D14" s="71"/>
    </row>
    <row r="15" spans="1:4" ht="42" customHeight="1" thickBot="1">
      <c r="A15" s="9"/>
      <c r="B15" s="15" t="s">
        <v>8</v>
      </c>
      <c r="C15" s="70">
        <f>SUM(C12:D14)</f>
        <v>233461600</v>
      </c>
      <c r="D15" s="71"/>
    </row>
    <row r="16" spans="1:4" ht="45.75" customHeight="1" thickBot="1">
      <c r="A16" s="9"/>
      <c r="B16" s="15" t="s">
        <v>9</v>
      </c>
      <c r="C16" s="70">
        <f>+C15/616000</f>
        <v>378.9961038961039</v>
      </c>
      <c r="D16" s="71"/>
    </row>
    <row r="17" spans="1:4" ht="10.5" customHeight="1">
      <c r="A17" s="9"/>
      <c r="B17" s="10"/>
      <c r="C17" s="16"/>
      <c r="D17" s="17"/>
    </row>
    <row r="18" spans="1:4" ht="13.5" customHeight="1" thickBot="1">
      <c r="A18" s="9"/>
      <c r="B18" s="10" t="s">
        <v>10</v>
      </c>
      <c r="C18" s="16"/>
      <c r="D18" s="17"/>
    </row>
    <row r="19" spans="1:4" ht="22.5" customHeight="1">
      <c r="A19" s="9"/>
      <c r="B19" s="18" t="s">
        <v>0</v>
      </c>
      <c r="C19" s="19">
        <v>24869000</v>
      </c>
      <c r="D19" s="20"/>
    </row>
    <row r="20" spans="1:4" ht="21.75" customHeight="1">
      <c r="A20" s="9"/>
      <c r="B20" s="9" t="s">
        <v>11</v>
      </c>
      <c r="C20" s="21">
        <v>36629000</v>
      </c>
      <c r="D20" s="11"/>
    </row>
    <row r="21" spans="1:4" ht="15">
      <c r="A21" s="9"/>
      <c r="B21" s="9" t="s">
        <v>12</v>
      </c>
      <c r="C21" s="21">
        <v>0</v>
      </c>
      <c r="D21" s="11"/>
    </row>
    <row r="22" spans="1:4" ht="27" customHeight="1" thickBot="1">
      <c r="A22" s="9"/>
      <c r="B22" s="22" t="s">
        <v>1</v>
      </c>
      <c r="C22" s="23">
        <v>27184307</v>
      </c>
      <c r="D22" s="24"/>
    </row>
    <row r="23" spans="1:4" ht="27" customHeight="1" thickBot="1">
      <c r="A23" s="9"/>
      <c r="B23" s="58" t="s">
        <v>13</v>
      </c>
      <c r="C23" s="59"/>
      <c r="D23" s="60"/>
    </row>
    <row r="24" spans="1:4" ht="15.75" thickBot="1">
      <c r="A24" s="9"/>
      <c r="B24" s="58" t="s">
        <v>14</v>
      </c>
      <c r="C24" s="59"/>
      <c r="D24" s="60"/>
    </row>
    <row r="25" spans="1:4" ht="20.25" customHeight="1">
      <c r="A25" s="9"/>
      <c r="B25" s="25" t="s">
        <v>15</v>
      </c>
      <c r="C25" s="49" t="e">
        <f>C19/C21</f>
        <v>#DIV/0!</v>
      </c>
      <c r="D25" s="17" t="s">
        <v>25</v>
      </c>
    </row>
    <row r="26" spans="1:4" ht="20.25" customHeight="1" thickBot="1">
      <c r="A26" s="9"/>
      <c r="B26" s="42" t="s">
        <v>16</v>
      </c>
      <c r="C26" s="52">
        <f>C22/C20*100</f>
        <v>74.21525840181276</v>
      </c>
      <c r="D26" s="17" t="s">
        <v>25</v>
      </c>
    </row>
    <row r="27" spans="1:4" ht="15" customHeight="1" thickBot="1">
      <c r="A27" s="9"/>
      <c r="B27" s="27"/>
      <c r="C27" s="28"/>
      <c r="D27" s="10"/>
    </row>
    <row r="28" spans="1:5" ht="33" customHeight="1">
      <c r="A28" s="61"/>
      <c r="B28" s="62" t="s">
        <v>17</v>
      </c>
      <c r="C28" s="64" t="s">
        <v>99</v>
      </c>
      <c r="D28" s="65"/>
      <c r="E28" s="67"/>
    </row>
    <row r="29" spans="1:5" ht="30.75" customHeight="1" thickBot="1">
      <c r="A29" s="61"/>
      <c r="B29" s="63"/>
      <c r="C29" s="68"/>
      <c r="D29" s="69"/>
      <c r="E29" s="67"/>
    </row>
    <row r="30" spans="1:5" ht="12.75" customHeight="1" thickBot="1">
      <c r="A30" s="22"/>
      <c r="B30" s="30"/>
      <c r="C30" s="30"/>
      <c r="D30" s="30"/>
      <c r="E30" s="31"/>
    </row>
    <row r="31" ht="15">
      <c r="B31" s="33"/>
    </row>
    <row r="34" ht="12.75" customHeight="1"/>
    <row r="36" spans="1:4" ht="15">
      <c r="A36" s="56" t="s">
        <v>94</v>
      </c>
      <c r="B36" s="56"/>
      <c r="C36" s="55"/>
      <c r="D36" s="55"/>
    </row>
    <row r="37" spans="1:4" ht="15">
      <c r="A37" s="57" t="s">
        <v>95</v>
      </c>
      <c r="B37" s="57"/>
      <c r="C37" s="55"/>
      <c r="D37" s="55"/>
    </row>
    <row r="39" ht="15">
      <c r="B39" s="51" t="s">
        <v>96</v>
      </c>
    </row>
    <row r="41" ht="12" customHeight="1"/>
    <row r="42" ht="15">
      <c r="B42" s="1"/>
    </row>
    <row r="43" spans="1:4" ht="15">
      <c r="A43" s="55"/>
      <c r="B43" s="55"/>
      <c r="C43" s="55"/>
      <c r="D43" s="55"/>
    </row>
    <row r="44" spans="1:4" ht="15">
      <c r="A44" s="55"/>
      <c r="B44" s="55"/>
      <c r="C44" s="55"/>
      <c r="D44" s="55"/>
    </row>
  </sheetData>
  <sheetProtection/>
  <mergeCells count="26">
    <mergeCell ref="B1:D1"/>
    <mergeCell ref="B2:D2"/>
    <mergeCell ref="B3:D3"/>
    <mergeCell ref="C9:D9"/>
    <mergeCell ref="C10:D10"/>
    <mergeCell ref="C11:D11"/>
    <mergeCell ref="C12:D12"/>
    <mergeCell ref="C13:D13"/>
    <mergeCell ref="C14:D14"/>
    <mergeCell ref="C15:D15"/>
    <mergeCell ref="C16:D16"/>
    <mergeCell ref="B23:D23"/>
    <mergeCell ref="B24:D24"/>
    <mergeCell ref="A28:A29"/>
    <mergeCell ref="B28:B29"/>
    <mergeCell ref="C28:D28"/>
    <mergeCell ref="E28:E29"/>
    <mergeCell ref="C29:D29"/>
    <mergeCell ref="A44:B44"/>
    <mergeCell ref="C44:D44"/>
    <mergeCell ref="A36:B36"/>
    <mergeCell ref="C36:D36"/>
    <mergeCell ref="A37:B37"/>
    <mergeCell ref="C37:D37"/>
    <mergeCell ref="A43:B43"/>
    <mergeCell ref="C43:D4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portrait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141</v>
      </c>
      <c r="D5" s="75"/>
      <c r="E5" s="11"/>
    </row>
    <row r="6" spans="1:5" ht="27.75" customHeight="1" thickBot="1">
      <c r="A6" s="9"/>
      <c r="B6" s="13" t="s">
        <v>5</v>
      </c>
      <c r="C6" s="76" t="s">
        <v>142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143</v>
      </c>
      <c r="C8" s="70">
        <v>233461600</v>
      </c>
      <c r="D8" s="71"/>
      <c r="E8" s="11"/>
    </row>
    <row r="9" spans="1:5" ht="23.25" customHeight="1" thickBot="1">
      <c r="A9" s="9"/>
      <c r="B9" s="14"/>
      <c r="C9" s="70">
        <v>0</v>
      </c>
      <c r="D9" s="71"/>
      <c r="E9" s="11"/>
    </row>
    <row r="10" spans="1:5" ht="26.25" customHeight="1" thickBot="1">
      <c r="A10" s="9"/>
      <c r="B10" s="14"/>
      <c r="C10" s="70">
        <v>0</v>
      </c>
      <c r="D10" s="71"/>
      <c r="E10" s="11"/>
    </row>
    <row r="11" spans="1:5" ht="26.25" customHeight="1" thickBot="1">
      <c r="A11" s="9"/>
      <c r="B11" s="14"/>
      <c r="C11" s="70">
        <v>0</v>
      </c>
      <c r="D11" s="71"/>
      <c r="E11" s="11"/>
    </row>
    <row r="12" spans="1:5" ht="26.25" customHeight="1" thickBot="1">
      <c r="A12" s="9"/>
      <c r="B12" s="14"/>
      <c r="C12" s="70">
        <v>0</v>
      </c>
      <c r="D12" s="71"/>
      <c r="E12" s="11"/>
    </row>
    <row r="13" spans="1:5" ht="26.25" customHeight="1" thickBot="1">
      <c r="A13" s="9"/>
      <c r="B13" s="14"/>
      <c r="C13" s="70">
        <v>0</v>
      </c>
      <c r="D13" s="71"/>
      <c r="E13" s="11"/>
    </row>
    <row r="14" spans="1:5" ht="26.25" customHeight="1" thickBot="1">
      <c r="A14" s="9"/>
      <c r="B14" s="14"/>
      <c r="C14" s="70">
        <v>0</v>
      </c>
      <c r="D14" s="71"/>
      <c r="E14" s="11"/>
    </row>
    <row r="15" spans="1:5" ht="26.25" customHeight="1" thickBot="1">
      <c r="A15" s="9"/>
      <c r="B15" s="14"/>
      <c r="C15" s="70">
        <v>0</v>
      </c>
      <c r="D15" s="71"/>
      <c r="E15" s="11"/>
    </row>
    <row r="16" spans="1:5" ht="26.25" customHeight="1" thickBot="1">
      <c r="A16" s="9"/>
      <c r="B16" s="14"/>
      <c r="C16" s="70">
        <v>0</v>
      </c>
      <c r="D16" s="71"/>
      <c r="E16" s="11"/>
    </row>
    <row r="17" spans="1:5" ht="26.25" customHeight="1" thickBot="1">
      <c r="A17" s="9"/>
      <c r="B17" s="14"/>
      <c r="C17" s="70">
        <v>0</v>
      </c>
      <c r="D17" s="71"/>
      <c r="E17" s="11"/>
    </row>
    <row r="18" spans="1:5" ht="30.75" customHeight="1" thickBot="1">
      <c r="A18" s="9"/>
      <c r="B18" s="14"/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233461600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378.9961038961039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v>63456179</v>
      </c>
      <c r="D23" s="20"/>
      <c r="E23" s="11"/>
    </row>
    <row r="24" spans="1:5" ht="21.75" customHeight="1">
      <c r="A24" s="9"/>
      <c r="B24" s="9" t="s">
        <v>11</v>
      </c>
      <c r="C24" s="38">
        <v>81975178</v>
      </c>
      <c r="D24" s="11"/>
      <c r="E24" s="11"/>
    </row>
    <row r="25" spans="1:5" ht="15">
      <c r="A25" s="9"/>
      <c r="B25" s="9" t="s">
        <v>12</v>
      </c>
      <c r="C25" s="21">
        <v>1100000</v>
      </c>
      <c r="D25" s="11"/>
      <c r="E25" s="11"/>
    </row>
    <row r="26" spans="1:5" ht="27" customHeight="1" thickBot="1">
      <c r="A26" s="9"/>
      <c r="B26" s="22" t="s">
        <v>1</v>
      </c>
      <c r="C26" s="23">
        <v>1100000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36">
        <f>+C23/C25</f>
        <v>57.68743545454546</v>
      </c>
      <c r="D29" s="17" t="s">
        <v>25</v>
      </c>
      <c r="E29" s="11"/>
    </row>
    <row r="30" spans="1:5" ht="20.25" customHeight="1" thickBot="1">
      <c r="A30" s="9"/>
      <c r="B30" s="53" t="s">
        <v>16</v>
      </c>
      <c r="C30" s="39">
        <f>+C26/C24</f>
        <v>0.01341869608383162</v>
      </c>
      <c r="D30" s="40" t="s">
        <v>25</v>
      </c>
      <c r="E30" s="11"/>
    </row>
    <row r="31" spans="1:7" ht="15" customHeight="1" thickBot="1">
      <c r="A31" s="9"/>
      <c r="B31" s="27"/>
      <c r="C31" s="28"/>
      <c r="D31" s="10"/>
      <c r="E31" s="29"/>
      <c r="G31" s="37"/>
    </row>
    <row r="32" spans="1:6" ht="19.5" customHeight="1">
      <c r="A32" s="61"/>
      <c r="B32" s="62" t="s">
        <v>17</v>
      </c>
      <c r="C32" s="64" t="s">
        <v>36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30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1:D41"/>
    <mergeCell ref="C20:D20"/>
    <mergeCell ref="B27:D27"/>
    <mergeCell ref="B28:D28"/>
    <mergeCell ref="A32:A33"/>
    <mergeCell ref="B32:B33"/>
    <mergeCell ref="C32:D32"/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28.57421875" style="32" customWidth="1"/>
    <col min="4" max="4" width="26.7109375" style="32" customWidth="1"/>
    <col min="5" max="16384" width="11.421875" style="4" customWidth="1"/>
  </cols>
  <sheetData>
    <row r="1" spans="1:4" ht="21" customHeight="1">
      <c r="A1" s="2"/>
      <c r="B1" s="72" t="s">
        <v>2</v>
      </c>
      <c r="C1" s="72"/>
      <c r="D1" s="72"/>
    </row>
    <row r="2" spans="1:4" ht="27.75" customHeight="1">
      <c r="A2" s="5"/>
      <c r="B2" s="73" t="s">
        <v>3</v>
      </c>
      <c r="C2" s="73"/>
      <c r="D2" s="73"/>
    </row>
    <row r="3" spans="1:4" ht="21" customHeight="1">
      <c r="A3" s="7"/>
      <c r="B3" s="73" t="s">
        <v>19</v>
      </c>
      <c r="C3" s="73"/>
      <c r="D3" s="73"/>
    </row>
    <row r="4" spans="1:4" ht="21" customHeight="1">
      <c r="A4" s="7"/>
      <c r="B4" s="41"/>
      <c r="C4" s="41"/>
      <c r="D4" s="41"/>
    </row>
    <row r="5" spans="1:4" ht="21" customHeight="1">
      <c r="A5" s="7"/>
      <c r="B5" s="41"/>
      <c r="C5" s="41"/>
      <c r="D5" s="41"/>
    </row>
    <row r="6" spans="1:4" ht="21" customHeight="1">
      <c r="A6" s="7"/>
      <c r="B6" s="41"/>
      <c r="C6" s="41"/>
      <c r="D6" s="41"/>
    </row>
    <row r="7" spans="1:4" ht="21" customHeight="1">
      <c r="A7" s="7"/>
      <c r="B7" s="41"/>
      <c r="C7" s="41"/>
      <c r="D7" s="41"/>
    </row>
    <row r="8" spans="1:4" ht="12" customHeight="1" thickBot="1">
      <c r="A8" s="9"/>
      <c r="B8" s="10"/>
      <c r="C8" s="10"/>
      <c r="D8" s="10"/>
    </row>
    <row r="9" spans="1:4" ht="49.5" customHeight="1" thickBot="1">
      <c r="A9" s="9"/>
      <c r="B9" s="12" t="s">
        <v>4</v>
      </c>
      <c r="C9" s="74" t="s">
        <v>103</v>
      </c>
      <c r="D9" s="75"/>
    </row>
    <row r="10" spans="1:4" ht="27.75" customHeight="1" thickBot="1">
      <c r="A10" s="9"/>
      <c r="B10" s="13" t="s">
        <v>5</v>
      </c>
      <c r="C10" s="76" t="s">
        <v>104</v>
      </c>
      <c r="D10" s="77"/>
    </row>
    <row r="11" spans="1:4" ht="29.25" customHeight="1" thickBot="1">
      <c r="A11" s="9"/>
      <c r="B11" s="13" t="s">
        <v>6</v>
      </c>
      <c r="C11" s="78" t="s">
        <v>7</v>
      </c>
      <c r="D11" s="79"/>
    </row>
    <row r="12" spans="1:4" ht="25.5" customHeight="1" thickBot="1">
      <c r="A12" s="9"/>
      <c r="B12" s="14" t="s">
        <v>105</v>
      </c>
      <c r="C12" s="70">
        <f>1167308+890072350</f>
        <v>891239658</v>
      </c>
      <c r="D12" s="71"/>
    </row>
    <row r="13" spans="1:4" ht="26.25" customHeight="1" thickBot="1">
      <c r="A13" s="9"/>
      <c r="B13" s="14"/>
      <c r="C13" s="70"/>
      <c r="D13" s="71"/>
    </row>
    <row r="14" spans="1:4" ht="30.75" customHeight="1" thickBot="1">
      <c r="A14" s="9"/>
      <c r="B14" s="14"/>
      <c r="C14" s="70"/>
      <c r="D14" s="71"/>
    </row>
    <row r="15" spans="1:4" ht="42" customHeight="1" thickBot="1">
      <c r="A15" s="9"/>
      <c r="B15" s="15" t="s">
        <v>8</v>
      </c>
      <c r="C15" s="70">
        <f>SUM(C12:D14)</f>
        <v>891239658</v>
      </c>
      <c r="D15" s="71"/>
    </row>
    <row r="16" spans="1:4" ht="45.75" customHeight="1" thickBot="1">
      <c r="A16" s="9"/>
      <c r="B16" s="15" t="s">
        <v>9</v>
      </c>
      <c r="C16" s="70">
        <f>+C15/616000</f>
        <v>1446.8176266233766</v>
      </c>
      <c r="D16" s="71"/>
    </row>
    <row r="17" spans="1:4" ht="10.5" customHeight="1">
      <c r="A17" s="9"/>
      <c r="B17" s="10"/>
      <c r="C17" s="16"/>
      <c r="D17" s="17"/>
    </row>
    <row r="18" spans="1:4" ht="13.5" customHeight="1" thickBot="1">
      <c r="A18" s="9"/>
      <c r="B18" s="10" t="s">
        <v>10</v>
      </c>
      <c r="C18" s="16"/>
      <c r="D18" s="17"/>
    </row>
    <row r="19" spans="1:4" ht="22.5" customHeight="1">
      <c r="A19" s="9"/>
      <c r="B19" s="18" t="s">
        <v>0</v>
      </c>
      <c r="C19" s="19">
        <v>3649958347.6</v>
      </c>
      <c r="D19" s="20"/>
    </row>
    <row r="20" spans="1:4" ht="21.75" customHeight="1">
      <c r="A20" s="9"/>
      <c r="B20" s="9" t="s">
        <v>11</v>
      </c>
      <c r="C20" s="21">
        <v>3692279199.6</v>
      </c>
      <c r="D20" s="11"/>
    </row>
    <row r="21" spans="1:4" ht="15">
      <c r="A21" s="9"/>
      <c r="B21" s="9" t="s">
        <v>12</v>
      </c>
      <c r="C21" s="21">
        <v>1949209538.41</v>
      </c>
      <c r="D21" s="11"/>
    </row>
    <row r="22" spans="1:4" ht="27" customHeight="1" thickBot="1">
      <c r="A22" s="9"/>
      <c r="B22" s="22" t="s">
        <v>1</v>
      </c>
      <c r="C22" s="23">
        <v>1949209538.41</v>
      </c>
      <c r="D22" s="24"/>
    </row>
    <row r="23" spans="1:4" ht="27" customHeight="1" thickBot="1">
      <c r="A23" s="9"/>
      <c r="B23" s="58" t="s">
        <v>13</v>
      </c>
      <c r="C23" s="59"/>
      <c r="D23" s="60"/>
    </row>
    <row r="24" spans="1:4" ht="15.75" thickBot="1">
      <c r="A24" s="9"/>
      <c r="B24" s="58" t="s">
        <v>14</v>
      </c>
      <c r="C24" s="59"/>
      <c r="D24" s="60"/>
    </row>
    <row r="25" spans="1:4" ht="20.25" customHeight="1">
      <c r="A25" s="9"/>
      <c r="B25" s="25" t="s">
        <v>15</v>
      </c>
      <c r="C25" s="49">
        <f>C19/C21</f>
        <v>1.8725325706015816</v>
      </c>
      <c r="D25" s="17" t="s">
        <v>25</v>
      </c>
    </row>
    <row r="26" spans="1:4" ht="20.25" customHeight="1" thickBot="1">
      <c r="A26" s="9"/>
      <c r="B26" s="42" t="s">
        <v>16</v>
      </c>
      <c r="C26" s="52">
        <f>C22/C20*100</f>
        <v>52.791499045390886</v>
      </c>
      <c r="D26" s="17" t="s">
        <v>25</v>
      </c>
    </row>
    <row r="27" spans="1:4" ht="15" customHeight="1" thickBot="1">
      <c r="A27" s="9"/>
      <c r="B27" s="27"/>
      <c r="C27" s="28"/>
      <c r="D27" s="10"/>
    </row>
    <row r="28" spans="1:5" ht="33" customHeight="1">
      <c r="A28" s="61"/>
      <c r="B28" s="62" t="s">
        <v>17</v>
      </c>
      <c r="C28" s="64" t="s">
        <v>99</v>
      </c>
      <c r="D28" s="65"/>
      <c r="E28" s="67"/>
    </row>
    <row r="29" spans="1:5" ht="30.75" customHeight="1" thickBot="1">
      <c r="A29" s="61"/>
      <c r="B29" s="63"/>
      <c r="C29" s="68"/>
      <c r="D29" s="69"/>
      <c r="E29" s="67"/>
    </row>
    <row r="30" spans="1:5" ht="12.75" customHeight="1" thickBot="1">
      <c r="A30" s="22"/>
      <c r="B30" s="30"/>
      <c r="C30" s="30"/>
      <c r="D30" s="30"/>
      <c r="E30" s="31"/>
    </row>
    <row r="31" ht="15">
      <c r="B31" s="33"/>
    </row>
    <row r="34" spans="2:3" ht="12.75" customHeight="1">
      <c r="B34" s="80" t="s">
        <v>106</v>
      </c>
      <c r="C34" s="80"/>
    </row>
    <row r="35" spans="2:3" ht="15">
      <c r="B35" s="81" t="s">
        <v>107</v>
      </c>
      <c r="C35" s="81"/>
    </row>
    <row r="36" spans="1:4" ht="15">
      <c r="A36" s="82" t="s">
        <v>108</v>
      </c>
      <c r="B36" s="82"/>
      <c r="C36" s="55"/>
      <c r="D36" s="55"/>
    </row>
    <row r="37" spans="1:4" ht="15">
      <c r="A37" s="57"/>
      <c r="B37" s="57"/>
      <c r="C37" s="55"/>
      <c r="D37" s="55"/>
    </row>
    <row r="39" ht="15">
      <c r="B39" s="51"/>
    </row>
    <row r="41" ht="12" customHeight="1"/>
    <row r="42" ht="15">
      <c r="B42" s="1"/>
    </row>
    <row r="43" spans="1:4" ht="15">
      <c r="A43" s="55"/>
      <c r="B43" s="55"/>
      <c r="C43" s="55"/>
      <c r="D43" s="55"/>
    </row>
    <row r="44" spans="1:4" ht="15">
      <c r="A44" s="55"/>
      <c r="B44" s="55"/>
      <c r="C44" s="55"/>
      <c r="D44" s="55"/>
    </row>
  </sheetData>
  <sheetProtection/>
  <mergeCells count="28">
    <mergeCell ref="B1:D1"/>
    <mergeCell ref="B2:D2"/>
    <mergeCell ref="B3:D3"/>
    <mergeCell ref="C9:D9"/>
    <mergeCell ref="C10:D10"/>
    <mergeCell ref="C11:D11"/>
    <mergeCell ref="C12:D12"/>
    <mergeCell ref="C13:D13"/>
    <mergeCell ref="C14:D14"/>
    <mergeCell ref="C15:D15"/>
    <mergeCell ref="C16:D16"/>
    <mergeCell ref="B23:D23"/>
    <mergeCell ref="B24:D24"/>
    <mergeCell ref="A28:A29"/>
    <mergeCell ref="B28:B29"/>
    <mergeCell ref="C28:D28"/>
    <mergeCell ref="E28:E29"/>
    <mergeCell ref="C29:D29"/>
    <mergeCell ref="A43:B43"/>
    <mergeCell ref="C43:D43"/>
    <mergeCell ref="A44:B44"/>
    <mergeCell ref="C44:D44"/>
    <mergeCell ref="B34:C34"/>
    <mergeCell ref="B35:C35"/>
    <mergeCell ref="A36:B36"/>
    <mergeCell ref="C36:D36"/>
    <mergeCell ref="A37:B37"/>
    <mergeCell ref="C37:D3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28.57421875" style="32" customWidth="1"/>
    <col min="4" max="4" width="26.7109375" style="32" customWidth="1"/>
    <col min="5" max="16384" width="11.421875" style="4" customWidth="1"/>
  </cols>
  <sheetData>
    <row r="1" spans="1:4" ht="21" customHeight="1">
      <c r="A1" s="2"/>
      <c r="B1" s="72" t="s">
        <v>2</v>
      </c>
      <c r="C1" s="72"/>
      <c r="D1" s="72"/>
    </row>
    <row r="2" spans="1:4" ht="27.75" customHeight="1">
      <c r="A2" s="5"/>
      <c r="B2" s="73" t="s">
        <v>3</v>
      </c>
      <c r="C2" s="73"/>
      <c r="D2" s="73"/>
    </row>
    <row r="3" spans="1:4" ht="21" customHeight="1">
      <c r="A3" s="7"/>
      <c r="B3" s="73" t="s">
        <v>19</v>
      </c>
      <c r="C3" s="73"/>
      <c r="D3" s="73"/>
    </row>
    <row r="4" spans="1:4" ht="21" customHeight="1">
      <c r="A4" s="7"/>
      <c r="B4" s="41"/>
      <c r="C4" s="41"/>
      <c r="D4" s="41"/>
    </row>
    <row r="5" spans="1:4" ht="21" customHeight="1">
      <c r="A5" s="7"/>
      <c r="B5" s="41"/>
      <c r="C5" s="41"/>
      <c r="D5" s="41"/>
    </row>
    <row r="6" spans="1:4" ht="21" customHeight="1">
      <c r="A6" s="7"/>
      <c r="B6" s="41"/>
      <c r="C6" s="41"/>
      <c r="D6" s="41"/>
    </row>
    <row r="7" spans="1:4" ht="21" customHeight="1">
      <c r="A7" s="7"/>
      <c r="B7" s="41"/>
      <c r="C7" s="41"/>
      <c r="D7" s="41"/>
    </row>
    <row r="8" spans="1:4" ht="12" customHeight="1" thickBot="1">
      <c r="A8" s="9"/>
      <c r="B8" s="10"/>
      <c r="C8" s="10"/>
      <c r="D8" s="10"/>
    </row>
    <row r="9" spans="1:4" ht="49.5" customHeight="1" thickBot="1">
      <c r="A9" s="9"/>
      <c r="B9" s="12" t="s">
        <v>4</v>
      </c>
      <c r="C9" s="74" t="s">
        <v>109</v>
      </c>
      <c r="D9" s="75"/>
    </row>
    <row r="10" spans="1:4" ht="27.75" customHeight="1" thickBot="1">
      <c r="A10" s="9"/>
      <c r="B10" s="13" t="s">
        <v>5</v>
      </c>
      <c r="C10" s="76" t="s">
        <v>110</v>
      </c>
      <c r="D10" s="77"/>
    </row>
    <row r="11" spans="1:4" ht="29.25" customHeight="1" thickBot="1">
      <c r="A11" s="9"/>
      <c r="B11" s="13" t="s">
        <v>6</v>
      </c>
      <c r="C11" s="78" t="s">
        <v>7</v>
      </c>
      <c r="D11" s="79"/>
    </row>
    <row r="12" spans="1:4" ht="25.5" customHeight="1" thickBot="1">
      <c r="A12" s="9"/>
      <c r="B12" s="14" t="s">
        <v>111</v>
      </c>
      <c r="C12" s="70">
        <v>966934630</v>
      </c>
      <c r="D12" s="71"/>
    </row>
    <row r="13" spans="1:4" ht="26.25" customHeight="1" thickBot="1">
      <c r="A13" s="9"/>
      <c r="B13" s="14"/>
      <c r="C13" s="70"/>
      <c r="D13" s="71"/>
    </row>
    <row r="14" spans="1:4" ht="30.75" customHeight="1" thickBot="1">
      <c r="A14" s="9"/>
      <c r="B14" s="14"/>
      <c r="C14" s="70"/>
      <c r="D14" s="71"/>
    </row>
    <row r="15" spans="1:4" ht="42" customHeight="1" thickBot="1">
      <c r="A15" s="9"/>
      <c r="B15" s="15" t="s">
        <v>8</v>
      </c>
      <c r="C15" s="70">
        <f>SUM(C12:D14)</f>
        <v>966934630</v>
      </c>
      <c r="D15" s="71"/>
    </row>
    <row r="16" spans="1:4" ht="45.75" customHeight="1" thickBot="1">
      <c r="A16" s="9"/>
      <c r="B16" s="15" t="s">
        <v>9</v>
      </c>
      <c r="C16" s="70">
        <f>+C15/616000</f>
        <v>1569.6990746753247</v>
      </c>
      <c r="D16" s="71"/>
    </row>
    <row r="17" spans="1:4" ht="10.5" customHeight="1">
      <c r="A17" s="9"/>
      <c r="B17" s="10"/>
      <c r="C17" s="16"/>
      <c r="D17" s="17"/>
    </row>
    <row r="18" spans="1:4" ht="13.5" customHeight="1" thickBot="1">
      <c r="A18" s="9"/>
      <c r="B18" s="10" t="s">
        <v>10</v>
      </c>
      <c r="C18" s="16"/>
      <c r="D18" s="17"/>
    </row>
    <row r="19" spans="1:4" ht="22.5" customHeight="1">
      <c r="A19" s="9"/>
      <c r="B19" s="18" t="s">
        <v>0</v>
      </c>
      <c r="C19" s="19">
        <v>182636891</v>
      </c>
      <c r="D19" s="20"/>
    </row>
    <row r="20" spans="1:4" ht="21.75" customHeight="1">
      <c r="A20" s="9"/>
      <c r="B20" s="9" t="s">
        <v>11</v>
      </c>
      <c r="C20" s="21">
        <v>328724891</v>
      </c>
      <c r="D20" s="11"/>
    </row>
    <row r="21" spans="1:4" ht="15">
      <c r="A21" s="9"/>
      <c r="B21" s="9" t="s">
        <v>12</v>
      </c>
      <c r="C21" s="21">
        <v>63500000</v>
      </c>
      <c r="D21" s="11"/>
    </row>
    <row r="22" spans="1:4" ht="27" customHeight="1" thickBot="1">
      <c r="A22" s="9"/>
      <c r="B22" s="22" t="s">
        <v>1</v>
      </c>
      <c r="C22" s="23">
        <v>63500000</v>
      </c>
      <c r="D22" s="24"/>
    </row>
    <row r="23" spans="1:4" ht="27" customHeight="1" thickBot="1">
      <c r="A23" s="9"/>
      <c r="B23" s="58" t="s">
        <v>13</v>
      </c>
      <c r="C23" s="59"/>
      <c r="D23" s="60"/>
    </row>
    <row r="24" spans="1:4" ht="15.75" thickBot="1">
      <c r="A24" s="9"/>
      <c r="B24" s="58" t="s">
        <v>14</v>
      </c>
      <c r="C24" s="59"/>
      <c r="D24" s="60"/>
    </row>
    <row r="25" spans="1:4" ht="20.25" customHeight="1">
      <c r="A25" s="9"/>
      <c r="B25" s="25" t="s">
        <v>15</v>
      </c>
      <c r="C25" s="49">
        <f>C19/C21</f>
        <v>2.8761715118110236</v>
      </c>
      <c r="D25" s="17" t="s">
        <v>25</v>
      </c>
    </row>
    <row r="26" spans="1:4" ht="20.25" customHeight="1" thickBot="1">
      <c r="A26" s="9"/>
      <c r="B26" s="42" t="s">
        <v>16</v>
      </c>
      <c r="C26" s="39">
        <f>C22/C20</f>
        <v>0.19317064736664558</v>
      </c>
      <c r="D26" s="17" t="s">
        <v>25</v>
      </c>
    </row>
    <row r="27" spans="1:4" ht="15" customHeight="1" thickBot="1">
      <c r="A27" s="9"/>
      <c r="B27" s="27"/>
      <c r="C27" s="28"/>
      <c r="D27" s="10"/>
    </row>
    <row r="28" spans="1:5" ht="33" customHeight="1">
      <c r="A28" s="61"/>
      <c r="B28" s="62" t="s">
        <v>17</v>
      </c>
      <c r="C28" s="64" t="s">
        <v>99</v>
      </c>
      <c r="D28" s="65"/>
      <c r="E28" s="67"/>
    </row>
    <row r="29" spans="1:5" ht="30.75" customHeight="1" thickBot="1">
      <c r="A29" s="61"/>
      <c r="B29" s="63"/>
      <c r="C29" s="68"/>
      <c r="D29" s="69"/>
      <c r="E29" s="67"/>
    </row>
    <row r="30" spans="1:5" ht="12.75" customHeight="1" thickBot="1">
      <c r="A30" s="22"/>
      <c r="B30" s="30"/>
      <c r="C30" s="30"/>
      <c r="D30" s="30"/>
      <c r="E30" s="31"/>
    </row>
    <row r="31" ht="15">
      <c r="B31" s="33"/>
    </row>
    <row r="34" spans="2:3" ht="12.75" customHeight="1">
      <c r="B34" s="80" t="s">
        <v>106</v>
      </c>
      <c r="C34" s="80"/>
    </row>
    <row r="35" spans="2:3" ht="15">
      <c r="B35" s="81" t="s">
        <v>107</v>
      </c>
      <c r="C35" s="81"/>
    </row>
    <row r="36" spans="1:4" ht="15">
      <c r="A36" s="82" t="s">
        <v>108</v>
      </c>
      <c r="B36" s="82"/>
      <c r="C36" s="55"/>
      <c r="D36" s="55"/>
    </row>
    <row r="37" spans="1:4" ht="15">
      <c r="A37" s="57"/>
      <c r="B37" s="57"/>
      <c r="C37" s="55"/>
      <c r="D37" s="55"/>
    </row>
    <row r="39" ht="15">
      <c r="B39" s="51"/>
    </row>
    <row r="41" ht="12" customHeight="1"/>
    <row r="42" ht="15">
      <c r="B42" s="1"/>
    </row>
    <row r="43" spans="1:4" ht="15">
      <c r="A43" s="55"/>
      <c r="B43" s="55"/>
      <c r="C43" s="55"/>
      <c r="D43" s="55"/>
    </row>
    <row r="44" spans="1:4" ht="15">
      <c r="A44" s="55"/>
      <c r="B44" s="55"/>
      <c r="C44" s="55"/>
      <c r="D44" s="55"/>
    </row>
  </sheetData>
  <sheetProtection/>
  <mergeCells count="28">
    <mergeCell ref="B1:D1"/>
    <mergeCell ref="B2:D2"/>
    <mergeCell ref="B3:D3"/>
    <mergeCell ref="C9:D9"/>
    <mergeCell ref="C10:D10"/>
    <mergeCell ref="C11:D11"/>
    <mergeCell ref="C12:D12"/>
    <mergeCell ref="C13:D13"/>
    <mergeCell ref="C14:D14"/>
    <mergeCell ref="C15:D15"/>
    <mergeCell ref="C16:D16"/>
    <mergeCell ref="B23:D23"/>
    <mergeCell ref="B24:D24"/>
    <mergeCell ref="A28:A29"/>
    <mergeCell ref="B28:B29"/>
    <mergeCell ref="C28:D28"/>
    <mergeCell ref="E28:E29"/>
    <mergeCell ref="C29:D29"/>
    <mergeCell ref="A43:B43"/>
    <mergeCell ref="C43:D43"/>
    <mergeCell ref="A44:B44"/>
    <mergeCell ref="C44:D44"/>
    <mergeCell ref="B34:C34"/>
    <mergeCell ref="B35:C35"/>
    <mergeCell ref="A36:B36"/>
    <mergeCell ref="C36:D36"/>
    <mergeCell ref="A37:B37"/>
    <mergeCell ref="C37:D37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7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74</v>
      </c>
      <c r="D5" s="75"/>
      <c r="E5" s="11"/>
    </row>
    <row r="6" spans="1:5" ht="27.75" customHeight="1" thickBot="1">
      <c r="A6" s="9"/>
      <c r="B6" s="13" t="s">
        <v>5</v>
      </c>
      <c r="C6" s="76" t="s">
        <v>75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76</v>
      </c>
      <c r="C8" s="70">
        <v>204278900</v>
      </c>
      <c r="D8" s="71"/>
      <c r="E8" s="11"/>
    </row>
    <row r="9" spans="1:5" ht="23.25" customHeight="1" thickBot="1">
      <c r="A9" s="9"/>
      <c r="B9" s="14"/>
      <c r="C9" s="70">
        <v>0</v>
      </c>
      <c r="D9" s="71"/>
      <c r="E9" s="11"/>
    </row>
    <row r="10" spans="1:5" ht="26.25" customHeight="1" thickBot="1">
      <c r="A10" s="9"/>
      <c r="B10" s="14"/>
      <c r="C10" s="70">
        <v>0</v>
      </c>
      <c r="D10" s="71"/>
      <c r="E10" s="11"/>
    </row>
    <row r="11" spans="1:5" ht="26.25" customHeight="1" thickBot="1">
      <c r="A11" s="9"/>
      <c r="B11" s="14"/>
      <c r="C11" s="70">
        <v>0</v>
      </c>
      <c r="D11" s="71"/>
      <c r="E11" s="11"/>
    </row>
    <row r="12" spans="1:5" ht="26.25" customHeight="1" thickBot="1">
      <c r="A12" s="9"/>
      <c r="B12" s="14"/>
      <c r="C12" s="70">
        <v>0</v>
      </c>
      <c r="D12" s="71"/>
      <c r="E12" s="11"/>
    </row>
    <row r="13" spans="1:5" ht="26.25" customHeight="1" thickBot="1">
      <c r="A13" s="9"/>
      <c r="B13" s="14"/>
      <c r="C13" s="70">
        <v>0</v>
      </c>
      <c r="D13" s="71"/>
      <c r="E13" s="11"/>
    </row>
    <row r="14" spans="1:5" ht="26.25" customHeight="1" thickBot="1">
      <c r="A14" s="9"/>
      <c r="B14" s="14"/>
      <c r="C14" s="70">
        <v>0</v>
      </c>
      <c r="D14" s="71"/>
      <c r="E14" s="11"/>
    </row>
    <row r="15" spans="1:5" ht="26.25" customHeight="1" thickBot="1">
      <c r="A15" s="9"/>
      <c r="B15" s="14"/>
      <c r="C15" s="70">
        <v>0</v>
      </c>
      <c r="D15" s="71"/>
      <c r="E15" s="11"/>
    </row>
    <row r="16" spans="1:5" ht="26.25" customHeight="1" thickBot="1">
      <c r="A16" s="9"/>
      <c r="B16" s="14"/>
      <c r="C16" s="70">
        <v>0</v>
      </c>
      <c r="D16" s="71"/>
      <c r="E16" s="11"/>
    </row>
    <row r="17" spans="1:5" ht="26.25" customHeight="1" thickBot="1">
      <c r="A17" s="9"/>
      <c r="B17" s="14"/>
      <c r="C17" s="70">
        <v>0</v>
      </c>
      <c r="D17" s="71"/>
      <c r="E17" s="11"/>
    </row>
    <row r="18" spans="1:5" ht="30.75" customHeight="1" thickBot="1">
      <c r="A18" s="9"/>
      <c r="B18" s="14"/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204278900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331.6215909090909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v>25821008</v>
      </c>
      <c r="D23" s="20"/>
      <c r="E23" s="11"/>
    </row>
    <row r="24" spans="1:5" ht="21.75" customHeight="1">
      <c r="A24" s="9"/>
      <c r="B24" s="9" t="s">
        <v>11</v>
      </c>
      <c r="C24" s="21">
        <v>25945939</v>
      </c>
      <c r="D24" s="11"/>
      <c r="E24" s="11"/>
    </row>
    <row r="25" spans="1:5" ht="15">
      <c r="A25" s="9"/>
      <c r="B25" s="9" t="s">
        <v>12</v>
      </c>
      <c r="C25" s="21">
        <v>20865008</v>
      </c>
      <c r="D25" s="11"/>
      <c r="E25" s="11"/>
    </row>
    <row r="26" spans="1:5" ht="27" customHeight="1" thickBot="1">
      <c r="A26" s="9"/>
      <c r="B26" s="22" t="s">
        <v>1</v>
      </c>
      <c r="C26" s="23">
        <v>20865008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36">
        <f>+C23/C25</f>
        <v>1.2375268679503981</v>
      </c>
      <c r="D29" s="17" t="s">
        <v>77</v>
      </c>
      <c r="E29" s="11"/>
    </row>
    <row r="30" spans="1:5" ht="20.25" customHeight="1" thickBot="1">
      <c r="A30" s="9"/>
      <c r="B30" s="42" t="s">
        <v>16</v>
      </c>
      <c r="C30" s="46">
        <v>0.8</v>
      </c>
      <c r="D30" s="17" t="s">
        <v>78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 t="s">
        <v>32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79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1:D41"/>
    <mergeCell ref="C20:D20"/>
    <mergeCell ref="B27:D27"/>
    <mergeCell ref="B28:D28"/>
    <mergeCell ref="A32:A33"/>
    <mergeCell ref="B32:B33"/>
    <mergeCell ref="C32:D32"/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</mergeCells>
  <printOptions/>
  <pageMargins left="0.5118110236220472" right="0.31496062992125984" top="0.7480314960629921" bottom="0.35433070866141736" header="0.31496062992125984" footer="0.31496062992125984"/>
  <pageSetup fitToHeight="1" fitToWidth="1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52.00390625" style="0" customWidth="1"/>
    <col min="3" max="3" width="41.28125" style="0" customWidth="1"/>
    <col min="4" max="4" width="26.7109375" style="0" customWidth="1"/>
    <col min="5" max="5" width="5.00390625" style="0" customWidth="1"/>
  </cols>
  <sheetData>
    <row r="1" spans="1:5" ht="15">
      <c r="A1" s="2"/>
      <c r="B1" s="72" t="s">
        <v>2</v>
      </c>
      <c r="C1" s="72"/>
      <c r="D1" s="72"/>
      <c r="E1" s="3"/>
    </row>
    <row r="2" spans="1:5" ht="15">
      <c r="A2" s="5"/>
      <c r="B2" s="73" t="s">
        <v>3</v>
      </c>
      <c r="C2" s="73"/>
      <c r="D2" s="73"/>
      <c r="E2" s="6"/>
    </row>
    <row r="3" spans="1:5" ht="15">
      <c r="A3" s="7"/>
      <c r="B3" s="73" t="s">
        <v>19</v>
      </c>
      <c r="C3" s="73"/>
      <c r="D3" s="73"/>
      <c r="E3" s="8"/>
    </row>
    <row r="4" spans="1:5" ht="15.75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80</v>
      </c>
      <c r="D5" s="75"/>
      <c r="E5" s="11"/>
    </row>
    <row r="6" spans="1:5" ht="27.75" customHeight="1" thickBot="1">
      <c r="A6" s="9"/>
      <c r="B6" s="13" t="s">
        <v>5</v>
      </c>
      <c r="C6" s="76" t="s">
        <v>81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47" t="s">
        <v>82</v>
      </c>
      <c r="C8" s="70">
        <v>421714390</v>
      </c>
      <c r="D8" s="71"/>
      <c r="E8" s="11"/>
    </row>
    <row r="9" spans="1:5" ht="25.5" customHeight="1" thickBot="1">
      <c r="A9" s="9"/>
      <c r="B9" s="47"/>
      <c r="C9" s="70">
        <v>0</v>
      </c>
      <c r="D9" s="71"/>
      <c r="E9" s="11"/>
    </row>
    <row r="10" spans="1:5" ht="25.5" customHeight="1" thickBot="1">
      <c r="A10" s="9"/>
      <c r="B10" s="47"/>
      <c r="C10" s="70">
        <v>0</v>
      </c>
      <c r="D10" s="71"/>
      <c r="E10" s="11"/>
    </row>
    <row r="11" spans="1:5" ht="25.5" customHeight="1" thickBot="1">
      <c r="A11" s="9"/>
      <c r="B11" s="47"/>
      <c r="C11" s="70">
        <v>0</v>
      </c>
      <c r="D11" s="71"/>
      <c r="E11" s="11"/>
    </row>
    <row r="12" spans="1:5" ht="25.5" customHeight="1" thickBot="1">
      <c r="A12" s="9"/>
      <c r="B12" s="47"/>
      <c r="C12" s="70">
        <v>0</v>
      </c>
      <c r="D12" s="71"/>
      <c r="E12" s="11"/>
    </row>
    <row r="13" spans="1:5" ht="25.5" customHeight="1" thickBot="1">
      <c r="A13" s="9"/>
      <c r="B13" s="47"/>
      <c r="C13" s="70">
        <v>0</v>
      </c>
      <c r="D13" s="71"/>
      <c r="E13" s="11"/>
    </row>
    <row r="14" spans="1:5" ht="25.5" customHeight="1" thickBot="1">
      <c r="A14" s="9"/>
      <c r="B14" s="47"/>
      <c r="C14" s="70">
        <v>0</v>
      </c>
      <c r="D14" s="71"/>
      <c r="E14" s="11"/>
    </row>
    <row r="15" spans="1:5" ht="25.5" customHeight="1" thickBot="1">
      <c r="A15" s="9"/>
      <c r="B15" s="47"/>
      <c r="C15" s="70">
        <v>0</v>
      </c>
      <c r="D15" s="71"/>
      <c r="E15" s="11"/>
    </row>
    <row r="16" spans="1:5" ht="25.5" customHeight="1" thickBot="1">
      <c r="A16" s="9"/>
      <c r="B16" s="47"/>
      <c r="C16" s="70">
        <v>0</v>
      </c>
      <c r="D16" s="71"/>
      <c r="E16" s="11"/>
    </row>
    <row r="17" spans="1:5" ht="25.5" customHeight="1" thickBot="1">
      <c r="A17" s="9"/>
      <c r="B17" s="47"/>
      <c r="C17" s="70">
        <v>0</v>
      </c>
      <c r="D17" s="71"/>
      <c r="E17" s="11"/>
    </row>
    <row r="18" spans="1:5" ht="25.5" customHeight="1" thickBot="1">
      <c r="A18" s="9"/>
      <c r="B18" s="47"/>
      <c r="C18" s="70">
        <v>0</v>
      </c>
      <c r="D18" s="71"/>
      <c r="E18" s="11"/>
    </row>
    <row r="19" spans="1:5" ht="30.75" thickBot="1">
      <c r="A19" s="9"/>
      <c r="B19" s="15" t="s">
        <v>8</v>
      </c>
      <c r="C19" s="70">
        <f>SUM(C8:D18)</f>
        <v>421714390</v>
      </c>
      <c r="D19" s="71"/>
      <c r="E19" s="11"/>
    </row>
    <row r="20" spans="1:5" ht="30.75" thickBot="1">
      <c r="A20" s="9"/>
      <c r="B20" s="15" t="s">
        <v>9</v>
      </c>
      <c r="C20" s="70">
        <f>+C19/616000</f>
        <v>684.6012824675324</v>
      </c>
      <c r="D20" s="71"/>
      <c r="E20" s="11"/>
    </row>
    <row r="21" spans="1:5" ht="15">
      <c r="A21" s="9"/>
      <c r="B21" s="10"/>
      <c r="C21" s="16"/>
      <c r="D21" s="17"/>
      <c r="E21" s="11"/>
    </row>
    <row r="22" spans="1:5" ht="15.75" thickBot="1">
      <c r="A22" s="9"/>
      <c r="B22" s="10" t="s">
        <v>10</v>
      </c>
      <c r="C22" s="16"/>
      <c r="D22" s="17"/>
      <c r="E22" s="11"/>
    </row>
    <row r="23" spans="1:5" ht="15">
      <c r="A23" s="9"/>
      <c r="B23" s="18" t="s">
        <v>0</v>
      </c>
      <c r="C23" s="19">
        <v>8038302830</v>
      </c>
      <c r="D23" s="20"/>
      <c r="E23" s="11"/>
    </row>
    <row r="24" spans="1:5" ht="15">
      <c r="A24" s="9"/>
      <c r="B24" s="9" t="s">
        <v>11</v>
      </c>
      <c r="C24" s="21">
        <v>10885684592</v>
      </c>
      <c r="D24" s="11"/>
      <c r="E24" s="11"/>
    </row>
    <row r="25" spans="1:5" ht="15">
      <c r="A25" s="9"/>
      <c r="B25" s="9" t="s">
        <v>12</v>
      </c>
      <c r="C25" s="21">
        <v>129362298</v>
      </c>
      <c r="D25" s="11"/>
      <c r="E25" s="11"/>
    </row>
    <row r="26" spans="1:5" ht="15.75" thickBot="1">
      <c r="A26" s="9"/>
      <c r="B26" s="22" t="s">
        <v>1</v>
      </c>
      <c r="C26" s="23">
        <v>129362298</v>
      </c>
      <c r="D26" s="24"/>
      <c r="E26" s="11"/>
    </row>
    <row r="27" spans="1:5" ht="15.75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15">
      <c r="A29" s="9"/>
      <c r="B29" s="25" t="s">
        <v>15</v>
      </c>
      <c r="C29" s="36">
        <f>+C23/C25</f>
        <v>62.13790999600208</v>
      </c>
      <c r="D29" s="17" t="s">
        <v>77</v>
      </c>
      <c r="E29" s="11"/>
    </row>
    <row r="30" spans="1:5" ht="15.75" thickBot="1">
      <c r="A30" s="9"/>
      <c r="B30" s="42" t="s">
        <v>16</v>
      </c>
      <c r="C30" s="48">
        <v>0.016</v>
      </c>
      <c r="D30" s="17" t="s">
        <v>83</v>
      </c>
      <c r="E30" s="11"/>
    </row>
    <row r="31" spans="1:5" ht="15.75" thickBot="1">
      <c r="A31" s="9"/>
      <c r="B31" s="27"/>
      <c r="C31" s="28"/>
      <c r="D31" s="10"/>
      <c r="E31" s="29"/>
    </row>
    <row r="32" spans="1:5" ht="15">
      <c r="A32" s="61"/>
      <c r="B32" s="62" t="s">
        <v>17</v>
      </c>
      <c r="C32" s="64" t="s">
        <v>84</v>
      </c>
      <c r="D32" s="65"/>
      <c r="E32" s="66"/>
    </row>
    <row r="33" spans="1:5" ht="15.75" thickBot="1">
      <c r="A33" s="61"/>
      <c r="B33" s="63"/>
      <c r="C33" s="68" t="s">
        <v>18</v>
      </c>
      <c r="D33" s="69"/>
      <c r="E33" s="66"/>
    </row>
    <row r="34" spans="1:5" ht="15.75" thickBot="1">
      <c r="A34" s="22"/>
      <c r="B34" s="30"/>
      <c r="C34" s="30"/>
      <c r="D34" s="30"/>
      <c r="E34" s="24"/>
    </row>
    <row r="35" spans="1:5" ht="15">
      <c r="A35" s="32"/>
      <c r="B35" s="33"/>
      <c r="C35" s="32"/>
      <c r="D35" s="32"/>
      <c r="E35" s="32"/>
    </row>
    <row r="36" spans="1:5" ht="15">
      <c r="A36" s="32"/>
      <c r="B36" s="32"/>
      <c r="C36" s="32"/>
      <c r="D36" s="32"/>
      <c r="E36" s="32"/>
    </row>
    <row r="37" spans="1:5" ht="15">
      <c r="A37" s="32"/>
      <c r="B37" s="32"/>
      <c r="C37" s="32"/>
      <c r="D37" s="32"/>
      <c r="E37" s="32"/>
    </row>
    <row r="38" spans="1:5" ht="15">
      <c r="A38" s="32"/>
      <c r="B38" s="32"/>
      <c r="C38" s="32"/>
      <c r="D38" s="32"/>
      <c r="E38" s="32"/>
    </row>
    <row r="39" spans="1:5" ht="15">
      <c r="A39" s="32"/>
      <c r="B39" s="32"/>
      <c r="C39" s="32"/>
      <c r="D39" s="32"/>
      <c r="E39" s="32"/>
    </row>
    <row r="40" spans="1:5" ht="15">
      <c r="A40" s="83" t="s">
        <v>20</v>
      </c>
      <c r="B40" s="83"/>
      <c r="C40" s="55"/>
      <c r="D40" s="55"/>
      <c r="E40" s="32"/>
    </row>
    <row r="41" spans="1:5" ht="15">
      <c r="A41" s="55" t="s">
        <v>21</v>
      </c>
      <c r="B41" s="55"/>
      <c r="C41" s="55"/>
      <c r="D41" s="55"/>
      <c r="E41" s="32"/>
    </row>
    <row r="42" spans="1:5" ht="15">
      <c r="A42" s="32"/>
      <c r="B42" s="32"/>
      <c r="C42" s="32"/>
      <c r="D42" s="32"/>
      <c r="E42" s="32"/>
    </row>
    <row r="43" spans="1:5" ht="15">
      <c r="A43" s="32"/>
      <c r="B43" s="32"/>
      <c r="C43" s="32"/>
      <c r="D43" s="32"/>
      <c r="E43" s="32"/>
    </row>
    <row r="44" spans="1:5" ht="15">
      <c r="A44" s="32"/>
      <c r="B44" s="32"/>
      <c r="C44" s="32"/>
      <c r="D44" s="32"/>
      <c r="E44" s="32"/>
    </row>
    <row r="45" spans="1:5" ht="15">
      <c r="A45" s="32"/>
      <c r="B45" s="32"/>
      <c r="C45" s="32"/>
      <c r="D45" s="32"/>
      <c r="E45" s="32"/>
    </row>
    <row r="46" spans="1:5" ht="15">
      <c r="A46" s="32"/>
      <c r="B46" s="1" t="s">
        <v>79</v>
      </c>
      <c r="C46" s="32"/>
      <c r="D46" s="32"/>
      <c r="E46" s="32"/>
    </row>
  </sheetData>
  <sheetProtection/>
  <mergeCells count="30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7:D27"/>
    <mergeCell ref="B28:D28"/>
    <mergeCell ref="A32:A33"/>
    <mergeCell ref="B32:B33"/>
    <mergeCell ref="C32:D32"/>
    <mergeCell ref="E32:E33"/>
    <mergeCell ref="C33:D33"/>
    <mergeCell ref="A40:B40"/>
    <mergeCell ref="C40:D40"/>
    <mergeCell ref="A41:B41"/>
    <mergeCell ref="C41:D41"/>
  </mergeCells>
  <printOptions/>
  <pageMargins left="0.7" right="0.7" top="0.75" bottom="0.75" header="0.3" footer="0.3"/>
  <pageSetup fitToHeight="0" fitToWidth="1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85</v>
      </c>
      <c r="D5" s="75"/>
      <c r="E5" s="11"/>
    </row>
    <row r="6" spans="1:5" ht="27.75" customHeight="1" thickBot="1">
      <c r="A6" s="9"/>
      <c r="B6" s="13" t="s">
        <v>5</v>
      </c>
      <c r="C6" s="76" t="s">
        <v>86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14" t="s">
        <v>51</v>
      </c>
      <c r="C8" s="70">
        <v>1328129860</v>
      </c>
      <c r="D8" s="71"/>
      <c r="E8" s="11"/>
    </row>
    <row r="9" spans="1:5" ht="23.25" customHeight="1" thickBot="1">
      <c r="A9" s="9"/>
      <c r="B9" s="14"/>
      <c r="C9" s="70">
        <v>0</v>
      </c>
      <c r="D9" s="71"/>
      <c r="E9" s="11"/>
    </row>
    <row r="10" spans="1:5" ht="26.25" customHeight="1" thickBot="1">
      <c r="A10" s="9"/>
      <c r="B10" s="14"/>
      <c r="C10" s="70">
        <v>0</v>
      </c>
      <c r="D10" s="71"/>
      <c r="E10" s="11"/>
    </row>
    <row r="11" spans="1:5" ht="26.25" customHeight="1" thickBot="1">
      <c r="A11" s="9"/>
      <c r="B11" s="14"/>
      <c r="C11" s="70">
        <v>0</v>
      </c>
      <c r="D11" s="71"/>
      <c r="E11" s="11"/>
    </row>
    <row r="12" spans="1:5" ht="26.25" customHeight="1" thickBot="1">
      <c r="A12" s="9"/>
      <c r="B12" s="14"/>
      <c r="C12" s="70">
        <v>0</v>
      </c>
      <c r="D12" s="71"/>
      <c r="E12" s="11"/>
    </row>
    <row r="13" spans="1:5" ht="26.25" customHeight="1" thickBot="1">
      <c r="A13" s="9"/>
      <c r="B13" s="14"/>
      <c r="C13" s="70">
        <v>0</v>
      </c>
      <c r="D13" s="71"/>
      <c r="E13" s="11"/>
    </row>
    <row r="14" spans="1:5" ht="26.25" customHeight="1" thickBot="1">
      <c r="A14" s="9"/>
      <c r="B14" s="14"/>
      <c r="C14" s="70">
        <v>0</v>
      </c>
      <c r="D14" s="71"/>
      <c r="E14" s="11"/>
    </row>
    <row r="15" spans="1:5" ht="26.25" customHeight="1" thickBot="1">
      <c r="A15" s="9"/>
      <c r="B15" s="14"/>
      <c r="C15" s="70">
        <v>0</v>
      </c>
      <c r="D15" s="71"/>
      <c r="E15" s="11"/>
    </row>
    <row r="16" spans="1:5" ht="26.25" customHeight="1" thickBot="1">
      <c r="A16" s="9"/>
      <c r="B16" s="14"/>
      <c r="C16" s="70">
        <v>0</v>
      </c>
      <c r="D16" s="71"/>
      <c r="E16" s="11"/>
    </row>
    <row r="17" spans="1:5" ht="26.25" customHeight="1" thickBot="1">
      <c r="A17" s="9"/>
      <c r="B17" s="14"/>
      <c r="C17" s="70">
        <v>0</v>
      </c>
      <c r="D17" s="71"/>
      <c r="E17" s="11"/>
    </row>
    <row r="18" spans="1:5" ht="30.75" customHeight="1" thickBot="1">
      <c r="A18" s="9"/>
      <c r="B18" s="14"/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1328129860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2156.0549675324673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v>175494000</v>
      </c>
      <c r="D23" s="20"/>
      <c r="E23" s="11"/>
    </row>
    <row r="24" spans="1:5" ht="21.75" customHeight="1">
      <c r="A24" s="9"/>
      <c r="B24" s="9" t="s">
        <v>11</v>
      </c>
      <c r="C24" s="21">
        <v>196390000</v>
      </c>
      <c r="D24" s="11"/>
      <c r="E24" s="11"/>
    </row>
    <row r="25" spans="1:5" ht="15">
      <c r="A25" s="9"/>
      <c r="B25" s="9" t="s">
        <v>12</v>
      </c>
      <c r="C25" s="21">
        <v>64441000</v>
      </c>
      <c r="D25" s="11"/>
      <c r="E25" s="11"/>
    </row>
    <row r="26" spans="1:5" ht="27" customHeight="1" thickBot="1">
      <c r="A26" s="9"/>
      <c r="B26" s="22" t="s">
        <v>1</v>
      </c>
      <c r="C26" s="23">
        <v>195790000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36">
        <f>+C23/C25</f>
        <v>2.723328315823777</v>
      </c>
      <c r="D29" s="17" t="s">
        <v>77</v>
      </c>
      <c r="E29" s="11"/>
    </row>
    <row r="30" spans="1:5" ht="20.25" customHeight="1" thickBot="1">
      <c r="A30" s="9"/>
      <c r="B30" s="42" t="s">
        <v>16</v>
      </c>
      <c r="C30" s="48">
        <v>0.9969</v>
      </c>
      <c r="D30" s="17" t="s">
        <v>78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 t="s">
        <v>32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79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1:D41"/>
    <mergeCell ref="C20:D20"/>
    <mergeCell ref="B27:D27"/>
    <mergeCell ref="B28:D28"/>
    <mergeCell ref="A32:A33"/>
    <mergeCell ref="B32:B33"/>
    <mergeCell ref="C32:D32"/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</mergeCells>
  <printOptions/>
  <pageMargins left="0.5118110236220472" right="0.31496062992125984" top="0.7480314960629921" bottom="0.35433070866141736" header="0.31496062992125984" footer="0.31496062992125984"/>
  <pageSetup fitToHeight="1" fitToWidth="1" orientation="portrait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32" customWidth="1"/>
    <col min="2" max="2" width="52.00390625" style="32" customWidth="1"/>
    <col min="3" max="3" width="41.28125" style="32" customWidth="1"/>
    <col min="4" max="4" width="26.7109375" style="32" customWidth="1"/>
    <col min="5" max="5" width="5.00390625" style="32" customWidth="1"/>
    <col min="6" max="16384" width="11.421875" style="4" customWidth="1"/>
  </cols>
  <sheetData>
    <row r="1" spans="1:5" ht="21" customHeight="1">
      <c r="A1" s="2"/>
      <c r="B1" s="72" t="s">
        <v>2</v>
      </c>
      <c r="C1" s="72"/>
      <c r="D1" s="72"/>
      <c r="E1" s="3"/>
    </row>
    <row r="2" spans="1:5" ht="27.75" customHeight="1">
      <c r="A2" s="5"/>
      <c r="B2" s="73" t="s">
        <v>3</v>
      </c>
      <c r="C2" s="73"/>
      <c r="D2" s="73"/>
      <c r="E2" s="6"/>
    </row>
    <row r="3" spans="1:5" ht="21" customHeight="1">
      <c r="A3" s="7"/>
      <c r="B3" s="73" t="s">
        <v>19</v>
      </c>
      <c r="C3" s="73"/>
      <c r="D3" s="73"/>
      <c r="E3" s="8"/>
    </row>
    <row r="4" spans="1:5" ht="12" customHeight="1" thickBot="1">
      <c r="A4" s="9"/>
      <c r="B4" s="10"/>
      <c r="C4" s="10"/>
      <c r="D4" s="10"/>
      <c r="E4" s="11"/>
    </row>
    <row r="5" spans="1:5" ht="49.5" customHeight="1" thickBot="1">
      <c r="A5" s="9"/>
      <c r="B5" s="12" t="s">
        <v>4</v>
      </c>
      <c r="C5" s="74" t="s">
        <v>87</v>
      </c>
      <c r="D5" s="75"/>
      <c r="E5" s="11"/>
    </row>
    <row r="6" spans="1:5" ht="27.75" customHeight="1" thickBot="1">
      <c r="A6" s="9"/>
      <c r="B6" s="13" t="s">
        <v>5</v>
      </c>
      <c r="C6" s="76" t="s">
        <v>88</v>
      </c>
      <c r="D6" s="77"/>
      <c r="E6" s="11"/>
    </row>
    <row r="7" spans="1:5" ht="29.25" customHeight="1" thickBot="1">
      <c r="A7" s="9"/>
      <c r="B7" s="13" t="s">
        <v>6</v>
      </c>
      <c r="C7" s="78" t="s">
        <v>7</v>
      </c>
      <c r="D7" s="79"/>
      <c r="E7" s="11"/>
    </row>
    <row r="8" spans="1:5" ht="25.5" customHeight="1" thickBot="1">
      <c r="A8" s="9"/>
      <c r="B8" s="47" t="s">
        <v>89</v>
      </c>
      <c r="C8" s="70">
        <v>1105724250</v>
      </c>
      <c r="D8" s="71"/>
      <c r="E8" s="11"/>
    </row>
    <row r="9" spans="1:5" ht="23.25" customHeight="1" thickBot="1">
      <c r="A9" s="9"/>
      <c r="B9" s="47" t="s">
        <v>48</v>
      </c>
      <c r="C9" s="70">
        <v>1088295200</v>
      </c>
      <c r="D9" s="71"/>
      <c r="E9" s="11"/>
    </row>
    <row r="10" spans="1:5" ht="26.25" customHeight="1" thickBot="1">
      <c r="A10" s="9"/>
      <c r="B10" s="14"/>
      <c r="C10" s="70">
        <v>0</v>
      </c>
      <c r="D10" s="71"/>
      <c r="E10" s="11"/>
    </row>
    <row r="11" spans="1:5" ht="26.25" customHeight="1" thickBot="1">
      <c r="A11" s="9"/>
      <c r="B11" s="14"/>
      <c r="C11" s="70">
        <v>0</v>
      </c>
      <c r="D11" s="71"/>
      <c r="E11" s="11"/>
    </row>
    <row r="12" spans="1:5" ht="26.25" customHeight="1" thickBot="1">
      <c r="A12" s="9"/>
      <c r="B12" s="14"/>
      <c r="C12" s="70">
        <v>0</v>
      </c>
      <c r="D12" s="71"/>
      <c r="E12" s="11"/>
    </row>
    <row r="13" spans="1:5" ht="26.25" customHeight="1" thickBot="1">
      <c r="A13" s="9"/>
      <c r="B13" s="14"/>
      <c r="C13" s="70">
        <v>0</v>
      </c>
      <c r="D13" s="71"/>
      <c r="E13" s="11"/>
    </row>
    <row r="14" spans="1:5" ht="26.25" customHeight="1" thickBot="1">
      <c r="A14" s="9"/>
      <c r="B14" s="14"/>
      <c r="C14" s="70">
        <v>0</v>
      </c>
      <c r="D14" s="71"/>
      <c r="E14" s="11"/>
    </row>
    <row r="15" spans="1:5" ht="26.25" customHeight="1" thickBot="1">
      <c r="A15" s="9"/>
      <c r="B15" s="14"/>
      <c r="C15" s="70">
        <v>0</v>
      </c>
      <c r="D15" s="71"/>
      <c r="E15" s="11"/>
    </row>
    <row r="16" spans="1:5" ht="26.25" customHeight="1" thickBot="1">
      <c r="A16" s="9"/>
      <c r="B16" s="14"/>
      <c r="C16" s="70">
        <v>0</v>
      </c>
      <c r="D16" s="71"/>
      <c r="E16" s="11"/>
    </row>
    <row r="17" spans="1:5" ht="26.25" customHeight="1" thickBot="1">
      <c r="A17" s="9"/>
      <c r="B17" s="14"/>
      <c r="C17" s="70">
        <v>0</v>
      </c>
      <c r="D17" s="71"/>
      <c r="E17" s="11"/>
    </row>
    <row r="18" spans="1:5" ht="30.75" customHeight="1" thickBot="1">
      <c r="A18" s="9"/>
      <c r="B18" s="14"/>
      <c r="C18" s="70">
        <v>0</v>
      </c>
      <c r="D18" s="71"/>
      <c r="E18" s="11"/>
    </row>
    <row r="19" spans="1:5" ht="42" customHeight="1" thickBot="1">
      <c r="A19" s="9"/>
      <c r="B19" s="15" t="s">
        <v>8</v>
      </c>
      <c r="C19" s="70">
        <f>SUM(C8:D18)</f>
        <v>2194019450</v>
      </c>
      <c r="D19" s="71"/>
      <c r="E19" s="11"/>
    </row>
    <row r="20" spans="1:5" ht="45.75" customHeight="1" thickBot="1">
      <c r="A20" s="9"/>
      <c r="B20" s="15" t="s">
        <v>9</v>
      </c>
      <c r="C20" s="70">
        <f>+C19/616000</f>
        <v>3561.7198863636363</v>
      </c>
      <c r="D20" s="71"/>
      <c r="E20" s="11"/>
    </row>
    <row r="21" spans="1:5" ht="10.5" customHeight="1">
      <c r="A21" s="9"/>
      <c r="B21" s="10"/>
      <c r="C21" s="16"/>
      <c r="D21" s="17"/>
      <c r="E21" s="11"/>
    </row>
    <row r="22" spans="1:5" ht="13.5" customHeight="1" thickBot="1">
      <c r="A22" s="9"/>
      <c r="B22" s="10" t="s">
        <v>10</v>
      </c>
      <c r="C22" s="16"/>
      <c r="D22" s="17"/>
      <c r="E22" s="11"/>
    </row>
    <row r="23" spans="1:5" ht="22.5" customHeight="1">
      <c r="A23" s="9"/>
      <c r="B23" s="18" t="s">
        <v>0</v>
      </c>
      <c r="C23" s="19">
        <v>789147611</v>
      </c>
      <c r="D23" s="20"/>
      <c r="E23" s="11"/>
    </row>
    <row r="24" spans="1:5" ht="21.75" customHeight="1">
      <c r="A24" s="9"/>
      <c r="B24" s="9" t="s">
        <v>11</v>
      </c>
      <c r="C24" s="21">
        <v>965282021</v>
      </c>
      <c r="D24" s="11"/>
      <c r="E24" s="11"/>
    </row>
    <row r="25" spans="1:5" ht="15">
      <c r="A25" s="9"/>
      <c r="B25" s="9" t="s">
        <v>12</v>
      </c>
      <c r="C25" s="21">
        <v>179384853</v>
      </c>
      <c r="D25" s="11"/>
      <c r="E25" s="11"/>
    </row>
    <row r="26" spans="1:5" ht="27" customHeight="1" thickBot="1">
      <c r="A26" s="9"/>
      <c r="B26" s="22" t="s">
        <v>1</v>
      </c>
      <c r="C26" s="23">
        <v>179384853</v>
      </c>
      <c r="D26" s="24"/>
      <c r="E26" s="11"/>
    </row>
    <row r="27" spans="1:5" ht="27" customHeight="1" thickBot="1">
      <c r="A27" s="9"/>
      <c r="B27" s="58" t="s">
        <v>13</v>
      </c>
      <c r="C27" s="59"/>
      <c r="D27" s="60"/>
      <c r="E27" s="11"/>
    </row>
    <row r="28" spans="1:5" ht="15.75" thickBot="1">
      <c r="A28" s="9"/>
      <c r="B28" s="58" t="s">
        <v>14</v>
      </c>
      <c r="C28" s="59"/>
      <c r="D28" s="60"/>
      <c r="E28" s="11"/>
    </row>
    <row r="29" spans="1:5" ht="20.25" customHeight="1">
      <c r="A29" s="9"/>
      <c r="B29" s="25" t="s">
        <v>15</v>
      </c>
      <c r="C29" s="36">
        <f>+C23/C25</f>
        <v>4.399187544558179</v>
      </c>
      <c r="D29" s="17" t="s">
        <v>77</v>
      </c>
      <c r="E29" s="11"/>
    </row>
    <row r="30" spans="1:5" ht="20.25" customHeight="1" thickBot="1">
      <c r="A30" s="9"/>
      <c r="B30" s="42" t="s">
        <v>16</v>
      </c>
      <c r="C30" s="48">
        <v>0.1858</v>
      </c>
      <c r="D30" s="17" t="s">
        <v>77</v>
      </c>
      <c r="E30" s="11"/>
    </row>
    <row r="31" spans="1:5" ht="15" customHeight="1" thickBot="1">
      <c r="A31" s="9"/>
      <c r="B31" s="27"/>
      <c r="C31" s="28"/>
      <c r="D31" s="10"/>
      <c r="E31" s="29"/>
    </row>
    <row r="32" spans="1:6" ht="19.5" customHeight="1">
      <c r="A32" s="61"/>
      <c r="B32" s="62" t="s">
        <v>17</v>
      </c>
      <c r="C32" s="64" t="s">
        <v>71</v>
      </c>
      <c r="D32" s="65"/>
      <c r="E32" s="66"/>
      <c r="F32" s="67"/>
    </row>
    <row r="33" spans="1:6" ht="19.5" customHeight="1" thickBot="1">
      <c r="A33" s="61"/>
      <c r="B33" s="63"/>
      <c r="C33" s="68" t="s">
        <v>18</v>
      </c>
      <c r="D33" s="69"/>
      <c r="E33" s="66"/>
      <c r="F33" s="67"/>
    </row>
    <row r="34" spans="1:6" ht="12.75" customHeight="1" thickBot="1">
      <c r="A34" s="22"/>
      <c r="B34" s="30"/>
      <c r="C34" s="30"/>
      <c r="D34" s="30"/>
      <c r="E34" s="24"/>
      <c r="F34" s="31"/>
    </row>
    <row r="35" ht="15">
      <c r="B35" s="33"/>
    </row>
    <row r="38" ht="12.75" customHeight="1"/>
    <row r="40" spans="1:4" ht="15">
      <c r="A40" s="83" t="s">
        <v>20</v>
      </c>
      <c r="B40" s="83"/>
      <c r="C40" s="55"/>
      <c r="D40" s="55"/>
    </row>
    <row r="41" spans="1:4" ht="15">
      <c r="A41" s="55" t="s">
        <v>21</v>
      </c>
      <c r="B41" s="55"/>
      <c r="C41" s="55"/>
      <c r="D41" s="55"/>
    </row>
    <row r="45" ht="12" customHeight="1"/>
    <row r="46" ht="15">
      <c r="B46" s="1" t="s">
        <v>79</v>
      </c>
    </row>
    <row r="47" spans="1:4" ht="15">
      <c r="A47" s="55"/>
      <c r="B47" s="55"/>
      <c r="C47" s="55"/>
      <c r="D47" s="55"/>
    </row>
    <row r="48" spans="1:4" ht="15">
      <c r="A48" s="55"/>
      <c r="B48" s="55"/>
      <c r="C48" s="55"/>
      <c r="D48" s="55"/>
    </row>
  </sheetData>
  <sheetProtection/>
  <mergeCells count="35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1:D41"/>
    <mergeCell ref="C20:D20"/>
    <mergeCell ref="B27:D27"/>
    <mergeCell ref="B28:D28"/>
    <mergeCell ref="A32:A33"/>
    <mergeCell ref="B32:B33"/>
    <mergeCell ref="C32:D32"/>
    <mergeCell ref="A47:B47"/>
    <mergeCell ref="C47:D47"/>
    <mergeCell ref="A48:B48"/>
    <mergeCell ref="C48:D48"/>
    <mergeCell ref="E32:E33"/>
    <mergeCell ref="F32:F33"/>
    <mergeCell ref="C33:D33"/>
    <mergeCell ref="A40:B40"/>
    <mergeCell ref="C40:D40"/>
    <mergeCell ref="A41:B41"/>
  </mergeCells>
  <printOptions/>
  <pageMargins left="0.5118110236220472" right="0.31496062992125984" top="0.7480314960629921" bottom="0.35433070866141736" header="0.31496062992125984" footer="0.31496062992125984"/>
  <pageSetup fitToHeight="1" fitToWidth="1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Castellanos</dc:creator>
  <cp:keywords/>
  <dc:description/>
  <cp:lastModifiedBy>MATC01</cp:lastModifiedBy>
  <cp:lastPrinted>2015-01-19T15:58:26Z</cp:lastPrinted>
  <dcterms:created xsi:type="dcterms:W3CDTF">2015-01-14T13:25:01Z</dcterms:created>
  <dcterms:modified xsi:type="dcterms:W3CDTF">2017-11-13T15:30:43Z</dcterms:modified>
  <cp:category/>
  <cp:version/>
  <cp:contentType/>
  <cp:contentStatus/>
</cp:coreProperties>
</file>