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CBF CINDY 2014\PROSOCIALES CONV PUBLUCA CP 01-2014\"/>
    </mc:Choice>
  </mc:AlternateContent>
  <bookViews>
    <workbookView xWindow="120" yWindow="75" windowWidth="15195" windowHeight="8130" tabRatio="564"/>
  </bookViews>
  <sheets>
    <sheet name="COLVERDE" sheetId="42" r:id="rId1"/>
    <sheet name="CAMARA JUNIOR DE COLOLOMBIA" sheetId="41" r:id="rId2"/>
    <sheet name="FUNDACAQUETA" sheetId="37" r:id="rId3"/>
    <sheet name="ASOC DE HOGARES SI A LA VIDA" sheetId="38" r:id="rId4"/>
    <sheet name="FUND MUJER DEL NUEVO MILEN" sheetId="40" r:id="rId5"/>
  </sheets>
  <definedNames>
    <definedName name="_xlnm.Print_Area" localSheetId="3">'ASOC DE HOGARES SI A LA VIDA'!$A$1:$G$47</definedName>
    <definedName name="_xlnm.Print_Area" localSheetId="1">'CAMARA JUNIOR DE COLOLOMBIA'!$A$1:$G$47</definedName>
    <definedName name="_xlnm.Print_Area" localSheetId="4">'FUND MUJER DEL NUEVO MILEN'!$A$1:$G$47</definedName>
    <definedName name="_xlnm.Print_Area" localSheetId="2">FUNDACAQUETA!$A$1:$G$47</definedName>
    <definedName name="_xlnm.Print_Titles" localSheetId="3">'ASOC DE HOGARES SI A LA VIDA'!$1:$11</definedName>
    <definedName name="_xlnm.Print_Titles" localSheetId="1">'CAMARA JUNIOR DE COLOLOMBIA'!$1:$11</definedName>
    <definedName name="_xlnm.Print_Titles" localSheetId="4">'FUND MUJER DEL NUEVO MILEN'!$1:$11</definedName>
    <definedName name="_xlnm.Print_Titles" localSheetId="2">FUNDACAQUETA!$1:$11</definedName>
  </definedNames>
  <calcPr calcId="152511"/>
</workbook>
</file>

<file path=xl/calcChain.xml><?xml version="1.0" encoding="utf-8"?>
<calcChain xmlns="http://schemas.openxmlformats.org/spreadsheetml/2006/main">
  <c r="D40" i="38" l="1"/>
  <c r="D40" i="37"/>
  <c r="G40" i="37"/>
  <c r="G17" i="37"/>
  <c r="D38" i="42" l="1"/>
  <c r="G38" i="42" l="1"/>
  <c r="D37" i="42"/>
  <c r="G37" i="42" s="1"/>
  <c r="F17" i="42"/>
  <c r="G39" i="42" s="1"/>
  <c r="D39" i="41" l="1"/>
  <c r="G39" i="41" s="1"/>
  <c r="D38" i="41"/>
  <c r="G38" i="41" s="1"/>
  <c r="G17" i="41"/>
  <c r="G40" i="41" s="1"/>
  <c r="D39" i="40"/>
  <c r="G39" i="40" s="1"/>
  <c r="D38" i="40"/>
  <c r="G38" i="40" s="1"/>
  <c r="G17" i="40"/>
  <c r="G40" i="40" s="1"/>
  <c r="G40" i="38"/>
  <c r="F17" i="38"/>
  <c r="D39" i="38"/>
  <c r="G39" i="38" s="1"/>
  <c r="D38" i="38"/>
  <c r="G38" i="38" s="1"/>
  <c r="D39" i="37"/>
  <c r="G39" i="37" s="1"/>
  <c r="D38" i="37"/>
  <c r="G38" i="37" s="1"/>
</calcChain>
</file>

<file path=xl/sharedStrings.xml><?xml version="1.0" encoding="utf-8"?>
<sst xmlns="http://schemas.openxmlformats.org/spreadsheetml/2006/main" count="251" uniqueCount="68">
  <si>
    <t>LIQUIDEZ</t>
  </si>
  <si>
    <t>NIVEL DE ENDEUDAMIENTO</t>
  </si>
  <si>
    <t>Mayor o igual a:</t>
  </si>
  <si>
    <t>Menor o igual al:</t>
  </si>
  <si>
    <t>ACTIVO CORRIENTE</t>
  </si>
  <si>
    <t>PASIVO TOTAL</t>
  </si>
  <si>
    <t>Porcentaje de Participación</t>
  </si>
  <si>
    <t>OBJETO DEL PROCESO</t>
  </si>
  <si>
    <t>NUMERO DEL PROCESO</t>
  </si>
  <si>
    <t>TIPO DE PROCESO</t>
  </si>
  <si>
    <t>C</t>
  </si>
  <si>
    <t>NC</t>
  </si>
  <si>
    <t>Cumple =</t>
  </si>
  <si>
    <t>No cumple =</t>
  </si>
  <si>
    <t>Presenta:</t>
  </si>
  <si>
    <t xml:space="preserve">Fecha de inscripción </t>
  </si>
  <si>
    <t>Ultima Fecha de renovación</t>
  </si>
  <si>
    <t>Fecha de expedición</t>
  </si>
  <si>
    <t>INDICADORES FINANCIEROS SOLICITADOS</t>
  </si>
  <si>
    <t>Numero de Nit</t>
  </si>
  <si>
    <t>Fecha de Actualización</t>
  </si>
  <si>
    <t>Folios</t>
  </si>
  <si>
    <t>PRESUPUESTO OFICIAL PROCESO</t>
  </si>
  <si>
    <t>CONSOLIDADO GENERAL</t>
  </si>
  <si>
    <r>
      <rPr>
        <b/>
        <sz val="8"/>
        <color indexed="8"/>
        <rFont val="Arial Narrow"/>
        <family val="2"/>
      </rPr>
      <t>1 -</t>
    </r>
    <r>
      <rPr>
        <sz val="8"/>
        <color indexed="8"/>
        <rFont val="Arial Narrow"/>
        <family val="2"/>
      </rPr>
      <t xml:space="preserve"> RUP con información Financiera con corte a diciembre 31 de 2013</t>
    </r>
  </si>
  <si>
    <t xml:space="preserve">Capacidad Financiera del Proceso </t>
  </si>
  <si>
    <t>PROPUESTA No:</t>
  </si>
  <si>
    <t>INDICADORES FINANCIEROS DEL PROPONENTE</t>
  </si>
  <si>
    <t>Capacidad Financiera</t>
  </si>
  <si>
    <t xml:space="preserve">PROPONENTE: </t>
  </si>
  <si>
    <t xml:space="preserve">ACTIVO TOTAL </t>
  </si>
  <si>
    <t xml:space="preserve">PASIVO CORRIENTE </t>
  </si>
  <si>
    <t>Reviso:  Henry Escobar Romero</t>
  </si>
  <si>
    <t>Proyecto: Cindy Montes Ramirez</t>
  </si>
  <si>
    <t>DIRECCIÓN DE CONTRATACIÓN</t>
  </si>
  <si>
    <t>CUMPLE</t>
  </si>
  <si>
    <t>“Promover y fortalecer el desarrollo de las capacidades de las familias, las madres comunitarias y otros agentes educativos, para que incidan en la promoción de conductas sociales positivas y la prevención de la agresión en niños y niñas de 3 a 6 años, profundizando en la aceptación de las diferencias etáreas, género, violencia por racismo y formas de discriminación étnicas y en la corresponsabilidad de cada uno de los integrantes del grupo familiar”.</t>
  </si>
  <si>
    <t>CONVOCATORIA PÚBLICA</t>
  </si>
  <si>
    <t>CP-001-2014</t>
  </si>
  <si>
    <t>FUNDACION ACCION SOCIAL POR EL CAQUETA- FUNDACAQUETA</t>
  </si>
  <si>
    <t>828000775-3</t>
  </si>
  <si>
    <t>SI</t>
  </si>
  <si>
    <t>35 A 37</t>
  </si>
  <si>
    <t>CUPO DE CRÉDITO</t>
  </si>
  <si>
    <t>CUPO DE CREDITO</t>
  </si>
  <si>
    <t>CAPITAL DE TRABAJO</t>
  </si>
  <si>
    <t>ASOCIACION DE HOGARES SI A LA VIDA</t>
  </si>
  <si>
    <t>900175374-5</t>
  </si>
  <si>
    <t>29 A 51</t>
  </si>
  <si>
    <t>FUNDACION MUJER DEL NUEVO MILENIO</t>
  </si>
  <si>
    <t>830068106-6</t>
  </si>
  <si>
    <t>20 A 24</t>
  </si>
  <si>
    <t xml:space="preserve"> CUMPLE</t>
  </si>
  <si>
    <t>CAMARA JUNIOR DE COLOMBIA CAPITULO WAYMA</t>
  </si>
  <si>
    <t>800116835-4</t>
  </si>
  <si>
    <t>41 A 47</t>
  </si>
  <si>
    <t>INSTITUTO COLOMBIANO DE BIENESTAR FAMILIAR - ICBF</t>
  </si>
  <si>
    <t xml:space="preserve">“Promover y fortalecer el desarrollo de las capacidades de las familias, las madres comunitarias y otros agentes educativos, para que incidan en la promoción de conductas sociales positivas  y la prevención de la agresión en niños y niñas de 3 a 6 años, profundizando en la aceptación de las diferencias etáreas, género, violencia por racismo y formas de discriminación étnicas y en la corresponsabilidad de cada uno de los integrantes del grupo familiar”. </t>
  </si>
  <si>
    <t xml:space="preserve">CONVOCATORIA PÚBLICA  </t>
  </si>
  <si>
    <t xml:space="preserve"> CP-001-2014 </t>
  </si>
  <si>
    <t>900204851-2</t>
  </si>
  <si>
    <t xml:space="preserve"> </t>
  </si>
  <si>
    <t>73 AL 80</t>
  </si>
  <si>
    <t>NO CUMPLE</t>
  </si>
  <si>
    <t>Proyecto:  Leonardo Tapiero</t>
  </si>
  <si>
    <t>CORPORACION COLOMBIA VERDE -COLVERDE</t>
  </si>
  <si>
    <t>EVALUACION FINANCIERA DEFINITIVA</t>
  </si>
  <si>
    <t>Fecha:09/09/2014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</si>
</sst>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[$$-240A]\ #,##0.00"/>
    <numFmt numFmtId="166" formatCode="0.0"/>
    <numFmt numFmtId="167" formatCode="&quot;$&quot;#,##0.00"/>
    <numFmt numFmtId="168" formatCode="&quot;$&quot;#,##0"/>
  </numFmts>
  <fonts count="18" x14ac:knownFonts="1">
    <font>
      <sz val="11"/>
      <color theme="1"/>
      <name val="Calibri"/>
      <family val="2"/>
      <scheme val="minor"/>
    </font>
    <font>
      <sz val="9"/>
      <name val="Arial Narrow"/>
      <family val="2"/>
    </font>
    <font>
      <b/>
      <sz val="9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22"/>
      <color theme="1"/>
      <name val="Arial Narrow"/>
      <family val="2"/>
    </font>
    <font>
      <sz val="8"/>
      <color theme="1"/>
      <name val="Arial Narrow"/>
      <family val="2"/>
    </font>
    <font>
      <b/>
      <sz val="16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7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20">
    <xf numFmtId="0" fontId="0" fillId="0" borderId="0" xfId="0"/>
    <xf numFmtId="0" fontId="6" fillId="2" borderId="0" xfId="0" applyFont="1" applyFill="1"/>
    <xf numFmtId="0" fontId="6" fillId="0" borderId="0" xfId="0" applyFont="1"/>
    <xf numFmtId="0" fontId="6" fillId="2" borderId="0" xfId="0" applyFont="1" applyFill="1" applyBorder="1" applyAlignment="1">
      <alignment vertical="center"/>
    </xf>
    <xf numFmtId="0" fontId="7" fillId="2" borderId="0" xfId="0" applyFont="1" applyFill="1"/>
    <xf numFmtId="165" fontId="6" fillId="2" borderId="0" xfId="0" applyNumberFormat="1" applyFont="1" applyFill="1"/>
    <xf numFmtId="9" fontId="2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left" vertical="center"/>
    </xf>
    <xf numFmtId="0" fontId="10" fillId="2" borderId="0" xfId="0" applyFont="1" applyFill="1" applyAlignment="1"/>
    <xf numFmtId="0" fontId="1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6" fillId="2" borderId="0" xfId="0" applyFont="1" applyFill="1" applyBorder="1"/>
    <xf numFmtId="0" fontId="7" fillId="2" borderId="4" xfId="0" applyFont="1" applyFill="1" applyBorder="1"/>
    <xf numFmtId="166" fontId="6" fillId="2" borderId="5" xfId="0" applyNumberFormat="1" applyFont="1" applyFill="1" applyBorder="1" applyAlignment="1">
      <alignment horizontal="center"/>
    </xf>
    <xf numFmtId="0" fontId="7" fillId="2" borderId="6" xfId="0" applyFont="1" applyFill="1" applyBorder="1"/>
    <xf numFmtId="10" fontId="6" fillId="2" borderId="0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3" xfId="0" applyFont="1" applyFill="1" applyBorder="1"/>
    <xf numFmtId="0" fontId="7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left" vertical="center" wrapText="1"/>
    </xf>
    <xf numFmtId="165" fontId="7" fillId="2" borderId="9" xfId="0" applyNumberFormat="1" applyFont="1" applyFill="1" applyBorder="1" applyAlignment="1">
      <alignment horizontal="center"/>
    </xf>
    <xf numFmtId="0" fontId="13" fillId="2" borderId="0" xfId="0" applyFont="1" applyFill="1"/>
    <xf numFmtId="0" fontId="6" fillId="2" borderId="0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165" fontId="7" fillId="2" borderId="8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7" fillId="3" borderId="0" xfId="0" applyFont="1" applyFill="1" applyBorder="1" applyAlignment="1">
      <alignment vertical="center"/>
    </xf>
    <xf numFmtId="0" fontId="15" fillId="2" borderId="0" xfId="0" applyFont="1" applyFill="1" applyAlignment="1">
      <alignment horizontal="center" vertical="center" wrapText="1"/>
    </xf>
    <xf numFmtId="10" fontId="6" fillId="3" borderId="0" xfId="0" applyNumberFormat="1" applyFont="1" applyFill="1" applyAlignment="1">
      <alignment horizontal="right" vertical="center" wrapText="1"/>
    </xf>
    <xf numFmtId="0" fontId="14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/>
    <xf numFmtId="168" fontId="0" fillId="3" borderId="0" xfId="0" applyNumberFormat="1" applyFill="1" applyAlignment="1">
      <alignment horizontal="right" vertical="center" wrapText="1"/>
    </xf>
    <xf numFmtId="0" fontId="7" fillId="4" borderId="0" xfId="0" applyFont="1" applyFill="1" applyBorder="1" applyAlignment="1">
      <alignment vertical="center"/>
    </xf>
    <xf numFmtId="0" fontId="0" fillId="0" borderId="3" xfId="0" applyBorder="1" applyAlignment="1">
      <alignment vertical="center" wrapText="1"/>
    </xf>
    <xf numFmtId="0" fontId="7" fillId="2" borderId="7" xfId="0" applyFont="1" applyFill="1" applyBorder="1"/>
    <xf numFmtId="10" fontId="6" fillId="2" borderId="1" xfId="0" applyNumberFormat="1" applyFont="1" applyFill="1" applyBorder="1" applyAlignment="1">
      <alignment horizontal="center"/>
    </xf>
    <xf numFmtId="165" fontId="7" fillId="2" borderId="10" xfId="0" applyNumberFormat="1" applyFont="1" applyFill="1" applyBorder="1" applyAlignment="1">
      <alignment horizontal="center"/>
    </xf>
    <xf numFmtId="0" fontId="7" fillId="2" borderId="3" xfId="0" applyFont="1" applyFill="1" applyBorder="1"/>
    <xf numFmtId="0" fontId="7" fillId="2" borderId="11" xfId="0" applyFont="1" applyFill="1" applyBorder="1" applyAlignment="1"/>
    <xf numFmtId="10" fontId="6" fillId="3" borderId="0" xfId="0" applyNumberFormat="1" applyFont="1" applyFill="1" applyAlignment="1">
      <alignment horizontal="right" vertical="center" wrapText="1"/>
    </xf>
    <xf numFmtId="168" fontId="0" fillId="3" borderId="0" xfId="0" applyNumberFormat="1" applyFill="1" applyAlignment="1">
      <alignment horizontal="right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7" fillId="4" borderId="0" xfId="0" applyNumberFormat="1" applyFont="1" applyFill="1" applyAlignment="1">
      <alignment horizontal="center" vertical="center" wrapText="1"/>
    </xf>
    <xf numFmtId="9" fontId="16" fillId="0" borderId="0" xfId="0" applyNumberFormat="1" applyFont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168" fontId="7" fillId="3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 vertical="center" wrapText="1"/>
    </xf>
    <xf numFmtId="3" fontId="7" fillId="4" borderId="0" xfId="0" applyNumberFormat="1" applyFont="1" applyFill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 wrapText="1"/>
    </xf>
    <xf numFmtId="9" fontId="2" fillId="2" borderId="3" xfId="0" applyNumberFormat="1" applyFont="1" applyFill="1" applyBorder="1" applyAlignment="1">
      <alignment horizontal="center" vertical="center" wrapText="1"/>
    </xf>
    <xf numFmtId="9" fontId="2" fillId="2" borderId="11" xfId="0" applyNumberFormat="1" applyFont="1" applyFill="1" applyBorder="1" applyAlignment="1">
      <alignment horizontal="center" vertical="center" wrapText="1"/>
    </xf>
    <xf numFmtId="168" fontId="7" fillId="4" borderId="0" xfId="0" applyNumberFormat="1" applyFont="1" applyFill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/>
    </xf>
    <xf numFmtId="165" fontId="7" fillId="2" borderId="11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65" fontId="7" fillId="3" borderId="5" xfId="0" applyNumberFormat="1" applyFont="1" applyFill="1" applyBorder="1" applyAlignment="1">
      <alignment horizontal="center" vertical="center"/>
    </xf>
    <xf numFmtId="165" fontId="7" fillId="3" borderId="8" xfId="0" applyNumberFormat="1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 wrapText="1"/>
    </xf>
    <xf numFmtId="165" fontId="7" fillId="3" borderId="9" xfId="0" applyNumberFormat="1" applyFont="1" applyFill="1" applyBorder="1" applyAlignment="1">
      <alignment horizontal="center" wrapText="1"/>
    </xf>
    <xf numFmtId="14" fontId="7" fillId="3" borderId="0" xfId="0" applyNumberFormat="1" applyFont="1" applyFill="1" applyBorder="1" applyAlignment="1">
      <alignment horizontal="center" wrapText="1"/>
    </xf>
    <xf numFmtId="14" fontId="7" fillId="3" borderId="9" xfId="0" applyNumberFormat="1" applyFont="1" applyFill="1" applyBorder="1" applyAlignment="1">
      <alignment horizontal="center" wrapText="1"/>
    </xf>
    <xf numFmtId="14" fontId="7" fillId="3" borderId="1" xfId="0" applyNumberFormat="1" applyFont="1" applyFill="1" applyBorder="1" applyAlignment="1">
      <alignment horizontal="center" wrapText="1"/>
    </xf>
    <xf numFmtId="14" fontId="7" fillId="3" borderId="10" xfId="0" applyNumberFormat="1" applyFont="1" applyFill="1" applyBorder="1" applyAlignment="1">
      <alignment horizontal="center" wrapText="1"/>
    </xf>
    <xf numFmtId="2" fontId="6" fillId="3" borderId="5" xfId="0" applyNumberFormat="1" applyFont="1" applyFill="1" applyBorder="1" applyAlignment="1">
      <alignment horizontal="center"/>
    </xf>
    <xf numFmtId="10" fontId="6" fillId="3" borderId="0" xfId="2" applyNumberFormat="1" applyFont="1" applyFill="1" applyBorder="1" applyAlignment="1">
      <alignment horizontal="center"/>
    </xf>
    <xf numFmtId="168" fontId="6" fillId="3" borderId="1" xfId="2" applyNumberFormat="1" applyFont="1" applyFill="1" applyBorder="1" applyAlignment="1">
      <alignment horizontal="center"/>
    </xf>
    <xf numFmtId="168" fontId="11" fillId="3" borderId="5" xfId="0" applyNumberFormat="1" applyFont="1" applyFill="1" applyBorder="1" applyAlignment="1">
      <alignment horizontal="right"/>
    </xf>
    <xf numFmtId="168" fontId="11" fillId="3" borderId="8" xfId="0" applyNumberFormat="1" applyFont="1" applyFill="1" applyBorder="1" applyAlignment="1">
      <alignment horizontal="right"/>
    </xf>
    <xf numFmtId="168" fontId="11" fillId="3" borderId="0" xfId="0" applyNumberFormat="1" applyFont="1" applyFill="1" applyBorder="1" applyAlignment="1">
      <alignment horizontal="right"/>
    </xf>
    <xf numFmtId="168" fontId="11" fillId="3" borderId="9" xfId="0" applyNumberFormat="1" applyFont="1" applyFill="1" applyBorder="1" applyAlignment="1">
      <alignment horizontal="right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14" fontId="7" fillId="3" borderId="1" xfId="0" applyNumberFormat="1" applyFont="1" applyFill="1" applyBorder="1" applyAlignment="1">
      <alignment horizontal="center" vertical="center"/>
    </xf>
    <xf numFmtId="14" fontId="7" fillId="3" borderId="10" xfId="0" applyNumberFormat="1" applyFont="1" applyFill="1" applyBorder="1" applyAlignment="1">
      <alignment horizontal="center" vertical="center"/>
    </xf>
    <xf numFmtId="167" fontId="11" fillId="3" borderId="5" xfId="0" applyNumberFormat="1" applyFont="1" applyFill="1" applyBorder="1" applyAlignment="1">
      <alignment horizontal="right"/>
    </xf>
    <xf numFmtId="167" fontId="11" fillId="3" borderId="8" xfId="0" applyNumberFormat="1" applyFont="1" applyFill="1" applyBorder="1" applyAlignment="1">
      <alignment horizontal="right"/>
    </xf>
    <xf numFmtId="167" fontId="11" fillId="3" borderId="0" xfId="0" applyNumberFormat="1" applyFont="1" applyFill="1" applyBorder="1" applyAlignment="1">
      <alignment horizontal="right"/>
    </xf>
    <xf numFmtId="167" fontId="11" fillId="3" borderId="9" xfId="0" applyNumberFormat="1" applyFont="1" applyFill="1" applyBorder="1" applyAlignment="1">
      <alignment horizontal="right"/>
    </xf>
    <xf numFmtId="168" fontId="6" fillId="3" borderId="0" xfId="2" applyNumberFormat="1" applyFont="1" applyFill="1" applyBorder="1" applyAlignment="1">
      <alignment horizontal="center"/>
    </xf>
    <xf numFmtId="14" fontId="7" fillId="3" borderId="0" xfId="0" applyNumberFormat="1" applyFont="1" applyFill="1" applyBorder="1" applyAlignment="1">
      <alignment horizontal="center" vertical="center"/>
    </xf>
    <xf numFmtId="14" fontId="7" fillId="3" borderId="9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0" fontId="6" fillId="3" borderId="0" xfId="0" applyNumberFormat="1" applyFont="1" applyFill="1" applyAlignment="1">
      <alignment horizontal="right" vertical="center" wrapText="1"/>
    </xf>
    <xf numFmtId="10" fontId="0" fillId="3" borderId="0" xfId="0" applyNumberFormat="1" applyFill="1" applyAlignment="1">
      <alignment horizontal="right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165" fontId="7" fillId="3" borderId="0" xfId="0" applyNumberFormat="1" applyFont="1" applyFill="1" applyBorder="1" applyAlignment="1">
      <alignment horizontal="center" vertical="center"/>
    </xf>
    <xf numFmtId="165" fontId="7" fillId="3" borderId="9" xfId="0" applyNumberFormat="1" applyFont="1" applyFill="1" applyBorder="1" applyAlignment="1">
      <alignment horizontal="center" vertical="center"/>
    </xf>
    <xf numFmtId="167" fontId="7" fillId="3" borderId="0" xfId="0" applyNumberFormat="1" applyFont="1" applyFill="1" applyAlignment="1">
      <alignment horizontal="center"/>
    </xf>
    <xf numFmtId="4" fontId="6" fillId="3" borderId="0" xfId="0" applyNumberFormat="1" applyFont="1" applyFill="1" applyAlignment="1">
      <alignment horizontal="right" vertical="center" wrapText="1"/>
    </xf>
    <xf numFmtId="4" fontId="0" fillId="3" borderId="0" xfId="0" applyNumberFormat="1" applyFill="1" applyAlignment="1">
      <alignment horizontal="right" vertical="center" wrapText="1"/>
    </xf>
    <xf numFmtId="0" fontId="15" fillId="2" borderId="0" xfId="0" applyFont="1" applyFill="1" applyAlignment="1">
      <alignment horizontal="center" vertical="center" wrapText="1"/>
    </xf>
    <xf numFmtId="167" fontId="6" fillId="3" borderId="0" xfId="2" applyNumberFormat="1" applyFont="1" applyFill="1" applyBorder="1" applyAlignment="1">
      <alignment horizontal="center"/>
    </xf>
    <xf numFmtId="168" fontId="0" fillId="3" borderId="0" xfId="0" applyNumberFormat="1" applyFill="1" applyAlignment="1">
      <alignment horizontal="right" vertical="center" wrapText="1"/>
    </xf>
  </cellXfs>
  <cellStyles count="3">
    <cellStyle name="Millares 2" xfId="1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</xdr:rowOff>
    </xdr:from>
    <xdr:to>
      <xdr:col>6</xdr:col>
      <xdr:colOff>542925</xdr:colOff>
      <xdr:row>4</xdr:row>
      <xdr:rowOff>95251</xdr:rowOff>
    </xdr:to>
    <xdr:pic>
      <xdr:nvPicPr>
        <xdr:cNvPr id="2" name="Imagen 1" descr="Instituto Colombiano de Bienestar Familiar - ICBF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"/>
          <a:ext cx="519112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13607</xdr:rowOff>
    </xdr:from>
    <xdr:to>
      <xdr:col>6</xdr:col>
      <xdr:colOff>530679</xdr:colOff>
      <xdr:row>5</xdr:row>
      <xdr:rowOff>40821</xdr:rowOff>
    </xdr:to>
    <xdr:pic>
      <xdr:nvPicPr>
        <xdr:cNvPr id="2" name="Imagen 1" descr="Instituto Colombiano de Bienestar Familiar - ICBF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07"/>
          <a:ext cx="5740854" cy="8558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13607</xdr:rowOff>
    </xdr:from>
    <xdr:to>
      <xdr:col>6</xdr:col>
      <xdr:colOff>530679</xdr:colOff>
      <xdr:row>5</xdr:row>
      <xdr:rowOff>40821</xdr:rowOff>
    </xdr:to>
    <xdr:pic>
      <xdr:nvPicPr>
        <xdr:cNvPr id="2" name="Imagen 1" descr="Instituto Colombiano de Bienestar Familiar - ICBF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07"/>
          <a:ext cx="5735411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13607</xdr:rowOff>
    </xdr:from>
    <xdr:to>
      <xdr:col>6</xdr:col>
      <xdr:colOff>530679</xdr:colOff>
      <xdr:row>5</xdr:row>
      <xdr:rowOff>40821</xdr:rowOff>
    </xdr:to>
    <xdr:pic>
      <xdr:nvPicPr>
        <xdr:cNvPr id="2" name="Imagen 1" descr="Instituto Colombiano de Bienestar Familiar - ICBF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07"/>
          <a:ext cx="5740854" cy="8558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13607</xdr:rowOff>
    </xdr:from>
    <xdr:to>
      <xdr:col>6</xdr:col>
      <xdr:colOff>530679</xdr:colOff>
      <xdr:row>5</xdr:row>
      <xdr:rowOff>40821</xdr:rowOff>
    </xdr:to>
    <xdr:pic>
      <xdr:nvPicPr>
        <xdr:cNvPr id="2" name="Imagen 1" descr="Instituto Colombiano de Bienestar Familiar - ICBF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07"/>
          <a:ext cx="5740854" cy="8558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45"/>
  <sheetViews>
    <sheetView tabSelected="1" topLeftCell="A28" workbookViewId="0">
      <selection activeCell="H47" sqref="H47"/>
    </sheetView>
  </sheetViews>
  <sheetFormatPr baseColWidth="10" defaultRowHeight="15" x14ac:dyDescent="0.25"/>
  <cols>
    <col min="1" max="1" width="4.5703125" style="1" customWidth="1"/>
    <col min="2" max="2" width="29.85546875" style="1" customWidth="1"/>
    <col min="3" max="3" width="13.85546875" style="1" customWidth="1"/>
    <col min="4" max="4" width="14.42578125" style="1" bestFit="1" customWidth="1"/>
    <col min="5" max="5" width="4.140625" style="1" customWidth="1"/>
    <col min="6" max="6" width="5.85546875" style="1" customWidth="1"/>
    <col min="7" max="7" width="10.140625" style="1" customWidth="1"/>
    <col min="8" max="8" width="3.5703125" style="1" customWidth="1"/>
  </cols>
  <sheetData>
    <row r="5" spans="1:8" ht="15" customHeight="1" x14ac:dyDescent="0.3">
      <c r="A5" s="57" t="s">
        <v>56</v>
      </c>
      <c r="B5" s="58"/>
      <c r="C5" s="58"/>
      <c r="D5" s="58"/>
      <c r="E5" s="58"/>
      <c r="F5" s="58"/>
      <c r="G5" s="58"/>
      <c r="H5" s="10"/>
    </row>
    <row r="6" spans="1:8" ht="16.5" customHeight="1" x14ac:dyDescent="0.3">
      <c r="A6" s="57" t="s">
        <v>66</v>
      </c>
      <c r="B6" s="58"/>
      <c r="C6" s="58"/>
      <c r="D6" s="58"/>
      <c r="E6" s="58"/>
      <c r="F6" s="58"/>
      <c r="G6" s="58"/>
      <c r="H6" s="10"/>
    </row>
    <row r="7" spans="1:8" ht="14.25" customHeight="1" x14ac:dyDescent="0.3">
      <c r="A7" s="57" t="s">
        <v>7</v>
      </c>
      <c r="B7" s="58"/>
      <c r="C7" s="58"/>
      <c r="D7" s="58"/>
      <c r="E7" s="58"/>
      <c r="F7" s="58"/>
      <c r="G7" s="58"/>
      <c r="H7" s="10"/>
    </row>
    <row r="8" spans="1:8" ht="67.5" customHeight="1" x14ac:dyDescent="0.35">
      <c r="A8" s="59" t="s">
        <v>57</v>
      </c>
      <c r="B8" s="60"/>
      <c r="C8" s="60"/>
      <c r="D8" s="60"/>
      <c r="E8" s="60"/>
      <c r="F8" s="60"/>
      <c r="G8" s="60"/>
      <c r="H8" s="7"/>
    </row>
    <row r="9" spans="1:8" x14ac:dyDescent="0.25">
      <c r="B9" s="9" t="s">
        <v>9</v>
      </c>
      <c r="C9" s="61" t="s">
        <v>58</v>
      </c>
      <c r="D9" s="61"/>
      <c r="E9" s="61"/>
      <c r="F9" s="61"/>
      <c r="G9" s="61"/>
    </row>
    <row r="10" spans="1:8" x14ac:dyDescent="0.25">
      <c r="B10" s="24" t="s">
        <v>8</v>
      </c>
      <c r="C10" s="62" t="s">
        <v>59</v>
      </c>
      <c r="D10" s="62"/>
      <c r="E10" s="62"/>
    </row>
    <row r="11" spans="1:8" x14ac:dyDescent="0.25">
      <c r="B11" s="24" t="s">
        <v>22</v>
      </c>
      <c r="C11" s="63">
        <v>527040000</v>
      </c>
      <c r="D11" s="63"/>
      <c r="E11" s="63"/>
      <c r="H11" s="2"/>
    </row>
    <row r="12" spans="1:8" ht="5.25" customHeight="1" x14ac:dyDescent="0.25">
      <c r="C12" s="5"/>
    </row>
    <row r="13" spans="1:8" x14ac:dyDescent="0.25">
      <c r="B13" s="64" t="s">
        <v>18</v>
      </c>
      <c r="C13" s="54"/>
      <c r="D13" s="54"/>
      <c r="E13" s="54"/>
      <c r="F13" s="54"/>
      <c r="G13" s="54"/>
    </row>
    <row r="14" spans="1:8" x14ac:dyDescent="0.25">
      <c r="B14" s="64" t="s">
        <v>25</v>
      </c>
      <c r="C14" s="54"/>
      <c r="D14" s="54"/>
      <c r="E14" s="54"/>
      <c r="F14" s="54"/>
      <c r="G14" s="54"/>
    </row>
    <row r="15" spans="1:8" x14ac:dyDescent="0.25">
      <c r="B15" s="44" t="s">
        <v>0</v>
      </c>
      <c r="C15" s="53" t="s">
        <v>2</v>
      </c>
      <c r="D15" s="54"/>
      <c r="E15" s="54"/>
      <c r="F15" s="65">
        <v>2</v>
      </c>
      <c r="G15" s="66"/>
    </row>
    <row r="16" spans="1:8" x14ac:dyDescent="0.25">
      <c r="B16" s="44" t="s">
        <v>1</v>
      </c>
      <c r="C16" s="53" t="s">
        <v>3</v>
      </c>
      <c r="D16" s="54"/>
      <c r="E16" s="54"/>
      <c r="F16" s="55">
        <v>0.55000000000000004</v>
      </c>
      <c r="G16" s="56"/>
    </row>
    <row r="17" spans="2:7" x14ac:dyDescent="0.25">
      <c r="B17" s="44" t="s">
        <v>44</v>
      </c>
      <c r="C17" s="53" t="s">
        <v>2</v>
      </c>
      <c r="D17" s="54"/>
      <c r="E17" s="54"/>
      <c r="F17" s="69">
        <f>+C11*0.05</f>
        <v>26352000</v>
      </c>
      <c r="G17" s="69"/>
    </row>
    <row r="18" spans="2:7" ht="3" customHeight="1" thickBot="1" x14ac:dyDescent="0.3"/>
    <row r="19" spans="2:7" ht="29.25" customHeight="1" thickBot="1" x14ac:dyDescent="0.3">
      <c r="B19" s="32" t="s">
        <v>29</v>
      </c>
      <c r="C19" s="45"/>
      <c r="D19" s="70" t="s">
        <v>65</v>
      </c>
      <c r="E19" s="70"/>
      <c r="F19" s="70"/>
      <c r="G19" s="71"/>
    </row>
    <row r="20" spans="2:7" ht="15.75" thickBot="1" x14ac:dyDescent="0.3">
      <c r="B20" s="32" t="s">
        <v>26</v>
      </c>
      <c r="C20" s="45"/>
      <c r="D20" s="70">
        <v>1</v>
      </c>
      <c r="E20" s="70"/>
      <c r="F20" s="70"/>
      <c r="G20" s="71"/>
    </row>
    <row r="21" spans="2:7" ht="15.75" thickBot="1" x14ac:dyDescent="0.3">
      <c r="B21" s="12" t="s">
        <v>19</v>
      </c>
      <c r="C21" s="13"/>
      <c r="D21" s="72" t="s">
        <v>60</v>
      </c>
      <c r="E21" s="72"/>
      <c r="F21" s="72"/>
      <c r="G21" s="73"/>
    </row>
    <row r="22" spans="2:7" ht="12" customHeight="1" thickBot="1" x14ac:dyDescent="0.3">
      <c r="B22" s="3" t="s">
        <v>14</v>
      </c>
      <c r="C22" s="11"/>
      <c r="D22" s="6"/>
      <c r="E22" s="5"/>
      <c r="F22" s="5"/>
      <c r="G22" s="5" t="s">
        <v>61</v>
      </c>
    </row>
    <row r="23" spans="2:7" x14ac:dyDescent="0.25">
      <c r="B23" s="74" t="s">
        <v>24</v>
      </c>
      <c r="C23" s="75"/>
      <c r="D23" s="76" t="s">
        <v>41</v>
      </c>
      <c r="E23" s="76"/>
      <c r="F23" s="76"/>
      <c r="G23" s="77"/>
    </row>
    <row r="24" spans="2:7" x14ac:dyDescent="0.25">
      <c r="B24" s="30" t="s">
        <v>21</v>
      </c>
      <c r="C24" s="25"/>
      <c r="D24" s="78" t="s">
        <v>62</v>
      </c>
      <c r="E24" s="78"/>
      <c r="F24" s="78"/>
      <c r="G24" s="79"/>
    </row>
    <row r="25" spans="2:7" x14ac:dyDescent="0.25">
      <c r="B25" s="30" t="s">
        <v>15</v>
      </c>
      <c r="C25" s="25"/>
      <c r="D25" s="80">
        <v>41381</v>
      </c>
      <c r="E25" s="80"/>
      <c r="F25" s="80"/>
      <c r="G25" s="81"/>
    </row>
    <row r="26" spans="2:7" x14ac:dyDescent="0.25">
      <c r="B26" s="30" t="s">
        <v>16</v>
      </c>
      <c r="C26" s="25"/>
      <c r="D26" s="80">
        <v>41738</v>
      </c>
      <c r="E26" s="80"/>
      <c r="F26" s="80"/>
      <c r="G26" s="81"/>
    </row>
    <row r="27" spans="2:7" x14ac:dyDescent="0.25">
      <c r="B27" s="30" t="s">
        <v>20</v>
      </c>
      <c r="C27" s="25"/>
      <c r="D27" s="80"/>
      <c r="E27" s="80"/>
      <c r="F27" s="80"/>
      <c r="G27" s="81"/>
    </row>
    <row r="28" spans="2:7" ht="15.75" thickBot="1" x14ac:dyDescent="0.3">
      <c r="B28" s="31" t="s">
        <v>17</v>
      </c>
      <c r="C28" s="29"/>
      <c r="D28" s="82">
        <v>41873</v>
      </c>
      <c r="E28" s="82"/>
      <c r="F28" s="82"/>
      <c r="G28" s="83"/>
    </row>
    <row r="29" spans="2:7" ht="4.5" customHeight="1" thickBot="1" x14ac:dyDescent="0.3">
      <c r="B29" s="25"/>
      <c r="C29" s="25"/>
      <c r="D29" s="5"/>
      <c r="E29" s="5"/>
      <c r="F29" s="5"/>
      <c r="G29" s="5"/>
    </row>
    <row r="30" spans="2:7" ht="13.5" customHeight="1" thickBot="1" x14ac:dyDescent="0.3">
      <c r="B30" s="12" t="s">
        <v>6</v>
      </c>
      <c r="C30" s="13"/>
      <c r="D30" s="67">
        <v>1</v>
      </c>
      <c r="E30" s="67"/>
      <c r="F30" s="67"/>
      <c r="G30" s="68"/>
    </row>
    <row r="31" spans="2:7" x14ac:dyDescent="0.25">
      <c r="B31" s="14" t="s">
        <v>4</v>
      </c>
      <c r="C31" s="15"/>
      <c r="D31" s="87">
        <v>394978250</v>
      </c>
      <c r="E31" s="87"/>
      <c r="F31" s="87"/>
      <c r="G31" s="88"/>
    </row>
    <row r="32" spans="2:7" x14ac:dyDescent="0.25">
      <c r="B32" s="16" t="s">
        <v>30</v>
      </c>
      <c r="C32" s="17"/>
      <c r="D32" s="89">
        <v>420362164</v>
      </c>
      <c r="E32" s="89"/>
      <c r="F32" s="89"/>
      <c r="G32" s="90"/>
    </row>
    <row r="33" spans="1:8" x14ac:dyDescent="0.25">
      <c r="B33" s="16" t="s">
        <v>31</v>
      </c>
      <c r="C33" s="17"/>
      <c r="D33" s="89">
        <v>104894962</v>
      </c>
      <c r="E33" s="89"/>
      <c r="F33" s="89"/>
      <c r="G33" s="90"/>
    </row>
    <row r="34" spans="1:8" ht="15.75" thickBot="1" x14ac:dyDescent="0.3">
      <c r="B34" s="16" t="s">
        <v>5</v>
      </c>
      <c r="C34" s="17"/>
      <c r="D34" s="89">
        <v>265349000</v>
      </c>
      <c r="E34" s="89"/>
      <c r="F34" s="89"/>
      <c r="G34" s="90"/>
    </row>
    <row r="35" spans="1:8" ht="15.75" thickBot="1" x14ac:dyDescent="0.3">
      <c r="B35" s="91" t="s">
        <v>27</v>
      </c>
      <c r="C35" s="92"/>
      <c r="D35" s="92"/>
      <c r="E35" s="92"/>
      <c r="F35" s="92"/>
      <c r="G35" s="93"/>
    </row>
    <row r="36" spans="1:8" ht="12.75" customHeight="1" thickBot="1" x14ac:dyDescent="0.3">
      <c r="B36" s="91" t="s">
        <v>28</v>
      </c>
      <c r="C36" s="92"/>
      <c r="D36" s="92"/>
      <c r="E36" s="92"/>
      <c r="F36" s="92"/>
      <c r="G36" s="93"/>
    </row>
    <row r="37" spans="1:8" x14ac:dyDescent="0.25">
      <c r="B37" s="18" t="s">
        <v>0</v>
      </c>
      <c r="C37" s="19"/>
      <c r="D37" s="84">
        <f>D31/D33</f>
        <v>3.7654644462333664</v>
      </c>
      <c r="E37" s="84"/>
      <c r="F37" s="84"/>
      <c r="G37" s="33" t="str">
        <f>+IF(D37&gt;=$F$15,"C","NC")</f>
        <v>C</v>
      </c>
    </row>
    <row r="38" spans="1:8" x14ac:dyDescent="0.25">
      <c r="A38" s="17"/>
      <c r="B38" s="20" t="s">
        <v>1</v>
      </c>
      <c r="C38" s="21"/>
      <c r="D38" s="85">
        <f>D34/D32</f>
        <v>0.63123901893320733</v>
      </c>
      <c r="E38" s="85"/>
      <c r="F38" s="85"/>
      <c r="G38" s="26" t="str">
        <f>+IF(D38&lt;=$F$16,"C","NC")</f>
        <v>NC</v>
      </c>
      <c r="H38" s="17"/>
    </row>
    <row r="39" spans="1:8" ht="15.75" thickBot="1" x14ac:dyDescent="0.3">
      <c r="B39" s="46" t="s">
        <v>44</v>
      </c>
      <c r="C39" s="47"/>
      <c r="D39" s="86">
        <v>70000000</v>
      </c>
      <c r="E39" s="86"/>
      <c r="F39" s="86"/>
      <c r="G39" s="48" t="str">
        <f>+IF(D39&gt;=$F$17,"C","NC")</f>
        <v>C</v>
      </c>
    </row>
    <row r="40" spans="1:8" x14ac:dyDescent="0.25">
      <c r="B40" s="8" t="s">
        <v>12</v>
      </c>
      <c r="C40" s="4" t="s">
        <v>10</v>
      </c>
      <c r="D40" s="4"/>
      <c r="H40" s="2"/>
    </row>
    <row r="41" spans="1:8" ht="15.75" thickBot="1" x14ac:dyDescent="0.3">
      <c r="B41" s="8" t="s">
        <v>13</v>
      </c>
      <c r="C41" s="4" t="s">
        <v>11</v>
      </c>
    </row>
    <row r="42" spans="1:8" ht="11.25" customHeight="1" thickBot="1" x14ac:dyDescent="0.3">
      <c r="B42" s="22" t="s">
        <v>23</v>
      </c>
      <c r="C42" s="23"/>
      <c r="D42" s="41" t="s">
        <v>63</v>
      </c>
      <c r="E42" s="49"/>
      <c r="F42" s="49"/>
      <c r="G42" s="50"/>
    </row>
    <row r="43" spans="1:8" x14ac:dyDescent="0.25">
      <c r="B43" s="27" t="s">
        <v>64</v>
      </c>
    </row>
    <row r="44" spans="1:8" x14ac:dyDescent="0.25">
      <c r="B44" s="27" t="s">
        <v>32</v>
      </c>
    </row>
    <row r="45" spans="1:8" x14ac:dyDescent="0.25">
      <c r="B45" s="27" t="s">
        <v>67</v>
      </c>
    </row>
  </sheetData>
  <mergeCells count="35">
    <mergeCell ref="D37:F37"/>
    <mergeCell ref="D38:F38"/>
    <mergeCell ref="D39:F39"/>
    <mergeCell ref="D31:G31"/>
    <mergeCell ref="D32:G32"/>
    <mergeCell ref="D33:G33"/>
    <mergeCell ref="D34:G34"/>
    <mergeCell ref="B35:G35"/>
    <mergeCell ref="B36:G36"/>
    <mergeCell ref="D30:G30"/>
    <mergeCell ref="C17:E17"/>
    <mergeCell ref="F17:G17"/>
    <mergeCell ref="D19:G19"/>
    <mergeCell ref="D20:G20"/>
    <mergeCell ref="D21:G21"/>
    <mergeCell ref="B23:C23"/>
    <mergeCell ref="D23:G23"/>
    <mergeCell ref="D24:G24"/>
    <mergeCell ref="D25:G25"/>
    <mergeCell ref="D26:G26"/>
    <mergeCell ref="D27:G27"/>
    <mergeCell ref="D28:G28"/>
    <mergeCell ref="C16:E16"/>
    <mergeCell ref="F16:G16"/>
    <mergeCell ref="A5:G5"/>
    <mergeCell ref="A6:G6"/>
    <mergeCell ref="A7:G7"/>
    <mergeCell ref="A8:G8"/>
    <mergeCell ref="C9:G9"/>
    <mergeCell ref="C10:E10"/>
    <mergeCell ref="C11:E11"/>
    <mergeCell ref="B13:G13"/>
    <mergeCell ref="B14:G14"/>
    <mergeCell ref="C15:E15"/>
    <mergeCell ref="F15:G1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topLeftCell="A28" zoomScale="140" zoomScaleNormal="110" zoomScaleSheetLayoutView="140" workbookViewId="0">
      <selection activeCell="B53" sqref="B53"/>
    </sheetView>
  </sheetViews>
  <sheetFormatPr baseColWidth="10" defaultRowHeight="13.5" x14ac:dyDescent="0.25"/>
  <cols>
    <col min="1" max="1" width="2.28515625" style="1" customWidth="1"/>
    <col min="2" max="2" width="28.5703125" style="1" customWidth="1"/>
    <col min="3" max="3" width="21.140625" style="1" customWidth="1"/>
    <col min="4" max="4" width="16.140625" style="1" customWidth="1"/>
    <col min="5" max="5" width="4.140625" style="1" customWidth="1"/>
    <col min="6" max="6" width="5.85546875" style="1" customWidth="1"/>
    <col min="7" max="7" width="16.42578125" style="1" bestFit="1" customWidth="1"/>
    <col min="8" max="8" width="3.5703125" style="1" customWidth="1"/>
    <col min="9" max="16384" width="11.42578125" style="1"/>
  </cols>
  <sheetData>
    <row r="1" spans="1:11" s="2" customFormat="1" ht="12.75" customHeight="1" x14ac:dyDescent="0.3">
      <c r="A1" s="57"/>
      <c r="B1" s="117"/>
      <c r="C1" s="117"/>
      <c r="D1" s="117"/>
      <c r="E1" s="117"/>
      <c r="F1" s="117"/>
      <c r="G1" s="117"/>
      <c r="H1" s="10"/>
    </row>
    <row r="2" spans="1:11" s="2" customFormat="1" ht="12.75" customHeight="1" x14ac:dyDescent="0.3">
      <c r="A2" s="39"/>
      <c r="B2" s="40"/>
      <c r="C2" s="40"/>
      <c r="D2" s="40"/>
      <c r="E2" s="40"/>
      <c r="F2" s="40"/>
      <c r="G2" s="40"/>
      <c r="H2" s="10"/>
    </row>
    <row r="3" spans="1:11" s="2" customFormat="1" ht="12.75" customHeight="1" x14ac:dyDescent="0.3">
      <c r="A3" s="39"/>
      <c r="B3" s="40"/>
      <c r="C3" s="40"/>
      <c r="D3" s="40"/>
      <c r="E3" s="40"/>
      <c r="F3" s="40"/>
      <c r="G3" s="40"/>
      <c r="H3" s="10"/>
    </row>
    <row r="4" spans="1:11" s="2" customFormat="1" ht="13.5" customHeight="1" x14ac:dyDescent="0.3">
      <c r="A4" s="39"/>
      <c r="B4" s="40"/>
      <c r="C4" s="40"/>
      <c r="D4" s="40"/>
      <c r="E4" s="40"/>
      <c r="F4" s="40"/>
      <c r="G4" s="40"/>
      <c r="H4" s="10"/>
    </row>
    <row r="5" spans="1:11" s="2" customFormat="1" ht="13.5" customHeight="1" x14ac:dyDescent="0.3">
      <c r="A5" s="39"/>
      <c r="B5" s="40"/>
      <c r="C5" s="40"/>
      <c r="D5" s="40"/>
      <c r="E5" s="40"/>
      <c r="F5" s="40"/>
      <c r="G5" s="40"/>
      <c r="H5" s="10"/>
    </row>
    <row r="6" spans="1:11" s="2" customFormat="1" ht="12.75" customHeight="1" x14ac:dyDescent="0.25">
      <c r="A6" s="57" t="s">
        <v>34</v>
      </c>
      <c r="B6" s="57"/>
      <c r="C6" s="57"/>
      <c r="D6" s="57"/>
      <c r="E6" s="57"/>
      <c r="F6" s="57"/>
      <c r="G6" s="57"/>
      <c r="H6" s="35"/>
      <c r="I6" s="35"/>
      <c r="J6" s="35"/>
      <c r="K6" s="35"/>
    </row>
    <row r="7" spans="1:11" s="2" customFormat="1" ht="13.5" customHeight="1" x14ac:dyDescent="0.3">
      <c r="A7" s="57" t="s">
        <v>66</v>
      </c>
      <c r="B7" s="58"/>
      <c r="C7" s="58"/>
      <c r="D7" s="58"/>
      <c r="E7" s="58"/>
      <c r="F7" s="58"/>
      <c r="G7" s="58"/>
      <c r="H7" s="10"/>
    </row>
    <row r="8" spans="1:11" s="2" customFormat="1" ht="13.5" customHeight="1" x14ac:dyDescent="0.3">
      <c r="A8" s="57" t="s">
        <v>7</v>
      </c>
      <c r="B8" s="58"/>
      <c r="C8" s="58"/>
      <c r="D8" s="58"/>
      <c r="E8" s="58"/>
      <c r="F8" s="58"/>
      <c r="G8" s="58"/>
      <c r="H8" s="10"/>
    </row>
    <row r="9" spans="1:11" s="2" customFormat="1" ht="57.75" customHeight="1" x14ac:dyDescent="0.35">
      <c r="A9" s="61" t="s">
        <v>36</v>
      </c>
      <c r="B9" s="54"/>
      <c r="C9" s="54"/>
      <c r="D9" s="54"/>
      <c r="E9" s="54"/>
      <c r="F9" s="54"/>
      <c r="G9" s="54"/>
      <c r="H9" s="7"/>
    </row>
    <row r="10" spans="1:11" s="2" customFormat="1" ht="13.5" customHeight="1" x14ac:dyDescent="0.25">
      <c r="A10" s="1"/>
      <c r="B10" s="9" t="s">
        <v>9</v>
      </c>
      <c r="C10" s="62" t="s">
        <v>37</v>
      </c>
      <c r="D10" s="62"/>
      <c r="E10" s="62"/>
      <c r="F10" s="1"/>
      <c r="G10" s="1"/>
      <c r="H10" s="1"/>
    </row>
    <row r="11" spans="1:11" s="2" customFormat="1" x14ac:dyDescent="0.25">
      <c r="A11" s="1"/>
      <c r="B11" s="24" t="s">
        <v>8</v>
      </c>
      <c r="C11" s="62" t="s">
        <v>38</v>
      </c>
      <c r="D11" s="62"/>
      <c r="E11" s="62"/>
      <c r="F11" s="1"/>
      <c r="G11" s="1"/>
      <c r="H11" s="1"/>
    </row>
    <row r="12" spans="1:11" s="2" customFormat="1" x14ac:dyDescent="0.25">
      <c r="A12" s="1"/>
      <c r="B12" s="24" t="s">
        <v>22</v>
      </c>
      <c r="C12" s="114">
        <v>527040000</v>
      </c>
      <c r="D12" s="114"/>
      <c r="E12" s="114"/>
      <c r="F12" s="1"/>
      <c r="G12" s="1"/>
    </row>
    <row r="13" spans="1:11" s="2" customFormat="1" ht="15" x14ac:dyDescent="0.25">
      <c r="A13" s="1"/>
      <c r="B13" s="61" t="s">
        <v>18</v>
      </c>
      <c r="C13" s="106"/>
      <c r="D13" s="106"/>
      <c r="E13" s="106"/>
      <c r="F13" s="106"/>
      <c r="G13" s="106"/>
      <c r="H13" s="1"/>
    </row>
    <row r="14" spans="1:11" s="2" customFormat="1" ht="12.75" customHeight="1" x14ac:dyDescent="0.25">
      <c r="A14" s="1"/>
      <c r="B14" s="61" t="s">
        <v>25</v>
      </c>
      <c r="C14" s="106"/>
      <c r="D14" s="106"/>
      <c r="E14" s="106"/>
      <c r="F14" s="106"/>
      <c r="G14" s="106"/>
      <c r="H14" s="1"/>
    </row>
    <row r="15" spans="1:11" s="2" customFormat="1" ht="12" customHeight="1" x14ac:dyDescent="0.25">
      <c r="A15" s="1"/>
      <c r="B15" s="36" t="s">
        <v>0</v>
      </c>
      <c r="C15" s="105" t="s">
        <v>2</v>
      </c>
      <c r="D15" s="106"/>
      <c r="E15" s="106"/>
      <c r="F15" s="115">
        <v>2</v>
      </c>
      <c r="G15" s="116"/>
      <c r="H15" s="1"/>
    </row>
    <row r="16" spans="1:11" s="2" customFormat="1" ht="13.5" customHeight="1" x14ac:dyDescent="0.25">
      <c r="A16" s="1"/>
      <c r="B16" s="36" t="s">
        <v>1</v>
      </c>
      <c r="C16" s="105" t="s">
        <v>3</v>
      </c>
      <c r="D16" s="106"/>
      <c r="E16" s="106"/>
      <c r="F16" s="107">
        <v>0.55000000000000004</v>
      </c>
      <c r="G16" s="108"/>
      <c r="H16" s="1"/>
    </row>
    <row r="17" spans="1:8" s="2" customFormat="1" ht="13.5" customHeight="1" x14ac:dyDescent="0.25">
      <c r="A17" s="1"/>
      <c r="B17" s="36" t="s">
        <v>44</v>
      </c>
      <c r="C17" s="105" t="s">
        <v>2</v>
      </c>
      <c r="D17" s="106"/>
      <c r="E17" s="106"/>
      <c r="F17" s="38"/>
      <c r="G17" s="43">
        <f>+C12*5%</f>
        <v>26352000</v>
      </c>
      <c r="H17" s="1"/>
    </row>
    <row r="18" spans="1:8" s="2" customFormat="1" ht="6.75" customHeight="1" thickBot="1" x14ac:dyDescent="0.3">
      <c r="A18" s="1"/>
      <c r="B18" s="1"/>
      <c r="C18" s="1"/>
      <c r="D18" s="1"/>
      <c r="E18" s="1"/>
      <c r="F18" s="1"/>
      <c r="G18" s="1"/>
      <c r="H18" s="1"/>
    </row>
    <row r="19" spans="1:8" s="2" customFormat="1" ht="27" customHeight="1" thickBot="1" x14ac:dyDescent="0.3">
      <c r="A19" s="1"/>
      <c r="B19" s="32" t="s">
        <v>29</v>
      </c>
      <c r="C19" s="109" t="s">
        <v>53</v>
      </c>
      <c r="D19" s="109"/>
      <c r="E19" s="109"/>
      <c r="F19" s="109"/>
      <c r="G19" s="110"/>
      <c r="H19" s="1"/>
    </row>
    <row r="20" spans="1:8" s="2" customFormat="1" ht="15.75" customHeight="1" thickBot="1" x14ac:dyDescent="0.3">
      <c r="A20" s="1"/>
      <c r="B20" s="32" t="s">
        <v>26</v>
      </c>
      <c r="C20" s="109">
        <v>2</v>
      </c>
      <c r="D20" s="109"/>
      <c r="E20" s="109"/>
      <c r="F20" s="109"/>
      <c r="G20" s="110"/>
      <c r="H20" s="1"/>
    </row>
    <row r="21" spans="1:8" s="2" customFormat="1" ht="14.25" customHeight="1" thickBot="1" x14ac:dyDescent="0.3">
      <c r="A21" s="1"/>
      <c r="B21" s="12" t="s">
        <v>19</v>
      </c>
      <c r="C21" s="109" t="s">
        <v>54</v>
      </c>
      <c r="D21" s="109"/>
      <c r="E21" s="109"/>
      <c r="F21" s="109"/>
      <c r="G21" s="110"/>
      <c r="H21" s="1"/>
    </row>
    <row r="22" spans="1:8" s="2" customFormat="1" ht="14.25" thickBot="1" x14ac:dyDescent="0.3">
      <c r="A22" s="1"/>
      <c r="B22" s="3" t="s">
        <v>14</v>
      </c>
      <c r="C22" s="11"/>
      <c r="D22" s="6"/>
      <c r="E22" s="5"/>
      <c r="F22" s="5"/>
      <c r="G22" s="5"/>
      <c r="H22" s="1"/>
    </row>
    <row r="23" spans="1:8" s="2" customFormat="1" ht="16.5" customHeight="1" x14ac:dyDescent="0.25">
      <c r="A23" s="1"/>
      <c r="B23" s="74" t="s">
        <v>24</v>
      </c>
      <c r="C23" s="111"/>
      <c r="D23" s="76" t="s">
        <v>41</v>
      </c>
      <c r="E23" s="76"/>
      <c r="F23" s="76"/>
      <c r="G23" s="77"/>
      <c r="H23" s="1"/>
    </row>
    <row r="24" spans="1:8" s="2" customFormat="1" ht="15" customHeight="1" x14ac:dyDescent="0.25">
      <c r="A24" s="1"/>
      <c r="B24" s="30" t="s">
        <v>21</v>
      </c>
      <c r="C24" s="25"/>
      <c r="D24" s="112" t="s">
        <v>55</v>
      </c>
      <c r="E24" s="112"/>
      <c r="F24" s="112"/>
      <c r="G24" s="113"/>
      <c r="H24" s="1"/>
    </row>
    <row r="25" spans="1:8" s="2" customFormat="1" ht="15" customHeight="1" x14ac:dyDescent="0.25">
      <c r="A25" s="1"/>
      <c r="B25" s="30" t="s">
        <v>15</v>
      </c>
      <c r="C25" s="25"/>
      <c r="D25" s="103">
        <v>41102</v>
      </c>
      <c r="E25" s="103"/>
      <c r="F25" s="103"/>
      <c r="G25" s="104"/>
      <c r="H25" s="1"/>
    </row>
    <row r="26" spans="1:8" s="2" customFormat="1" ht="15" customHeight="1" x14ac:dyDescent="0.25">
      <c r="A26" s="1"/>
      <c r="B26" s="30" t="s">
        <v>16</v>
      </c>
      <c r="C26" s="25"/>
      <c r="D26" s="103">
        <v>41766</v>
      </c>
      <c r="E26" s="103"/>
      <c r="F26" s="103"/>
      <c r="G26" s="104"/>
      <c r="H26" s="1"/>
    </row>
    <row r="27" spans="1:8" s="2" customFormat="1" ht="15" customHeight="1" x14ac:dyDescent="0.25">
      <c r="A27" s="1"/>
      <c r="B27" s="30" t="s">
        <v>20</v>
      </c>
      <c r="C27" s="25"/>
      <c r="D27" s="103"/>
      <c r="E27" s="103"/>
      <c r="F27" s="103"/>
      <c r="G27" s="104"/>
      <c r="H27" s="1"/>
    </row>
    <row r="28" spans="1:8" s="2" customFormat="1" ht="15.75" customHeight="1" thickBot="1" x14ac:dyDescent="0.3">
      <c r="A28" s="1"/>
      <c r="B28" s="31" t="s">
        <v>17</v>
      </c>
      <c r="C28" s="29"/>
      <c r="D28" s="96">
        <v>41870</v>
      </c>
      <c r="E28" s="96"/>
      <c r="F28" s="96"/>
      <c r="G28" s="97"/>
      <c r="H28" s="1"/>
    </row>
    <row r="29" spans="1:8" s="2" customFormat="1" ht="4.5" customHeight="1" thickBot="1" x14ac:dyDescent="0.3">
      <c r="A29" s="1"/>
      <c r="B29" s="25"/>
      <c r="C29" s="25"/>
      <c r="D29" s="5"/>
      <c r="E29" s="5"/>
      <c r="F29" s="5"/>
      <c r="G29" s="5"/>
      <c r="H29" s="1"/>
    </row>
    <row r="30" spans="1:8" s="2" customFormat="1" ht="12.75" customHeight="1" thickBot="1" x14ac:dyDescent="0.3">
      <c r="A30" s="1"/>
      <c r="B30" s="12" t="s">
        <v>6</v>
      </c>
      <c r="C30" s="13"/>
      <c r="D30" s="67">
        <v>1</v>
      </c>
      <c r="E30" s="67"/>
      <c r="F30" s="67"/>
      <c r="G30" s="68"/>
      <c r="H30" s="1"/>
    </row>
    <row r="31" spans="1:8" s="2" customFormat="1" ht="6" customHeight="1" thickBot="1" x14ac:dyDescent="0.3">
      <c r="A31" s="1"/>
      <c r="B31" s="1"/>
      <c r="C31" s="1"/>
      <c r="D31" s="1"/>
      <c r="E31" s="1"/>
      <c r="F31" s="1"/>
      <c r="G31" s="1"/>
      <c r="H31" s="1"/>
    </row>
    <row r="32" spans="1:8" s="2" customFormat="1" ht="15" customHeight="1" x14ac:dyDescent="0.25">
      <c r="A32" s="1"/>
      <c r="B32" s="14" t="s">
        <v>4</v>
      </c>
      <c r="C32" s="15"/>
      <c r="D32" s="98">
        <v>285309480</v>
      </c>
      <c r="E32" s="98"/>
      <c r="F32" s="98"/>
      <c r="G32" s="99"/>
      <c r="H32" s="1"/>
    </row>
    <row r="33" spans="1:8" s="2" customFormat="1" x14ac:dyDescent="0.25">
      <c r="A33" s="1"/>
      <c r="B33" s="16" t="s">
        <v>30</v>
      </c>
      <c r="C33" s="17"/>
      <c r="D33" s="100">
        <v>364025758</v>
      </c>
      <c r="E33" s="100"/>
      <c r="F33" s="100"/>
      <c r="G33" s="101"/>
      <c r="H33" s="1"/>
    </row>
    <row r="34" spans="1:8" s="2" customFormat="1" x14ac:dyDescent="0.25">
      <c r="A34" s="1"/>
      <c r="B34" s="16" t="s">
        <v>31</v>
      </c>
      <c r="C34" s="17"/>
      <c r="D34" s="100">
        <v>23844329</v>
      </c>
      <c r="E34" s="100"/>
      <c r="F34" s="100"/>
      <c r="G34" s="101"/>
      <c r="H34" s="1"/>
    </row>
    <row r="35" spans="1:8" s="2" customFormat="1" ht="14.25" thickBot="1" x14ac:dyDescent="0.3">
      <c r="A35" s="1"/>
      <c r="B35" s="16" t="s">
        <v>5</v>
      </c>
      <c r="C35" s="17"/>
      <c r="D35" s="100">
        <v>23844329</v>
      </c>
      <c r="E35" s="100"/>
      <c r="F35" s="100"/>
      <c r="G35" s="101"/>
      <c r="H35" s="1"/>
    </row>
    <row r="36" spans="1:8" s="2" customFormat="1" ht="11.25" customHeight="1" thickBot="1" x14ac:dyDescent="0.3">
      <c r="A36" s="1"/>
      <c r="B36" s="91" t="s">
        <v>27</v>
      </c>
      <c r="C36" s="92"/>
      <c r="D36" s="92"/>
      <c r="E36" s="92"/>
      <c r="F36" s="92"/>
      <c r="G36" s="93"/>
      <c r="H36" s="1"/>
    </row>
    <row r="37" spans="1:8" s="2" customFormat="1" ht="12" customHeight="1" thickBot="1" x14ac:dyDescent="0.3">
      <c r="A37" s="1"/>
      <c r="B37" s="91" t="s">
        <v>28</v>
      </c>
      <c r="C37" s="92"/>
      <c r="D37" s="92"/>
      <c r="E37" s="92"/>
      <c r="F37" s="92"/>
      <c r="G37" s="93"/>
      <c r="H37" s="1"/>
    </row>
    <row r="38" spans="1:8" s="2" customFormat="1" ht="15" customHeight="1" x14ac:dyDescent="0.25">
      <c r="A38" s="1"/>
      <c r="B38" s="18" t="s">
        <v>0</v>
      </c>
      <c r="C38" s="19"/>
      <c r="D38" s="84">
        <f>D32/D34</f>
        <v>11.965506766829128</v>
      </c>
      <c r="E38" s="84"/>
      <c r="F38" s="84"/>
      <c r="G38" s="33" t="str">
        <f>+IF(D38&gt;=$F$15,"C","NC")</f>
        <v>C</v>
      </c>
      <c r="H38" s="1"/>
    </row>
    <row r="39" spans="1:8" s="2" customFormat="1" x14ac:dyDescent="0.25">
      <c r="A39" s="1"/>
      <c r="B39" s="20" t="s">
        <v>1</v>
      </c>
      <c r="C39" s="21"/>
      <c r="D39" s="85">
        <f>D35/D33</f>
        <v>6.5501763202152299E-2</v>
      </c>
      <c r="E39" s="85"/>
      <c r="F39" s="85"/>
      <c r="G39" s="26" t="str">
        <f>+IF(D39&lt;=$F$16,"C","NC")</f>
        <v>C</v>
      </c>
      <c r="H39" s="1"/>
    </row>
    <row r="40" spans="1:8" s="2" customFormat="1" x14ac:dyDescent="0.25">
      <c r="A40" s="1"/>
      <c r="B40" s="42" t="s">
        <v>43</v>
      </c>
      <c r="C40" s="21"/>
      <c r="D40" s="102">
        <v>26352000</v>
      </c>
      <c r="E40" s="102"/>
      <c r="F40" s="102"/>
      <c r="G40" s="26" t="str">
        <f>+IF(D40&gt;=$G$17,"C","NC")</f>
        <v>C</v>
      </c>
      <c r="H40" s="1"/>
    </row>
    <row r="41" spans="1:8" s="2" customFormat="1" ht="11.25" customHeight="1" x14ac:dyDescent="0.25">
      <c r="A41" s="1"/>
      <c r="B41" s="8" t="s">
        <v>12</v>
      </c>
      <c r="C41" s="4" t="s">
        <v>10</v>
      </c>
      <c r="D41" s="4"/>
      <c r="E41" s="1"/>
      <c r="F41" s="1"/>
      <c r="G41" s="1"/>
    </row>
    <row r="42" spans="1:8" s="2" customFormat="1" ht="12" customHeight="1" thickBot="1" x14ac:dyDescent="0.3">
      <c r="A42" s="1"/>
      <c r="B42" s="8" t="s">
        <v>13</v>
      </c>
      <c r="C42" s="4" t="s">
        <v>11</v>
      </c>
      <c r="D42" s="1"/>
      <c r="E42" s="1"/>
      <c r="F42" s="1"/>
      <c r="G42" s="1"/>
      <c r="H42" s="1"/>
    </row>
    <row r="43" spans="1:8" s="2" customFormat="1" ht="15.75" customHeight="1" thickBot="1" x14ac:dyDescent="0.3">
      <c r="A43" s="1"/>
      <c r="B43" s="22" t="s">
        <v>23</v>
      </c>
      <c r="C43" s="23"/>
      <c r="D43" s="94" t="s">
        <v>52</v>
      </c>
      <c r="E43" s="94"/>
      <c r="F43" s="94"/>
      <c r="G43" s="95"/>
      <c r="H43" s="1"/>
    </row>
    <row r="44" spans="1:8" ht="3.75" customHeight="1" x14ac:dyDescent="0.25">
      <c r="B44" s="28"/>
      <c r="C44" s="28"/>
      <c r="D44" s="28"/>
      <c r="E44" s="28"/>
      <c r="F44" s="28"/>
      <c r="G44" s="28"/>
    </row>
    <row r="45" spans="1:8" x14ac:dyDescent="0.25">
      <c r="B45" s="27" t="s">
        <v>33</v>
      </c>
    </row>
    <row r="46" spans="1:8" ht="12" customHeight="1" x14ac:dyDescent="0.25">
      <c r="B46" s="27" t="s">
        <v>32</v>
      </c>
    </row>
    <row r="47" spans="1:8" x14ac:dyDescent="0.25">
      <c r="B47" s="27" t="s">
        <v>67</v>
      </c>
    </row>
  </sheetData>
  <mergeCells count="36">
    <mergeCell ref="C10:E10"/>
    <mergeCell ref="A1:G1"/>
    <mergeCell ref="A6:G6"/>
    <mergeCell ref="A7:G7"/>
    <mergeCell ref="A8:G8"/>
    <mergeCell ref="A9:G9"/>
    <mergeCell ref="C11:E11"/>
    <mergeCell ref="C12:E12"/>
    <mergeCell ref="B13:G13"/>
    <mergeCell ref="B14:G14"/>
    <mergeCell ref="C15:E15"/>
    <mergeCell ref="F15:G15"/>
    <mergeCell ref="D27:G27"/>
    <mergeCell ref="C16:E16"/>
    <mergeCell ref="F16:G16"/>
    <mergeCell ref="C17:E17"/>
    <mergeCell ref="C19:G19"/>
    <mergeCell ref="C20:G20"/>
    <mergeCell ref="C21:G21"/>
    <mergeCell ref="B23:C23"/>
    <mergeCell ref="D23:G23"/>
    <mergeCell ref="D24:G24"/>
    <mergeCell ref="D25:G25"/>
    <mergeCell ref="D26:G26"/>
    <mergeCell ref="D43:G43"/>
    <mergeCell ref="D28:G28"/>
    <mergeCell ref="D30:G30"/>
    <mergeCell ref="D32:G32"/>
    <mergeCell ref="D33:G33"/>
    <mergeCell ref="D34:G34"/>
    <mergeCell ref="D35:G35"/>
    <mergeCell ref="B36:G36"/>
    <mergeCell ref="B37:G37"/>
    <mergeCell ref="D38:F38"/>
    <mergeCell ref="D39:F39"/>
    <mergeCell ref="D40:F40"/>
  </mergeCells>
  <printOptions horizontalCentered="1"/>
  <pageMargins left="0.78740157480314965" right="0.78740157480314965" top="0.78740157480314965" bottom="0.78740157480314965" header="0" footer="0"/>
  <pageSetup scale="90" orientation="portrait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topLeftCell="A25" zoomScale="140" zoomScaleNormal="110" zoomScaleSheetLayoutView="140" workbookViewId="0">
      <selection activeCell="J9" sqref="J9"/>
    </sheetView>
  </sheetViews>
  <sheetFormatPr baseColWidth="10" defaultRowHeight="13.5" x14ac:dyDescent="0.25"/>
  <cols>
    <col min="1" max="1" width="2.28515625" style="1" customWidth="1"/>
    <col min="2" max="2" width="28.5703125" style="1" customWidth="1"/>
    <col min="3" max="3" width="21.140625" style="1" customWidth="1"/>
    <col min="4" max="4" width="16.140625" style="1" customWidth="1"/>
    <col min="5" max="5" width="4.140625" style="1" customWidth="1"/>
    <col min="6" max="6" width="5.85546875" style="1" customWidth="1"/>
    <col min="7" max="7" width="16.42578125" style="1" bestFit="1" customWidth="1"/>
    <col min="8" max="8" width="3.5703125" style="1" customWidth="1"/>
    <col min="9" max="16384" width="11.42578125" style="1"/>
  </cols>
  <sheetData>
    <row r="1" spans="1:11" s="2" customFormat="1" ht="12.75" customHeight="1" x14ac:dyDescent="0.3">
      <c r="A1" s="57"/>
      <c r="B1" s="117"/>
      <c r="C1" s="117"/>
      <c r="D1" s="117"/>
      <c r="E1" s="117"/>
      <c r="F1" s="117"/>
      <c r="G1" s="117"/>
      <c r="H1" s="10"/>
    </row>
    <row r="2" spans="1:11" s="2" customFormat="1" ht="12.75" customHeight="1" x14ac:dyDescent="0.3">
      <c r="A2" s="34"/>
      <c r="B2" s="37"/>
      <c r="C2" s="37"/>
      <c r="D2" s="37"/>
      <c r="E2" s="37"/>
      <c r="F2" s="37"/>
      <c r="G2" s="37"/>
      <c r="H2" s="10"/>
    </row>
    <row r="3" spans="1:11" s="2" customFormat="1" ht="12.75" customHeight="1" x14ac:dyDescent="0.3">
      <c r="A3" s="34"/>
      <c r="B3" s="37"/>
      <c r="C3" s="37"/>
      <c r="D3" s="37"/>
      <c r="E3" s="37"/>
      <c r="F3" s="37"/>
      <c r="G3" s="37"/>
      <c r="H3" s="10"/>
    </row>
    <row r="4" spans="1:11" s="2" customFormat="1" ht="13.5" customHeight="1" x14ac:dyDescent="0.3">
      <c r="A4" s="34"/>
      <c r="B4" s="37"/>
      <c r="C4" s="37"/>
      <c r="D4" s="37"/>
      <c r="E4" s="37"/>
      <c r="F4" s="37"/>
      <c r="G4" s="37"/>
      <c r="H4" s="10"/>
    </row>
    <row r="5" spans="1:11" s="2" customFormat="1" ht="13.5" customHeight="1" x14ac:dyDescent="0.3">
      <c r="A5" s="34"/>
      <c r="B5" s="37"/>
      <c r="C5" s="37"/>
      <c r="D5" s="37"/>
      <c r="E5" s="37"/>
      <c r="F5" s="37"/>
      <c r="G5" s="37"/>
      <c r="H5" s="10"/>
    </row>
    <row r="6" spans="1:11" s="2" customFormat="1" ht="12.75" customHeight="1" x14ac:dyDescent="0.25">
      <c r="A6" s="57" t="s">
        <v>34</v>
      </c>
      <c r="B6" s="57"/>
      <c r="C6" s="57"/>
      <c r="D6" s="57"/>
      <c r="E6" s="57"/>
      <c r="F6" s="57"/>
      <c r="G6" s="57"/>
      <c r="H6" s="35"/>
      <c r="I6" s="35"/>
      <c r="J6" s="35"/>
      <c r="K6" s="35"/>
    </row>
    <row r="7" spans="1:11" s="2" customFormat="1" ht="13.5" customHeight="1" x14ac:dyDescent="0.3">
      <c r="A7" s="57" t="s">
        <v>66</v>
      </c>
      <c r="B7" s="58"/>
      <c r="C7" s="58"/>
      <c r="D7" s="58"/>
      <c r="E7" s="58"/>
      <c r="F7" s="58"/>
      <c r="G7" s="58"/>
      <c r="H7" s="10"/>
    </row>
    <row r="8" spans="1:11" s="2" customFormat="1" ht="13.5" customHeight="1" x14ac:dyDescent="0.3">
      <c r="A8" s="57" t="s">
        <v>7</v>
      </c>
      <c r="B8" s="58"/>
      <c r="C8" s="58"/>
      <c r="D8" s="58"/>
      <c r="E8" s="58"/>
      <c r="F8" s="58"/>
      <c r="G8" s="58"/>
      <c r="H8" s="10"/>
    </row>
    <row r="9" spans="1:11" s="2" customFormat="1" ht="57.75" customHeight="1" x14ac:dyDescent="0.35">
      <c r="A9" s="61" t="s">
        <v>36</v>
      </c>
      <c r="B9" s="54"/>
      <c r="C9" s="54"/>
      <c r="D9" s="54"/>
      <c r="E9" s="54"/>
      <c r="F9" s="54"/>
      <c r="G9" s="54"/>
      <c r="H9" s="7"/>
    </row>
    <row r="10" spans="1:11" s="2" customFormat="1" ht="13.5" customHeight="1" x14ac:dyDescent="0.25">
      <c r="A10" s="1"/>
      <c r="B10" s="9" t="s">
        <v>9</v>
      </c>
      <c r="C10" s="62" t="s">
        <v>37</v>
      </c>
      <c r="D10" s="62"/>
      <c r="E10" s="62"/>
      <c r="F10" s="1"/>
      <c r="G10" s="1"/>
      <c r="H10" s="1"/>
    </row>
    <row r="11" spans="1:11" s="2" customFormat="1" x14ac:dyDescent="0.25">
      <c r="A11" s="1"/>
      <c r="B11" s="24" t="s">
        <v>8</v>
      </c>
      <c r="C11" s="62" t="s">
        <v>38</v>
      </c>
      <c r="D11" s="62"/>
      <c r="E11" s="62"/>
      <c r="F11" s="1"/>
      <c r="G11" s="1"/>
      <c r="H11" s="1"/>
    </row>
    <row r="12" spans="1:11" s="2" customFormat="1" x14ac:dyDescent="0.25">
      <c r="A12" s="1"/>
      <c r="B12" s="24" t="s">
        <v>22</v>
      </c>
      <c r="C12" s="114">
        <v>527040000</v>
      </c>
      <c r="D12" s="114"/>
      <c r="E12" s="114"/>
      <c r="F12" s="1"/>
      <c r="G12" s="1"/>
    </row>
    <row r="13" spans="1:11" s="2" customFormat="1" ht="15" x14ac:dyDescent="0.25">
      <c r="A13" s="1"/>
      <c r="B13" s="61" t="s">
        <v>18</v>
      </c>
      <c r="C13" s="106"/>
      <c r="D13" s="106"/>
      <c r="E13" s="106"/>
      <c r="F13" s="106"/>
      <c r="G13" s="106"/>
      <c r="H13" s="1"/>
    </row>
    <row r="14" spans="1:11" s="2" customFormat="1" ht="12.75" customHeight="1" x14ac:dyDescent="0.25">
      <c r="A14" s="1"/>
      <c r="B14" s="61" t="s">
        <v>25</v>
      </c>
      <c r="C14" s="106"/>
      <c r="D14" s="106"/>
      <c r="E14" s="106"/>
      <c r="F14" s="106"/>
      <c r="G14" s="106"/>
      <c r="H14" s="1"/>
    </row>
    <row r="15" spans="1:11" s="2" customFormat="1" ht="12" customHeight="1" x14ac:dyDescent="0.25">
      <c r="A15" s="1"/>
      <c r="B15" s="36" t="s">
        <v>0</v>
      </c>
      <c r="C15" s="105" t="s">
        <v>2</v>
      </c>
      <c r="D15" s="106"/>
      <c r="E15" s="106"/>
      <c r="F15" s="115">
        <v>2</v>
      </c>
      <c r="G15" s="116"/>
      <c r="H15" s="1"/>
    </row>
    <row r="16" spans="1:11" s="2" customFormat="1" ht="13.5" customHeight="1" x14ac:dyDescent="0.25">
      <c r="A16" s="1"/>
      <c r="B16" s="36" t="s">
        <v>1</v>
      </c>
      <c r="C16" s="105" t="s">
        <v>3</v>
      </c>
      <c r="D16" s="106"/>
      <c r="E16" s="106"/>
      <c r="F16" s="107">
        <v>0.55000000000000004</v>
      </c>
      <c r="G16" s="108"/>
      <c r="H16" s="1"/>
    </row>
    <row r="17" spans="1:8" s="2" customFormat="1" ht="13.5" customHeight="1" x14ac:dyDescent="0.25">
      <c r="A17" s="1"/>
      <c r="B17" s="42" t="s">
        <v>45</v>
      </c>
      <c r="C17" s="105" t="s">
        <v>2</v>
      </c>
      <c r="D17" s="106"/>
      <c r="E17" s="106"/>
      <c r="F17" s="51"/>
      <c r="G17" s="52">
        <f>+C12*5%</f>
        <v>26352000</v>
      </c>
      <c r="H17" s="1"/>
    </row>
    <row r="18" spans="1:8" s="2" customFormat="1" ht="6.75" customHeight="1" thickBot="1" x14ac:dyDescent="0.3">
      <c r="A18" s="1"/>
      <c r="B18" s="1"/>
      <c r="C18" s="1"/>
      <c r="D18" s="1"/>
      <c r="E18" s="1"/>
      <c r="F18" s="1"/>
      <c r="G18" s="1"/>
      <c r="H18" s="1"/>
    </row>
    <row r="19" spans="1:8" s="2" customFormat="1" ht="27" customHeight="1" thickBot="1" x14ac:dyDescent="0.3">
      <c r="A19" s="1"/>
      <c r="B19" s="32" t="s">
        <v>29</v>
      </c>
      <c r="C19" s="109" t="s">
        <v>39</v>
      </c>
      <c r="D19" s="109"/>
      <c r="E19" s="109"/>
      <c r="F19" s="109"/>
      <c r="G19" s="110"/>
      <c r="H19" s="1"/>
    </row>
    <row r="20" spans="1:8" s="2" customFormat="1" ht="15.75" customHeight="1" thickBot="1" x14ac:dyDescent="0.3">
      <c r="A20" s="1"/>
      <c r="B20" s="32" t="s">
        <v>26</v>
      </c>
      <c r="C20" s="109">
        <v>3</v>
      </c>
      <c r="D20" s="109"/>
      <c r="E20" s="109"/>
      <c r="F20" s="109"/>
      <c r="G20" s="110"/>
      <c r="H20" s="1"/>
    </row>
    <row r="21" spans="1:8" s="2" customFormat="1" ht="14.25" customHeight="1" thickBot="1" x14ac:dyDescent="0.3">
      <c r="A21" s="1"/>
      <c r="B21" s="12" t="s">
        <v>19</v>
      </c>
      <c r="C21" s="109" t="s">
        <v>40</v>
      </c>
      <c r="D21" s="109"/>
      <c r="E21" s="109"/>
      <c r="F21" s="109"/>
      <c r="G21" s="110"/>
      <c r="H21" s="1"/>
    </row>
    <row r="22" spans="1:8" s="2" customFormat="1" ht="14.25" thickBot="1" x14ac:dyDescent="0.3">
      <c r="A22" s="1"/>
      <c r="B22" s="3" t="s">
        <v>14</v>
      </c>
      <c r="C22" s="11"/>
      <c r="D22" s="6"/>
      <c r="E22" s="5"/>
      <c r="F22" s="5"/>
      <c r="G22" s="5"/>
      <c r="H22" s="1"/>
    </row>
    <row r="23" spans="1:8" s="2" customFormat="1" ht="16.5" customHeight="1" x14ac:dyDescent="0.25">
      <c r="A23" s="1"/>
      <c r="B23" s="74" t="s">
        <v>24</v>
      </c>
      <c r="C23" s="111"/>
      <c r="D23" s="76" t="s">
        <v>41</v>
      </c>
      <c r="E23" s="76"/>
      <c r="F23" s="76"/>
      <c r="G23" s="77"/>
      <c r="H23" s="1"/>
    </row>
    <row r="24" spans="1:8" s="2" customFormat="1" ht="15" customHeight="1" x14ac:dyDescent="0.25">
      <c r="A24" s="1"/>
      <c r="B24" s="30" t="s">
        <v>21</v>
      </c>
      <c r="C24" s="25"/>
      <c r="D24" s="112" t="s">
        <v>42</v>
      </c>
      <c r="E24" s="112"/>
      <c r="F24" s="112"/>
      <c r="G24" s="113"/>
      <c r="H24" s="1"/>
    </row>
    <row r="25" spans="1:8" s="2" customFormat="1" ht="15" customHeight="1" x14ac:dyDescent="0.25">
      <c r="A25" s="1"/>
      <c r="B25" s="30" t="s">
        <v>15</v>
      </c>
      <c r="C25" s="25"/>
      <c r="D25" s="103">
        <v>41382</v>
      </c>
      <c r="E25" s="103"/>
      <c r="F25" s="103"/>
      <c r="G25" s="104"/>
      <c r="H25" s="1"/>
    </row>
    <row r="26" spans="1:8" s="2" customFormat="1" ht="15" customHeight="1" x14ac:dyDescent="0.25">
      <c r="A26" s="1"/>
      <c r="B26" s="30" t="s">
        <v>16</v>
      </c>
      <c r="C26" s="25"/>
      <c r="D26" s="103">
        <v>41732</v>
      </c>
      <c r="E26" s="103"/>
      <c r="F26" s="103"/>
      <c r="G26" s="104"/>
      <c r="H26" s="1"/>
    </row>
    <row r="27" spans="1:8" s="2" customFormat="1" ht="15" customHeight="1" x14ac:dyDescent="0.25">
      <c r="A27" s="1"/>
      <c r="B27" s="30" t="s">
        <v>20</v>
      </c>
      <c r="C27" s="25"/>
      <c r="D27" s="103"/>
      <c r="E27" s="103"/>
      <c r="F27" s="103"/>
      <c r="G27" s="104"/>
      <c r="H27" s="1"/>
    </row>
    <row r="28" spans="1:8" s="2" customFormat="1" ht="15.75" customHeight="1" thickBot="1" x14ac:dyDescent="0.3">
      <c r="A28" s="1"/>
      <c r="B28" s="31" t="s">
        <v>17</v>
      </c>
      <c r="C28" s="29"/>
      <c r="D28" s="96">
        <v>41876</v>
      </c>
      <c r="E28" s="96"/>
      <c r="F28" s="96"/>
      <c r="G28" s="97"/>
      <c r="H28" s="1"/>
    </row>
    <row r="29" spans="1:8" s="2" customFormat="1" ht="4.5" customHeight="1" thickBot="1" x14ac:dyDescent="0.3">
      <c r="A29" s="1"/>
      <c r="B29" s="25"/>
      <c r="C29" s="25"/>
      <c r="D29" s="5"/>
      <c r="E29" s="5"/>
      <c r="F29" s="5"/>
      <c r="G29" s="5"/>
      <c r="H29" s="1"/>
    </row>
    <row r="30" spans="1:8" s="2" customFormat="1" ht="12.75" customHeight="1" thickBot="1" x14ac:dyDescent="0.3">
      <c r="A30" s="1"/>
      <c r="B30" s="12" t="s">
        <v>6</v>
      </c>
      <c r="C30" s="13"/>
      <c r="D30" s="67">
        <v>1</v>
      </c>
      <c r="E30" s="67"/>
      <c r="F30" s="67"/>
      <c r="G30" s="68"/>
      <c r="H30" s="1"/>
    </row>
    <row r="31" spans="1:8" s="2" customFormat="1" ht="6" customHeight="1" thickBot="1" x14ac:dyDescent="0.3">
      <c r="A31" s="1"/>
      <c r="B31" s="1"/>
      <c r="C31" s="1"/>
      <c r="D31" s="1"/>
      <c r="E31" s="1"/>
      <c r="F31" s="1"/>
      <c r="G31" s="1"/>
      <c r="H31" s="1"/>
    </row>
    <row r="32" spans="1:8" s="2" customFormat="1" ht="15" customHeight="1" x14ac:dyDescent="0.25">
      <c r="A32" s="1"/>
      <c r="B32" s="14" t="s">
        <v>4</v>
      </c>
      <c r="C32" s="15"/>
      <c r="D32" s="98">
        <v>1256465903</v>
      </c>
      <c r="E32" s="98"/>
      <c r="F32" s="98"/>
      <c r="G32" s="99"/>
      <c r="H32" s="1"/>
    </row>
    <row r="33" spans="1:8" s="2" customFormat="1" x14ac:dyDescent="0.25">
      <c r="A33" s="1"/>
      <c r="B33" s="16" t="s">
        <v>30</v>
      </c>
      <c r="C33" s="17"/>
      <c r="D33" s="100">
        <v>1451450799</v>
      </c>
      <c r="E33" s="100"/>
      <c r="F33" s="100"/>
      <c r="G33" s="101"/>
      <c r="H33" s="1"/>
    </row>
    <row r="34" spans="1:8" s="2" customFormat="1" x14ac:dyDescent="0.25">
      <c r="A34" s="1"/>
      <c r="B34" s="16" t="s">
        <v>31</v>
      </c>
      <c r="C34" s="17"/>
      <c r="D34" s="100">
        <v>116050711</v>
      </c>
      <c r="E34" s="100"/>
      <c r="F34" s="100"/>
      <c r="G34" s="101"/>
      <c r="H34" s="1"/>
    </row>
    <row r="35" spans="1:8" s="2" customFormat="1" ht="14.25" thickBot="1" x14ac:dyDescent="0.3">
      <c r="A35" s="1"/>
      <c r="B35" s="16" t="s">
        <v>5</v>
      </c>
      <c r="C35" s="17"/>
      <c r="D35" s="100">
        <v>270478233</v>
      </c>
      <c r="E35" s="100"/>
      <c r="F35" s="100"/>
      <c r="G35" s="101"/>
      <c r="H35" s="1"/>
    </row>
    <row r="36" spans="1:8" s="2" customFormat="1" ht="11.25" customHeight="1" thickBot="1" x14ac:dyDescent="0.3">
      <c r="A36" s="1"/>
      <c r="B36" s="91" t="s">
        <v>27</v>
      </c>
      <c r="C36" s="92"/>
      <c r="D36" s="92"/>
      <c r="E36" s="92"/>
      <c r="F36" s="92"/>
      <c r="G36" s="93"/>
      <c r="H36" s="1"/>
    </row>
    <row r="37" spans="1:8" s="2" customFormat="1" ht="12" customHeight="1" thickBot="1" x14ac:dyDescent="0.3">
      <c r="A37" s="1"/>
      <c r="B37" s="91" t="s">
        <v>28</v>
      </c>
      <c r="C37" s="92"/>
      <c r="D37" s="92"/>
      <c r="E37" s="92"/>
      <c r="F37" s="92"/>
      <c r="G37" s="93"/>
      <c r="H37" s="1"/>
    </row>
    <row r="38" spans="1:8" s="2" customFormat="1" ht="15" customHeight="1" x14ac:dyDescent="0.25">
      <c r="A38" s="1"/>
      <c r="B38" s="18" t="s">
        <v>0</v>
      </c>
      <c r="C38" s="19"/>
      <c r="D38" s="84">
        <f>D32/D34</f>
        <v>10.826869496732337</v>
      </c>
      <c r="E38" s="84"/>
      <c r="F38" s="84"/>
      <c r="G38" s="33" t="str">
        <f>+IF(D38&gt;=$F$15,"C","NC")</f>
        <v>C</v>
      </c>
      <c r="H38" s="1"/>
    </row>
    <row r="39" spans="1:8" s="2" customFormat="1" x14ac:dyDescent="0.25">
      <c r="A39" s="1"/>
      <c r="B39" s="20" t="s">
        <v>1</v>
      </c>
      <c r="C39" s="21"/>
      <c r="D39" s="85">
        <f>D35/D33</f>
        <v>0.18635025946890535</v>
      </c>
      <c r="E39" s="85"/>
      <c r="F39" s="85"/>
      <c r="G39" s="26" t="str">
        <f>+IF(D39&lt;=$F$16,"C","NC")</f>
        <v>C</v>
      </c>
      <c r="H39" s="1"/>
    </row>
    <row r="40" spans="1:8" s="2" customFormat="1" x14ac:dyDescent="0.25">
      <c r="A40" s="1"/>
      <c r="B40" s="42" t="s">
        <v>45</v>
      </c>
      <c r="C40" s="21"/>
      <c r="D40" s="118">
        <f>D32-D34</f>
        <v>1140415192</v>
      </c>
      <c r="E40" s="85"/>
      <c r="F40" s="85"/>
      <c r="G40" s="26" t="str">
        <f>+IF(D40&gt;=$G$17,"C","NC")</f>
        <v>C</v>
      </c>
      <c r="H40" s="1"/>
    </row>
    <row r="41" spans="1:8" s="2" customFormat="1" ht="11.25" customHeight="1" x14ac:dyDescent="0.25">
      <c r="A41" s="1"/>
      <c r="B41" s="8" t="s">
        <v>12</v>
      </c>
      <c r="C41" s="4" t="s">
        <v>10</v>
      </c>
      <c r="D41" s="4"/>
      <c r="E41" s="1"/>
      <c r="F41" s="1"/>
      <c r="G41" s="1"/>
    </row>
    <row r="42" spans="1:8" s="2" customFormat="1" ht="12" customHeight="1" thickBot="1" x14ac:dyDescent="0.3">
      <c r="A42" s="1"/>
      <c r="B42" s="8" t="s">
        <v>13</v>
      </c>
      <c r="C42" s="4" t="s">
        <v>11</v>
      </c>
      <c r="D42" s="1"/>
      <c r="E42" s="1"/>
      <c r="F42" s="1"/>
      <c r="G42" s="1"/>
      <c r="H42" s="1"/>
    </row>
    <row r="43" spans="1:8" s="2" customFormat="1" ht="15.75" customHeight="1" thickBot="1" x14ac:dyDescent="0.3">
      <c r="A43" s="1"/>
      <c r="B43" s="22" t="s">
        <v>23</v>
      </c>
      <c r="C43" s="23"/>
      <c r="D43" s="94" t="s">
        <v>52</v>
      </c>
      <c r="E43" s="94"/>
      <c r="F43" s="94"/>
      <c r="G43" s="95"/>
      <c r="H43" s="1"/>
    </row>
    <row r="44" spans="1:8" ht="3.75" customHeight="1" x14ac:dyDescent="0.25">
      <c r="B44" s="28"/>
      <c r="C44" s="28"/>
      <c r="D44" s="28"/>
      <c r="E44" s="28"/>
      <c r="F44" s="28"/>
      <c r="G44" s="28"/>
    </row>
    <row r="45" spans="1:8" x14ac:dyDescent="0.25">
      <c r="B45" s="27" t="s">
        <v>33</v>
      </c>
    </row>
    <row r="46" spans="1:8" ht="12" customHeight="1" x14ac:dyDescent="0.25">
      <c r="B46" s="27" t="s">
        <v>32</v>
      </c>
    </row>
    <row r="47" spans="1:8" x14ac:dyDescent="0.25">
      <c r="B47" s="27" t="s">
        <v>67</v>
      </c>
    </row>
  </sheetData>
  <mergeCells count="36">
    <mergeCell ref="D24:G24"/>
    <mergeCell ref="D25:G25"/>
    <mergeCell ref="D26:G26"/>
    <mergeCell ref="D27:G27"/>
    <mergeCell ref="A1:G1"/>
    <mergeCell ref="A7:G7"/>
    <mergeCell ref="A8:G8"/>
    <mergeCell ref="A9:G9"/>
    <mergeCell ref="C10:E10"/>
    <mergeCell ref="C11:E11"/>
    <mergeCell ref="A6:G6"/>
    <mergeCell ref="C12:E12"/>
    <mergeCell ref="B13:G13"/>
    <mergeCell ref="B14:G14"/>
    <mergeCell ref="C15:E15"/>
    <mergeCell ref="F15:G15"/>
    <mergeCell ref="C20:G20"/>
    <mergeCell ref="C21:G21"/>
    <mergeCell ref="B23:C23"/>
    <mergeCell ref="D23:G23"/>
    <mergeCell ref="C17:E17"/>
    <mergeCell ref="C19:G19"/>
    <mergeCell ref="C16:E16"/>
    <mergeCell ref="F16:G16"/>
    <mergeCell ref="D43:G43"/>
    <mergeCell ref="D28:G28"/>
    <mergeCell ref="D39:F39"/>
    <mergeCell ref="D35:G35"/>
    <mergeCell ref="D30:G30"/>
    <mergeCell ref="B36:G36"/>
    <mergeCell ref="B37:G37"/>
    <mergeCell ref="D38:F38"/>
    <mergeCell ref="D32:G32"/>
    <mergeCell ref="D33:G33"/>
    <mergeCell ref="D34:G34"/>
    <mergeCell ref="D40:F40"/>
  </mergeCells>
  <printOptions horizontalCentered="1"/>
  <pageMargins left="0.78740157480314965" right="0.78740157480314965" top="0.78740157480314965" bottom="0.78740157480314965" header="0" footer="0"/>
  <pageSetup scale="90" orientation="portrait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topLeftCell="A34" zoomScale="140" zoomScaleNormal="110" zoomScaleSheetLayoutView="140" workbookViewId="0">
      <selection activeCell="J9" sqref="I9:J9"/>
    </sheetView>
  </sheetViews>
  <sheetFormatPr baseColWidth="10" defaultRowHeight="13.5" x14ac:dyDescent="0.25"/>
  <cols>
    <col min="1" max="1" width="2.28515625" style="1" customWidth="1"/>
    <col min="2" max="2" width="28.5703125" style="1" customWidth="1"/>
    <col min="3" max="3" width="21.140625" style="1" customWidth="1"/>
    <col min="4" max="4" width="16.140625" style="1" customWidth="1"/>
    <col min="5" max="5" width="4.140625" style="1" customWidth="1"/>
    <col min="6" max="6" width="5.85546875" style="1" customWidth="1"/>
    <col min="7" max="7" width="16.42578125" style="1" bestFit="1" customWidth="1"/>
    <col min="8" max="8" width="3.5703125" style="1" customWidth="1"/>
    <col min="9" max="16384" width="11.42578125" style="1"/>
  </cols>
  <sheetData>
    <row r="1" spans="1:11" s="2" customFormat="1" ht="12.75" customHeight="1" x14ac:dyDescent="0.3">
      <c r="A1" s="57"/>
      <c r="B1" s="117"/>
      <c r="C1" s="117"/>
      <c r="D1" s="117"/>
      <c r="E1" s="117"/>
      <c r="F1" s="117"/>
      <c r="G1" s="117"/>
      <c r="H1" s="10"/>
    </row>
    <row r="2" spans="1:11" s="2" customFormat="1" ht="12.75" customHeight="1" x14ac:dyDescent="0.3">
      <c r="A2" s="39"/>
      <c r="B2" s="40"/>
      <c r="C2" s="40"/>
      <c r="D2" s="40"/>
      <c r="E2" s="40"/>
      <c r="F2" s="40"/>
      <c r="G2" s="40"/>
      <c r="H2" s="10"/>
    </row>
    <row r="3" spans="1:11" s="2" customFormat="1" ht="12.75" customHeight="1" x14ac:dyDescent="0.3">
      <c r="A3" s="39"/>
      <c r="B3" s="40"/>
      <c r="C3" s="40"/>
      <c r="D3" s="40"/>
      <c r="E3" s="40"/>
      <c r="F3" s="40"/>
      <c r="G3" s="40"/>
      <c r="H3" s="10"/>
    </row>
    <row r="4" spans="1:11" s="2" customFormat="1" ht="13.5" customHeight="1" x14ac:dyDescent="0.3">
      <c r="A4" s="39"/>
      <c r="B4" s="40"/>
      <c r="C4" s="40"/>
      <c r="D4" s="40"/>
      <c r="E4" s="40"/>
      <c r="F4" s="40"/>
      <c r="G4" s="40"/>
      <c r="H4" s="10"/>
    </row>
    <row r="5" spans="1:11" s="2" customFormat="1" ht="13.5" customHeight="1" x14ac:dyDescent="0.3">
      <c r="A5" s="39"/>
      <c r="B5" s="40"/>
      <c r="C5" s="40"/>
      <c r="D5" s="40"/>
      <c r="E5" s="40"/>
      <c r="F5" s="40"/>
      <c r="G5" s="40"/>
      <c r="H5" s="10"/>
    </row>
    <row r="6" spans="1:11" s="2" customFormat="1" ht="12.75" customHeight="1" x14ac:dyDescent="0.25">
      <c r="A6" s="57" t="s">
        <v>34</v>
      </c>
      <c r="B6" s="57"/>
      <c r="C6" s="57"/>
      <c r="D6" s="57"/>
      <c r="E6" s="57"/>
      <c r="F6" s="57"/>
      <c r="G6" s="57"/>
      <c r="H6" s="35"/>
      <c r="I6" s="35"/>
      <c r="J6" s="35"/>
      <c r="K6" s="35"/>
    </row>
    <row r="7" spans="1:11" s="2" customFormat="1" ht="13.5" customHeight="1" x14ac:dyDescent="0.3">
      <c r="A7" s="57" t="s">
        <v>66</v>
      </c>
      <c r="B7" s="58"/>
      <c r="C7" s="58"/>
      <c r="D7" s="58"/>
      <c r="E7" s="58"/>
      <c r="F7" s="58"/>
      <c r="G7" s="58"/>
      <c r="H7" s="10"/>
    </row>
    <row r="8" spans="1:11" s="2" customFormat="1" ht="13.5" customHeight="1" x14ac:dyDescent="0.3">
      <c r="A8" s="57" t="s">
        <v>7</v>
      </c>
      <c r="B8" s="58"/>
      <c r="C8" s="58"/>
      <c r="D8" s="58"/>
      <c r="E8" s="58"/>
      <c r="F8" s="58"/>
      <c r="G8" s="58"/>
      <c r="H8" s="10"/>
    </row>
    <row r="9" spans="1:11" s="2" customFormat="1" ht="57.75" customHeight="1" x14ac:dyDescent="0.35">
      <c r="A9" s="61" t="s">
        <v>36</v>
      </c>
      <c r="B9" s="54"/>
      <c r="C9" s="54"/>
      <c r="D9" s="54"/>
      <c r="E9" s="54"/>
      <c r="F9" s="54"/>
      <c r="G9" s="54"/>
      <c r="H9" s="7"/>
    </row>
    <row r="10" spans="1:11" s="2" customFormat="1" ht="13.5" customHeight="1" x14ac:dyDescent="0.25">
      <c r="A10" s="1"/>
      <c r="B10" s="9" t="s">
        <v>9</v>
      </c>
      <c r="C10" s="62" t="s">
        <v>37</v>
      </c>
      <c r="D10" s="62"/>
      <c r="E10" s="62"/>
      <c r="F10" s="1"/>
      <c r="G10" s="1"/>
      <c r="H10" s="1"/>
    </row>
    <row r="11" spans="1:11" s="2" customFormat="1" x14ac:dyDescent="0.25">
      <c r="A11" s="1"/>
      <c r="B11" s="24" t="s">
        <v>8</v>
      </c>
      <c r="C11" s="62" t="s">
        <v>38</v>
      </c>
      <c r="D11" s="62"/>
      <c r="E11" s="62"/>
      <c r="F11" s="1"/>
      <c r="G11" s="1"/>
      <c r="H11" s="1"/>
    </row>
    <row r="12" spans="1:11" s="2" customFormat="1" x14ac:dyDescent="0.25">
      <c r="A12" s="1"/>
      <c r="B12" s="24" t="s">
        <v>22</v>
      </c>
      <c r="C12" s="114">
        <v>527040000</v>
      </c>
      <c r="D12" s="114"/>
      <c r="E12" s="114"/>
      <c r="F12" s="1"/>
      <c r="G12" s="1"/>
    </row>
    <row r="13" spans="1:11" s="2" customFormat="1" ht="15" x14ac:dyDescent="0.25">
      <c r="A13" s="1"/>
      <c r="B13" s="61" t="s">
        <v>18</v>
      </c>
      <c r="C13" s="106"/>
      <c r="D13" s="106"/>
      <c r="E13" s="106"/>
      <c r="F13" s="106"/>
      <c r="G13" s="106"/>
      <c r="H13" s="1"/>
    </row>
    <row r="14" spans="1:11" s="2" customFormat="1" ht="12.75" customHeight="1" x14ac:dyDescent="0.25">
      <c r="A14" s="1"/>
      <c r="B14" s="61" t="s">
        <v>25</v>
      </c>
      <c r="C14" s="106"/>
      <c r="D14" s="106"/>
      <c r="E14" s="106"/>
      <c r="F14" s="106"/>
      <c r="G14" s="106"/>
      <c r="H14" s="1"/>
    </row>
    <row r="15" spans="1:11" s="2" customFormat="1" ht="12" customHeight="1" x14ac:dyDescent="0.25">
      <c r="A15" s="1"/>
      <c r="B15" s="36" t="s">
        <v>0</v>
      </c>
      <c r="C15" s="105" t="s">
        <v>2</v>
      </c>
      <c r="D15" s="106"/>
      <c r="E15" s="106"/>
      <c r="F15" s="115">
        <v>2</v>
      </c>
      <c r="G15" s="116"/>
      <c r="H15" s="1"/>
    </row>
    <row r="16" spans="1:11" s="2" customFormat="1" ht="13.5" customHeight="1" x14ac:dyDescent="0.25">
      <c r="A16" s="1"/>
      <c r="B16" s="36" t="s">
        <v>1</v>
      </c>
      <c r="C16" s="105" t="s">
        <v>3</v>
      </c>
      <c r="D16" s="106"/>
      <c r="E16" s="106"/>
      <c r="F16" s="107">
        <v>0.55000000000000004</v>
      </c>
      <c r="G16" s="108"/>
      <c r="H16" s="1"/>
    </row>
    <row r="17" spans="1:8" s="2" customFormat="1" ht="13.5" customHeight="1" x14ac:dyDescent="0.25">
      <c r="A17" s="1"/>
      <c r="B17" s="36" t="s">
        <v>45</v>
      </c>
      <c r="C17" s="105" t="s">
        <v>2</v>
      </c>
      <c r="D17" s="106"/>
      <c r="E17" s="106"/>
      <c r="F17" s="119">
        <f>+C12*5%</f>
        <v>26352000</v>
      </c>
      <c r="G17" s="119"/>
      <c r="H17" s="1"/>
    </row>
    <row r="18" spans="1:8" s="2" customFormat="1" ht="6.75" customHeight="1" thickBot="1" x14ac:dyDescent="0.3">
      <c r="A18" s="1"/>
      <c r="B18" s="1"/>
      <c r="C18" s="1"/>
      <c r="D18" s="1"/>
      <c r="E18" s="1"/>
      <c r="F18" s="1"/>
      <c r="G18" s="1"/>
      <c r="H18" s="1"/>
    </row>
    <row r="19" spans="1:8" s="2" customFormat="1" ht="27" customHeight="1" thickBot="1" x14ac:dyDescent="0.3">
      <c r="A19" s="1"/>
      <c r="B19" s="32" t="s">
        <v>29</v>
      </c>
      <c r="C19" s="109" t="s">
        <v>46</v>
      </c>
      <c r="D19" s="109"/>
      <c r="E19" s="109"/>
      <c r="F19" s="109"/>
      <c r="G19" s="110"/>
      <c r="H19" s="1"/>
    </row>
    <row r="20" spans="1:8" s="2" customFormat="1" ht="15.75" customHeight="1" thickBot="1" x14ac:dyDescent="0.3">
      <c r="A20" s="1"/>
      <c r="B20" s="32" t="s">
        <v>26</v>
      </c>
      <c r="C20" s="109">
        <v>4</v>
      </c>
      <c r="D20" s="109"/>
      <c r="E20" s="109"/>
      <c r="F20" s="109"/>
      <c r="G20" s="110"/>
      <c r="H20" s="1"/>
    </row>
    <row r="21" spans="1:8" s="2" customFormat="1" ht="14.25" customHeight="1" thickBot="1" x14ac:dyDescent="0.3">
      <c r="A21" s="1"/>
      <c r="B21" s="12" t="s">
        <v>19</v>
      </c>
      <c r="C21" s="109" t="s">
        <v>47</v>
      </c>
      <c r="D21" s="109"/>
      <c r="E21" s="109"/>
      <c r="F21" s="109"/>
      <c r="G21" s="110"/>
      <c r="H21" s="1"/>
    </row>
    <row r="22" spans="1:8" s="2" customFormat="1" ht="14.25" thickBot="1" x14ac:dyDescent="0.3">
      <c r="A22" s="1"/>
      <c r="B22" s="3" t="s">
        <v>14</v>
      </c>
      <c r="C22" s="11"/>
      <c r="D22" s="6"/>
      <c r="E22" s="5"/>
      <c r="F22" s="5"/>
      <c r="G22" s="5"/>
      <c r="H22" s="1"/>
    </row>
    <row r="23" spans="1:8" s="2" customFormat="1" ht="16.5" customHeight="1" x14ac:dyDescent="0.25">
      <c r="A23" s="1"/>
      <c r="B23" s="74" t="s">
        <v>24</v>
      </c>
      <c r="C23" s="111"/>
      <c r="D23" s="76" t="s">
        <v>41</v>
      </c>
      <c r="E23" s="76"/>
      <c r="F23" s="76"/>
      <c r="G23" s="77"/>
      <c r="H23" s="1"/>
    </row>
    <row r="24" spans="1:8" s="2" customFormat="1" ht="15" customHeight="1" x14ac:dyDescent="0.25">
      <c r="A24" s="1"/>
      <c r="B24" s="30" t="s">
        <v>21</v>
      </c>
      <c r="C24" s="25"/>
      <c r="D24" s="112" t="s">
        <v>48</v>
      </c>
      <c r="E24" s="112"/>
      <c r="F24" s="112"/>
      <c r="G24" s="113"/>
      <c r="H24" s="1"/>
    </row>
    <row r="25" spans="1:8" s="2" customFormat="1" ht="15" customHeight="1" x14ac:dyDescent="0.25">
      <c r="A25" s="1"/>
      <c r="B25" s="30" t="s">
        <v>15</v>
      </c>
      <c r="C25" s="25"/>
      <c r="D25" s="103">
        <v>40464</v>
      </c>
      <c r="E25" s="103"/>
      <c r="F25" s="103"/>
      <c r="G25" s="104"/>
      <c r="H25" s="1"/>
    </row>
    <row r="26" spans="1:8" s="2" customFormat="1" ht="15" customHeight="1" x14ac:dyDescent="0.25">
      <c r="A26" s="1"/>
      <c r="B26" s="30" t="s">
        <v>16</v>
      </c>
      <c r="C26" s="25"/>
      <c r="D26" s="103">
        <v>41771</v>
      </c>
      <c r="E26" s="103"/>
      <c r="F26" s="103"/>
      <c r="G26" s="104"/>
      <c r="H26" s="1"/>
    </row>
    <row r="27" spans="1:8" s="2" customFormat="1" ht="15" customHeight="1" x14ac:dyDescent="0.25">
      <c r="A27" s="1"/>
      <c r="B27" s="30" t="s">
        <v>20</v>
      </c>
      <c r="C27" s="25"/>
      <c r="D27" s="103"/>
      <c r="E27" s="103"/>
      <c r="F27" s="103"/>
      <c r="G27" s="104"/>
      <c r="H27" s="1"/>
    </row>
    <row r="28" spans="1:8" s="2" customFormat="1" ht="15.75" customHeight="1" thickBot="1" x14ac:dyDescent="0.3">
      <c r="A28" s="1"/>
      <c r="B28" s="31" t="s">
        <v>17</v>
      </c>
      <c r="C28" s="29"/>
      <c r="D28" s="96">
        <v>41865</v>
      </c>
      <c r="E28" s="96"/>
      <c r="F28" s="96"/>
      <c r="G28" s="97"/>
      <c r="H28" s="1"/>
    </row>
    <row r="29" spans="1:8" s="2" customFormat="1" ht="4.5" customHeight="1" thickBot="1" x14ac:dyDescent="0.3">
      <c r="A29" s="1"/>
      <c r="B29" s="25"/>
      <c r="C29" s="25"/>
      <c r="D29" s="5"/>
      <c r="E29" s="5"/>
      <c r="F29" s="5"/>
      <c r="G29" s="5"/>
      <c r="H29" s="1"/>
    </row>
    <row r="30" spans="1:8" s="2" customFormat="1" ht="12.75" customHeight="1" thickBot="1" x14ac:dyDescent="0.3">
      <c r="A30" s="1"/>
      <c r="B30" s="12" t="s">
        <v>6</v>
      </c>
      <c r="C30" s="13"/>
      <c r="D30" s="67">
        <v>1</v>
      </c>
      <c r="E30" s="67"/>
      <c r="F30" s="67"/>
      <c r="G30" s="68"/>
      <c r="H30" s="1"/>
    </row>
    <row r="31" spans="1:8" s="2" customFormat="1" ht="6" customHeight="1" thickBot="1" x14ac:dyDescent="0.3">
      <c r="A31" s="1"/>
      <c r="B31" s="1"/>
      <c r="C31" s="1"/>
      <c r="D31" s="1"/>
      <c r="E31" s="1"/>
      <c r="F31" s="1"/>
      <c r="G31" s="1"/>
      <c r="H31" s="1"/>
    </row>
    <row r="32" spans="1:8" s="2" customFormat="1" ht="15" customHeight="1" x14ac:dyDescent="0.25">
      <c r="A32" s="1"/>
      <c r="B32" s="14" t="s">
        <v>4</v>
      </c>
      <c r="C32" s="15"/>
      <c r="D32" s="98">
        <v>961570564</v>
      </c>
      <c r="E32" s="98"/>
      <c r="F32" s="98"/>
      <c r="G32" s="99"/>
      <c r="H32" s="1"/>
    </row>
    <row r="33" spans="1:8" s="2" customFormat="1" x14ac:dyDescent="0.25">
      <c r="A33" s="1"/>
      <c r="B33" s="16" t="s">
        <v>30</v>
      </c>
      <c r="C33" s="17"/>
      <c r="D33" s="100">
        <v>965451568</v>
      </c>
      <c r="E33" s="100"/>
      <c r="F33" s="100"/>
      <c r="G33" s="101"/>
      <c r="H33" s="1"/>
    </row>
    <row r="34" spans="1:8" s="2" customFormat="1" x14ac:dyDescent="0.25">
      <c r="A34" s="1"/>
      <c r="B34" s="16" t="s">
        <v>31</v>
      </c>
      <c r="C34" s="17"/>
      <c r="D34" s="100">
        <v>78613472</v>
      </c>
      <c r="E34" s="100"/>
      <c r="F34" s="100"/>
      <c r="G34" s="101"/>
      <c r="H34" s="1"/>
    </row>
    <row r="35" spans="1:8" s="2" customFormat="1" ht="14.25" thickBot="1" x14ac:dyDescent="0.3">
      <c r="A35" s="1"/>
      <c r="B35" s="16" t="s">
        <v>5</v>
      </c>
      <c r="C35" s="17"/>
      <c r="D35" s="100">
        <v>346343222</v>
      </c>
      <c r="E35" s="100"/>
      <c r="F35" s="100"/>
      <c r="G35" s="101"/>
      <c r="H35" s="1"/>
    </row>
    <row r="36" spans="1:8" s="2" customFormat="1" ht="11.25" customHeight="1" thickBot="1" x14ac:dyDescent="0.3">
      <c r="A36" s="1"/>
      <c r="B36" s="91" t="s">
        <v>27</v>
      </c>
      <c r="C36" s="92"/>
      <c r="D36" s="92"/>
      <c r="E36" s="92"/>
      <c r="F36" s="92"/>
      <c r="G36" s="93"/>
      <c r="H36" s="1"/>
    </row>
    <row r="37" spans="1:8" s="2" customFormat="1" ht="12" customHeight="1" thickBot="1" x14ac:dyDescent="0.3">
      <c r="A37" s="1"/>
      <c r="B37" s="91" t="s">
        <v>28</v>
      </c>
      <c r="C37" s="92"/>
      <c r="D37" s="92"/>
      <c r="E37" s="92"/>
      <c r="F37" s="92"/>
      <c r="G37" s="93"/>
      <c r="H37" s="1"/>
    </row>
    <row r="38" spans="1:8" s="2" customFormat="1" ht="15" customHeight="1" x14ac:dyDescent="0.25">
      <c r="A38" s="1"/>
      <c r="B38" s="18" t="s">
        <v>0</v>
      </c>
      <c r="C38" s="19"/>
      <c r="D38" s="84">
        <f>D32/D34</f>
        <v>12.231625693875982</v>
      </c>
      <c r="E38" s="84"/>
      <c r="F38" s="84"/>
      <c r="G38" s="33" t="str">
        <f>+IF(D38&gt;=$F$15,"C","NC")</f>
        <v>C</v>
      </c>
      <c r="H38" s="1"/>
    </row>
    <row r="39" spans="1:8" s="2" customFormat="1" x14ac:dyDescent="0.25">
      <c r="A39" s="1"/>
      <c r="B39" s="20" t="s">
        <v>1</v>
      </c>
      <c r="C39" s="21"/>
      <c r="D39" s="85">
        <f>D35/D33</f>
        <v>0.35873702366807902</v>
      </c>
      <c r="E39" s="85"/>
      <c r="F39" s="85"/>
      <c r="G39" s="26" t="str">
        <f>+IF(D39&lt;=$F$16,"C","NC")</f>
        <v>C</v>
      </c>
      <c r="H39" s="1"/>
    </row>
    <row r="40" spans="1:8" s="2" customFormat="1" x14ac:dyDescent="0.25">
      <c r="A40" s="1"/>
      <c r="B40" s="42" t="s">
        <v>45</v>
      </c>
      <c r="C40" s="21"/>
      <c r="D40" s="118">
        <f>D32-D34</f>
        <v>882957092</v>
      </c>
      <c r="E40" s="85"/>
      <c r="F40" s="85"/>
      <c r="G40" s="26" t="str">
        <f>+IF(D40&gt;=$F$17,"C","NC")</f>
        <v>C</v>
      </c>
      <c r="H40" s="1"/>
    </row>
    <row r="41" spans="1:8" s="2" customFormat="1" ht="11.25" customHeight="1" x14ac:dyDescent="0.25">
      <c r="A41" s="1"/>
      <c r="B41" s="8" t="s">
        <v>12</v>
      </c>
      <c r="C41" s="4" t="s">
        <v>10</v>
      </c>
      <c r="D41" s="4"/>
      <c r="E41" s="1"/>
      <c r="F41" s="1"/>
      <c r="G41" s="1"/>
    </row>
    <row r="42" spans="1:8" s="2" customFormat="1" ht="12" customHeight="1" thickBot="1" x14ac:dyDescent="0.3">
      <c r="A42" s="1"/>
      <c r="B42" s="8" t="s">
        <v>13</v>
      </c>
      <c r="C42" s="4" t="s">
        <v>11</v>
      </c>
      <c r="D42" s="1"/>
      <c r="E42" s="1"/>
      <c r="F42" s="1"/>
      <c r="G42" s="1"/>
      <c r="H42" s="1"/>
    </row>
    <row r="43" spans="1:8" s="2" customFormat="1" ht="15.75" customHeight="1" thickBot="1" x14ac:dyDescent="0.3">
      <c r="A43" s="1"/>
      <c r="B43" s="22" t="s">
        <v>23</v>
      </c>
      <c r="C43" s="23"/>
      <c r="D43" s="94" t="s">
        <v>35</v>
      </c>
      <c r="E43" s="94"/>
      <c r="F43" s="94"/>
      <c r="G43" s="95"/>
      <c r="H43" s="1"/>
    </row>
    <row r="44" spans="1:8" ht="3.75" customHeight="1" x14ac:dyDescent="0.25">
      <c r="B44" s="28"/>
      <c r="C44" s="28"/>
      <c r="D44" s="28"/>
      <c r="E44" s="28"/>
      <c r="F44" s="28"/>
      <c r="G44" s="28"/>
    </row>
    <row r="45" spans="1:8" x14ac:dyDescent="0.25">
      <c r="B45" s="27" t="s">
        <v>33</v>
      </c>
    </row>
    <row r="46" spans="1:8" ht="12" customHeight="1" x14ac:dyDescent="0.25">
      <c r="B46" s="27" t="s">
        <v>32</v>
      </c>
    </row>
    <row r="47" spans="1:8" x14ac:dyDescent="0.25">
      <c r="B47" s="27" t="s">
        <v>67</v>
      </c>
    </row>
  </sheetData>
  <mergeCells count="37">
    <mergeCell ref="C10:E10"/>
    <mergeCell ref="A1:G1"/>
    <mergeCell ref="A6:G6"/>
    <mergeCell ref="A7:G7"/>
    <mergeCell ref="A8:G8"/>
    <mergeCell ref="A9:G9"/>
    <mergeCell ref="C11:E11"/>
    <mergeCell ref="C12:E12"/>
    <mergeCell ref="B13:G13"/>
    <mergeCell ref="B14:G14"/>
    <mergeCell ref="C15:E15"/>
    <mergeCell ref="F15:G15"/>
    <mergeCell ref="C16:E16"/>
    <mergeCell ref="F16:G16"/>
    <mergeCell ref="C19:G19"/>
    <mergeCell ref="C20:G20"/>
    <mergeCell ref="C21:G21"/>
    <mergeCell ref="C17:E17"/>
    <mergeCell ref="F17:G17"/>
    <mergeCell ref="D35:G35"/>
    <mergeCell ref="B23:C23"/>
    <mergeCell ref="D23:G23"/>
    <mergeCell ref="D24:G24"/>
    <mergeCell ref="D25:G25"/>
    <mergeCell ref="D26:G26"/>
    <mergeCell ref="D27:G27"/>
    <mergeCell ref="D28:G28"/>
    <mergeCell ref="D30:G30"/>
    <mergeCell ref="D32:G32"/>
    <mergeCell ref="D33:G33"/>
    <mergeCell ref="D34:G34"/>
    <mergeCell ref="B36:G36"/>
    <mergeCell ref="B37:G37"/>
    <mergeCell ref="D38:F38"/>
    <mergeCell ref="D39:F39"/>
    <mergeCell ref="D43:G43"/>
    <mergeCell ref="D40:F40"/>
  </mergeCells>
  <printOptions horizontalCentered="1"/>
  <pageMargins left="0.78740157480314965" right="0.78740157480314965" top="0.78740157480314965" bottom="0.78740157480314965" header="0" footer="0"/>
  <pageSetup scale="90" orientation="portrait" r:id="rId1"/>
  <headerFoot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topLeftCell="A34" zoomScale="140" zoomScaleNormal="110" zoomScaleSheetLayoutView="140" workbookViewId="0">
      <selection activeCell="I8" sqref="I8"/>
    </sheetView>
  </sheetViews>
  <sheetFormatPr baseColWidth="10" defaultRowHeight="13.5" x14ac:dyDescent="0.25"/>
  <cols>
    <col min="1" max="1" width="2.28515625" style="1" customWidth="1"/>
    <col min="2" max="2" width="28.5703125" style="1" customWidth="1"/>
    <col min="3" max="3" width="21.140625" style="1" customWidth="1"/>
    <col min="4" max="4" width="16.140625" style="1" customWidth="1"/>
    <col min="5" max="5" width="4.140625" style="1" customWidth="1"/>
    <col min="6" max="6" width="5.85546875" style="1" customWidth="1"/>
    <col min="7" max="7" width="16.42578125" style="1" bestFit="1" customWidth="1"/>
    <col min="8" max="8" width="3.5703125" style="1" customWidth="1"/>
    <col min="9" max="16384" width="11.42578125" style="1"/>
  </cols>
  <sheetData>
    <row r="1" spans="1:11" s="2" customFormat="1" ht="12.75" customHeight="1" x14ac:dyDescent="0.3">
      <c r="A1" s="57"/>
      <c r="B1" s="117"/>
      <c r="C1" s="117"/>
      <c r="D1" s="117"/>
      <c r="E1" s="117"/>
      <c r="F1" s="117"/>
      <c r="G1" s="117"/>
      <c r="H1" s="10"/>
    </row>
    <row r="2" spans="1:11" s="2" customFormat="1" ht="12.75" customHeight="1" x14ac:dyDescent="0.3">
      <c r="A2" s="39"/>
      <c r="B2" s="40"/>
      <c r="C2" s="40"/>
      <c r="D2" s="40"/>
      <c r="E2" s="40"/>
      <c r="F2" s="40"/>
      <c r="G2" s="40"/>
      <c r="H2" s="10"/>
    </row>
    <row r="3" spans="1:11" s="2" customFormat="1" ht="12.75" customHeight="1" x14ac:dyDescent="0.3">
      <c r="A3" s="39"/>
      <c r="B3" s="40"/>
      <c r="C3" s="40"/>
      <c r="D3" s="40"/>
      <c r="E3" s="40"/>
      <c r="F3" s="40"/>
      <c r="G3" s="40"/>
      <c r="H3" s="10"/>
    </row>
    <row r="4" spans="1:11" s="2" customFormat="1" ht="13.5" customHeight="1" x14ac:dyDescent="0.3">
      <c r="A4" s="39"/>
      <c r="B4" s="40"/>
      <c r="C4" s="40"/>
      <c r="D4" s="40"/>
      <c r="E4" s="40"/>
      <c r="F4" s="40"/>
      <c r="G4" s="40"/>
      <c r="H4" s="10"/>
    </row>
    <row r="5" spans="1:11" s="2" customFormat="1" ht="13.5" customHeight="1" x14ac:dyDescent="0.3">
      <c r="A5" s="39"/>
      <c r="B5" s="40"/>
      <c r="C5" s="40"/>
      <c r="D5" s="40"/>
      <c r="E5" s="40"/>
      <c r="F5" s="40"/>
      <c r="G5" s="40"/>
      <c r="H5" s="10"/>
    </row>
    <row r="6" spans="1:11" s="2" customFormat="1" ht="12.75" customHeight="1" x14ac:dyDescent="0.25">
      <c r="A6" s="57" t="s">
        <v>34</v>
      </c>
      <c r="B6" s="57"/>
      <c r="C6" s="57"/>
      <c r="D6" s="57"/>
      <c r="E6" s="57"/>
      <c r="F6" s="57"/>
      <c r="G6" s="57"/>
      <c r="H6" s="35"/>
      <c r="I6" s="35"/>
      <c r="J6" s="35"/>
      <c r="K6" s="35"/>
    </row>
    <row r="7" spans="1:11" s="2" customFormat="1" ht="13.5" customHeight="1" x14ac:dyDescent="0.3">
      <c r="A7" s="57" t="s">
        <v>66</v>
      </c>
      <c r="B7" s="58"/>
      <c r="C7" s="58"/>
      <c r="D7" s="58"/>
      <c r="E7" s="58"/>
      <c r="F7" s="58"/>
      <c r="G7" s="58"/>
      <c r="H7" s="10"/>
    </row>
    <row r="8" spans="1:11" s="2" customFormat="1" ht="13.5" customHeight="1" x14ac:dyDescent="0.3">
      <c r="A8" s="57" t="s">
        <v>7</v>
      </c>
      <c r="B8" s="58"/>
      <c r="C8" s="58"/>
      <c r="D8" s="58"/>
      <c r="E8" s="58"/>
      <c r="F8" s="58"/>
      <c r="G8" s="58"/>
      <c r="H8" s="10"/>
    </row>
    <row r="9" spans="1:11" s="2" customFormat="1" ht="57.75" customHeight="1" x14ac:dyDescent="0.35">
      <c r="A9" s="61" t="s">
        <v>36</v>
      </c>
      <c r="B9" s="54"/>
      <c r="C9" s="54"/>
      <c r="D9" s="54"/>
      <c r="E9" s="54"/>
      <c r="F9" s="54"/>
      <c r="G9" s="54"/>
      <c r="H9" s="7"/>
    </row>
    <row r="10" spans="1:11" s="2" customFormat="1" ht="13.5" customHeight="1" x14ac:dyDescent="0.25">
      <c r="A10" s="1"/>
      <c r="B10" s="9" t="s">
        <v>9</v>
      </c>
      <c r="C10" s="62" t="s">
        <v>37</v>
      </c>
      <c r="D10" s="62"/>
      <c r="E10" s="62"/>
      <c r="F10" s="1"/>
      <c r="G10" s="1"/>
      <c r="H10" s="1"/>
    </row>
    <row r="11" spans="1:11" s="2" customFormat="1" x14ac:dyDescent="0.25">
      <c r="A11" s="1"/>
      <c r="B11" s="24" t="s">
        <v>8</v>
      </c>
      <c r="C11" s="62" t="s">
        <v>38</v>
      </c>
      <c r="D11" s="62"/>
      <c r="E11" s="62"/>
      <c r="F11" s="1"/>
      <c r="G11" s="1"/>
      <c r="H11" s="1"/>
    </row>
    <row r="12" spans="1:11" s="2" customFormat="1" x14ac:dyDescent="0.25">
      <c r="A12" s="1"/>
      <c r="B12" s="24" t="s">
        <v>22</v>
      </c>
      <c r="C12" s="114">
        <v>527040000</v>
      </c>
      <c r="D12" s="114"/>
      <c r="E12" s="114"/>
      <c r="F12" s="1"/>
      <c r="G12" s="1"/>
    </row>
    <row r="13" spans="1:11" s="2" customFormat="1" ht="15" x14ac:dyDescent="0.25">
      <c r="A13" s="1"/>
      <c r="B13" s="61" t="s">
        <v>18</v>
      </c>
      <c r="C13" s="106"/>
      <c r="D13" s="106"/>
      <c r="E13" s="106"/>
      <c r="F13" s="106"/>
      <c r="G13" s="106"/>
      <c r="H13" s="1"/>
    </row>
    <row r="14" spans="1:11" s="2" customFormat="1" ht="12.75" customHeight="1" x14ac:dyDescent="0.25">
      <c r="A14" s="1"/>
      <c r="B14" s="61" t="s">
        <v>25</v>
      </c>
      <c r="C14" s="106"/>
      <c r="D14" s="106"/>
      <c r="E14" s="106"/>
      <c r="F14" s="106"/>
      <c r="G14" s="106"/>
      <c r="H14" s="1"/>
    </row>
    <row r="15" spans="1:11" s="2" customFormat="1" ht="12" customHeight="1" x14ac:dyDescent="0.25">
      <c r="A15" s="1"/>
      <c r="B15" s="36" t="s">
        <v>0</v>
      </c>
      <c r="C15" s="105" t="s">
        <v>2</v>
      </c>
      <c r="D15" s="106"/>
      <c r="E15" s="106"/>
      <c r="F15" s="115">
        <v>2</v>
      </c>
      <c r="G15" s="116"/>
      <c r="H15" s="1"/>
    </row>
    <row r="16" spans="1:11" s="2" customFormat="1" ht="13.5" customHeight="1" x14ac:dyDescent="0.25">
      <c r="A16" s="1"/>
      <c r="B16" s="36" t="s">
        <v>1</v>
      </c>
      <c r="C16" s="105" t="s">
        <v>3</v>
      </c>
      <c r="D16" s="106"/>
      <c r="E16" s="106"/>
      <c r="F16" s="107">
        <v>0.55000000000000004</v>
      </c>
      <c r="G16" s="108"/>
      <c r="H16" s="1"/>
    </row>
    <row r="17" spans="1:8" s="2" customFormat="1" ht="13.5" customHeight="1" x14ac:dyDescent="0.25">
      <c r="A17" s="1"/>
      <c r="B17" s="36" t="s">
        <v>44</v>
      </c>
      <c r="C17" s="105" t="s">
        <v>2</v>
      </c>
      <c r="D17" s="106"/>
      <c r="E17" s="106"/>
      <c r="F17" s="38"/>
      <c r="G17" s="43">
        <f>+C12*5%</f>
        <v>26352000</v>
      </c>
      <c r="H17" s="1"/>
    </row>
    <row r="18" spans="1:8" s="2" customFormat="1" ht="6.75" customHeight="1" thickBot="1" x14ac:dyDescent="0.3">
      <c r="A18" s="1"/>
      <c r="B18" s="1"/>
      <c r="C18" s="1"/>
      <c r="D18" s="1"/>
      <c r="E18" s="1"/>
      <c r="F18" s="1"/>
      <c r="G18" s="1"/>
      <c r="H18" s="1"/>
    </row>
    <row r="19" spans="1:8" s="2" customFormat="1" ht="27" customHeight="1" thickBot="1" x14ac:dyDescent="0.3">
      <c r="A19" s="1"/>
      <c r="B19" s="32" t="s">
        <v>29</v>
      </c>
      <c r="C19" s="109" t="s">
        <v>49</v>
      </c>
      <c r="D19" s="109"/>
      <c r="E19" s="109"/>
      <c r="F19" s="109"/>
      <c r="G19" s="110"/>
      <c r="H19" s="1"/>
    </row>
    <row r="20" spans="1:8" s="2" customFormat="1" ht="15.75" customHeight="1" thickBot="1" x14ac:dyDescent="0.3">
      <c r="A20" s="1"/>
      <c r="B20" s="32" t="s">
        <v>26</v>
      </c>
      <c r="C20" s="109">
        <v>5</v>
      </c>
      <c r="D20" s="109"/>
      <c r="E20" s="109"/>
      <c r="F20" s="109"/>
      <c r="G20" s="110"/>
      <c r="H20" s="1"/>
    </row>
    <row r="21" spans="1:8" s="2" customFormat="1" ht="14.25" customHeight="1" thickBot="1" x14ac:dyDescent="0.3">
      <c r="A21" s="1"/>
      <c r="B21" s="12" t="s">
        <v>19</v>
      </c>
      <c r="C21" s="109" t="s">
        <v>50</v>
      </c>
      <c r="D21" s="109"/>
      <c r="E21" s="109"/>
      <c r="F21" s="109"/>
      <c r="G21" s="110"/>
      <c r="H21" s="1"/>
    </row>
    <row r="22" spans="1:8" s="2" customFormat="1" ht="14.25" thickBot="1" x14ac:dyDescent="0.3">
      <c r="A22" s="1"/>
      <c r="B22" s="3" t="s">
        <v>14</v>
      </c>
      <c r="C22" s="11"/>
      <c r="D22" s="6"/>
      <c r="E22" s="5"/>
      <c r="F22" s="5"/>
      <c r="G22" s="5"/>
      <c r="H22" s="1"/>
    </row>
    <row r="23" spans="1:8" s="2" customFormat="1" ht="16.5" customHeight="1" x14ac:dyDescent="0.25">
      <c r="A23" s="1"/>
      <c r="B23" s="74" t="s">
        <v>24</v>
      </c>
      <c r="C23" s="111"/>
      <c r="D23" s="76" t="s">
        <v>41</v>
      </c>
      <c r="E23" s="76"/>
      <c r="F23" s="76"/>
      <c r="G23" s="77"/>
      <c r="H23" s="1"/>
    </row>
    <row r="24" spans="1:8" s="2" customFormat="1" ht="15" customHeight="1" x14ac:dyDescent="0.25">
      <c r="A24" s="1"/>
      <c r="B24" s="30" t="s">
        <v>21</v>
      </c>
      <c r="C24" s="25"/>
      <c r="D24" s="112" t="s">
        <v>51</v>
      </c>
      <c r="E24" s="112"/>
      <c r="F24" s="112"/>
      <c r="G24" s="113"/>
      <c r="H24" s="1"/>
    </row>
    <row r="25" spans="1:8" s="2" customFormat="1" ht="15" customHeight="1" x14ac:dyDescent="0.25">
      <c r="A25" s="1"/>
      <c r="B25" s="30" t="s">
        <v>15</v>
      </c>
      <c r="C25" s="25"/>
      <c r="D25" s="103">
        <v>41789</v>
      </c>
      <c r="E25" s="103"/>
      <c r="F25" s="103"/>
      <c r="G25" s="104"/>
      <c r="H25" s="1"/>
    </row>
    <row r="26" spans="1:8" s="2" customFormat="1" ht="15" customHeight="1" x14ac:dyDescent="0.25">
      <c r="A26" s="1"/>
      <c r="B26" s="30" t="s">
        <v>16</v>
      </c>
      <c r="C26" s="25"/>
      <c r="D26" s="103">
        <v>41789</v>
      </c>
      <c r="E26" s="103"/>
      <c r="F26" s="103"/>
      <c r="G26" s="104"/>
      <c r="H26" s="1"/>
    </row>
    <row r="27" spans="1:8" s="2" customFormat="1" ht="15" customHeight="1" x14ac:dyDescent="0.25">
      <c r="A27" s="1"/>
      <c r="B27" s="30" t="s">
        <v>20</v>
      </c>
      <c r="C27" s="25"/>
      <c r="D27" s="103"/>
      <c r="E27" s="103"/>
      <c r="F27" s="103"/>
      <c r="G27" s="104"/>
      <c r="H27" s="1"/>
    </row>
    <row r="28" spans="1:8" s="2" customFormat="1" ht="15.75" customHeight="1" thickBot="1" x14ac:dyDescent="0.3">
      <c r="A28" s="1"/>
      <c r="B28" s="31" t="s">
        <v>17</v>
      </c>
      <c r="C28" s="29"/>
      <c r="D28" s="96">
        <v>41877</v>
      </c>
      <c r="E28" s="96"/>
      <c r="F28" s="96"/>
      <c r="G28" s="97"/>
      <c r="H28" s="1"/>
    </row>
    <row r="29" spans="1:8" s="2" customFormat="1" ht="4.5" customHeight="1" thickBot="1" x14ac:dyDescent="0.3">
      <c r="A29" s="1"/>
      <c r="B29" s="25"/>
      <c r="C29" s="25"/>
      <c r="D29" s="5"/>
      <c r="E29" s="5"/>
      <c r="F29" s="5"/>
      <c r="G29" s="5"/>
      <c r="H29" s="1"/>
    </row>
    <row r="30" spans="1:8" s="2" customFormat="1" ht="12.75" customHeight="1" thickBot="1" x14ac:dyDescent="0.3">
      <c r="A30" s="1"/>
      <c r="B30" s="12" t="s">
        <v>6</v>
      </c>
      <c r="C30" s="13"/>
      <c r="D30" s="67">
        <v>1</v>
      </c>
      <c r="E30" s="67"/>
      <c r="F30" s="67"/>
      <c r="G30" s="68"/>
      <c r="H30" s="1"/>
    </row>
    <row r="31" spans="1:8" s="2" customFormat="1" ht="6" customHeight="1" thickBot="1" x14ac:dyDescent="0.3">
      <c r="A31" s="1"/>
      <c r="B31" s="1"/>
      <c r="C31" s="1"/>
      <c r="D31" s="1"/>
      <c r="E31" s="1"/>
      <c r="F31" s="1"/>
      <c r="G31" s="1"/>
      <c r="H31" s="1"/>
    </row>
    <row r="32" spans="1:8" s="2" customFormat="1" ht="15" customHeight="1" x14ac:dyDescent="0.25">
      <c r="A32" s="1"/>
      <c r="B32" s="14" t="s">
        <v>4</v>
      </c>
      <c r="C32" s="15"/>
      <c r="D32" s="98">
        <v>976919000</v>
      </c>
      <c r="E32" s="98"/>
      <c r="F32" s="98"/>
      <c r="G32" s="99"/>
      <c r="H32" s="1"/>
    </row>
    <row r="33" spans="1:8" s="2" customFormat="1" x14ac:dyDescent="0.25">
      <c r="A33" s="1"/>
      <c r="B33" s="16" t="s">
        <v>30</v>
      </c>
      <c r="C33" s="17"/>
      <c r="D33" s="100">
        <v>1293709000</v>
      </c>
      <c r="E33" s="100"/>
      <c r="F33" s="100"/>
      <c r="G33" s="101"/>
      <c r="H33" s="1"/>
    </row>
    <row r="34" spans="1:8" s="2" customFormat="1" x14ac:dyDescent="0.25">
      <c r="A34" s="1"/>
      <c r="B34" s="16" t="s">
        <v>31</v>
      </c>
      <c r="C34" s="17"/>
      <c r="D34" s="100">
        <v>378886000</v>
      </c>
      <c r="E34" s="100"/>
      <c r="F34" s="100"/>
      <c r="G34" s="101"/>
      <c r="H34" s="1"/>
    </row>
    <row r="35" spans="1:8" s="2" customFormat="1" ht="14.25" thickBot="1" x14ac:dyDescent="0.3">
      <c r="A35" s="1"/>
      <c r="B35" s="16" t="s">
        <v>5</v>
      </c>
      <c r="C35" s="17"/>
      <c r="D35" s="100">
        <v>556593000</v>
      </c>
      <c r="E35" s="100"/>
      <c r="F35" s="100"/>
      <c r="G35" s="101"/>
      <c r="H35" s="1"/>
    </row>
    <row r="36" spans="1:8" s="2" customFormat="1" ht="11.25" customHeight="1" thickBot="1" x14ac:dyDescent="0.3">
      <c r="A36" s="1"/>
      <c r="B36" s="91" t="s">
        <v>27</v>
      </c>
      <c r="C36" s="92"/>
      <c r="D36" s="92"/>
      <c r="E36" s="92"/>
      <c r="F36" s="92"/>
      <c r="G36" s="93"/>
      <c r="H36" s="1"/>
    </row>
    <row r="37" spans="1:8" s="2" customFormat="1" ht="12" customHeight="1" thickBot="1" x14ac:dyDescent="0.3">
      <c r="A37" s="1"/>
      <c r="B37" s="91" t="s">
        <v>28</v>
      </c>
      <c r="C37" s="92"/>
      <c r="D37" s="92"/>
      <c r="E37" s="92"/>
      <c r="F37" s="92"/>
      <c r="G37" s="93"/>
      <c r="H37" s="1"/>
    </row>
    <row r="38" spans="1:8" s="2" customFormat="1" ht="15" customHeight="1" x14ac:dyDescent="0.25">
      <c r="A38" s="1"/>
      <c r="B38" s="18" t="s">
        <v>0</v>
      </c>
      <c r="C38" s="19"/>
      <c r="D38" s="84">
        <f>D32/D34</f>
        <v>2.5783982517168753</v>
      </c>
      <c r="E38" s="84"/>
      <c r="F38" s="84"/>
      <c r="G38" s="33" t="str">
        <f>+IF(D38&gt;=$F$15,"C","NC")</f>
        <v>C</v>
      </c>
      <c r="H38" s="1"/>
    </row>
    <row r="39" spans="1:8" s="2" customFormat="1" x14ac:dyDescent="0.25">
      <c r="A39" s="1"/>
      <c r="B39" s="20" t="s">
        <v>1</v>
      </c>
      <c r="C39" s="21"/>
      <c r="D39" s="85">
        <f>D35/D33</f>
        <v>0.43023044595036442</v>
      </c>
      <c r="E39" s="85"/>
      <c r="F39" s="85"/>
      <c r="G39" s="26" t="str">
        <f>+IF(D39&lt;=$F$16,"C","NC")</f>
        <v>C</v>
      </c>
      <c r="H39" s="1"/>
    </row>
    <row r="40" spans="1:8" s="2" customFormat="1" x14ac:dyDescent="0.25">
      <c r="A40" s="1"/>
      <c r="B40" s="42" t="s">
        <v>43</v>
      </c>
      <c r="C40" s="21"/>
      <c r="D40" s="102">
        <v>200000000</v>
      </c>
      <c r="E40" s="102"/>
      <c r="F40" s="102"/>
      <c r="G40" s="26" t="str">
        <f>+IF(D40&gt;=$G$17,"C","NC")</f>
        <v>C</v>
      </c>
      <c r="H40" s="1"/>
    </row>
    <row r="41" spans="1:8" s="2" customFormat="1" ht="11.25" customHeight="1" x14ac:dyDescent="0.25">
      <c r="A41" s="1"/>
      <c r="B41" s="8" t="s">
        <v>12</v>
      </c>
      <c r="C41" s="4" t="s">
        <v>10</v>
      </c>
      <c r="D41" s="4"/>
      <c r="E41" s="1"/>
      <c r="F41" s="1"/>
      <c r="G41" s="1"/>
    </row>
    <row r="42" spans="1:8" s="2" customFormat="1" ht="12" customHeight="1" thickBot="1" x14ac:dyDescent="0.3">
      <c r="A42" s="1"/>
      <c r="B42" s="8" t="s">
        <v>13</v>
      </c>
      <c r="C42" s="4" t="s">
        <v>11</v>
      </c>
      <c r="D42" s="1"/>
      <c r="E42" s="1"/>
      <c r="F42" s="1"/>
      <c r="G42" s="1"/>
      <c r="H42" s="1"/>
    </row>
    <row r="43" spans="1:8" s="2" customFormat="1" ht="15.75" customHeight="1" thickBot="1" x14ac:dyDescent="0.3">
      <c r="A43" s="1"/>
      <c r="B43" s="22" t="s">
        <v>23</v>
      </c>
      <c r="C43" s="23"/>
      <c r="D43" s="94" t="s">
        <v>52</v>
      </c>
      <c r="E43" s="94"/>
      <c r="F43" s="94"/>
      <c r="G43" s="95"/>
      <c r="H43" s="1"/>
    </row>
    <row r="44" spans="1:8" ht="3.75" customHeight="1" x14ac:dyDescent="0.25">
      <c r="B44" s="28"/>
      <c r="C44" s="28"/>
      <c r="D44" s="28"/>
      <c r="E44" s="28"/>
      <c r="F44" s="28"/>
      <c r="G44" s="28"/>
    </row>
    <row r="45" spans="1:8" x14ac:dyDescent="0.25">
      <c r="B45" s="27" t="s">
        <v>33</v>
      </c>
    </row>
    <row r="46" spans="1:8" ht="12" customHeight="1" x14ac:dyDescent="0.25">
      <c r="B46" s="27" t="s">
        <v>32</v>
      </c>
    </row>
    <row r="47" spans="1:8" x14ac:dyDescent="0.25">
      <c r="B47" s="27" t="s">
        <v>67</v>
      </c>
    </row>
  </sheetData>
  <mergeCells count="36">
    <mergeCell ref="C10:E10"/>
    <mergeCell ref="A1:G1"/>
    <mergeCell ref="A6:G6"/>
    <mergeCell ref="A7:G7"/>
    <mergeCell ref="A8:G8"/>
    <mergeCell ref="A9:G9"/>
    <mergeCell ref="C11:E11"/>
    <mergeCell ref="C12:E12"/>
    <mergeCell ref="B13:G13"/>
    <mergeCell ref="B14:G14"/>
    <mergeCell ref="C15:E15"/>
    <mergeCell ref="F15:G15"/>
    <mergeCell ref="D27:G27"/>
    <mergeCell ref="C16:E16"/>
    <mergeCell ref="F16:G16"/>
    <mergeCell ref="C17:E17"/>
    <mergeCell ref="C19:G19"/>
    <mergeCell ref="C20:G20"/>
    <mergeCell ref="C21:G21"/>
    <mergeCell ref="B23:C23"/>
    <mergeCell ref="D23:G23"/>
    <mergeCell ref="D24:G24"/>
    <mergeCell ref="D25:G25"/>
    <mergeCell ref="D26:G26"/>
    <mergeCell ref="D43:G43"/>
    <mergeCell ref="D28:G28"/>
    <mergeCell ref="D30:G30"/>
    <mergeCell ref="D32:G32"/>
    <mergeCell ref="D33:G33"/>
    <mergeCell ref="D34:G34"/>
    <mergeCell ref="D35:G35"/>
    <mergeCell ref="B36:G36"/>
    <mergeCell ref="B37:G37"/>
    <mergeCell ref="D38:F38"/>
    <mergeCell ref="D39:F39"/>
    <mergeCell ref="D40:F40"/>
  </mergeCells>
  <printOptions horizontalCentered="1"/>
  <pageMargins left="0.78740157480314965" right="0.78740157480314965" top="0.78740157480314965" bottom="0.78740157480314965" header="0" footer="0"/>
  <pageSetup scale="90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COLVERDE</vt:lpstr>
      <vt:lpstr>CAMARA JUNIOR DE COLOLOMBIA</vt:lpstr>
      <vt:lpstr>FUNDACAQUETA</vt:lpstr>
      <vt:lpstr>ASOC DE HOGARES SI A LA VIDA</vt:lpstr>
      <vt:lpstr>FUND MUJER DEL NUEVO MILEN</vt:lpstr>
      <vt:lpstr>'ASOC DE HOGARES SI A LA VIDA'!Área_de_impresión</vt:lpstr>
      <vt:lpstr>'CAMARA JUNIOR DE COLOLOMBIA'!Área_de_impresión</vt:lpstr>
      <vt:lpstr>'FUND MUJER DEL NUEVO MILEN'!Área_de_impresión</vt:lpstr>
      <vt:lpstr>FUNDACAQUETA!Área_de_impresión</vt:lpstr>
      <vt:lpstr>'ASOC DE HOGARES SI A LA VIDA'!Títulos_a_imprimir</vt:lpstr>
      <vt:lpstr>'CAMARA JUNIOR DE COLOLOMBIA'!Títulos_a_imprimir</vt:lpstr>
      <vt:lpstr>'FUND MUJER DEL NUEVO MILEN'!Títulos_a_imprimir</vt:lpstr>
      <vt:lpstr>FUNDACAQUETA!Títulos_a_imprimir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juan.choconta</dc:creator>
  <cp:lastModifiedBy>Cindy Liceth Montes Ramirez</cp:lastModifiedBy>
  <cp:lastPrinted>2014-08-29T16:48:34Z</cp:lastPrinted>
  <dcterms:created xsi:type="dcterms:W3CDTF">2012-09-06T20:50:17Z</dcterms:created>
  <dcterms:modified xsi:type="dcterms:W3CDTF">2014-09-10T14:50:21Z</dcterms:modified>
</cp:coreProperties>
</file>