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2014\TERCER LINEA\"/>
    </mc:Choice>
  </mc:AlternateContent>
  <bookViews>
    <workbookView xWindow="0" yWindow="0" windowWidth="25200" windowHeight="11985" tabRatio="598" firstSheet="2" activeTab="8"/>
  </bookViews>
  <sheets>
    <sheet name="FUNJIUTRABIUN" sheetId="10" r:id="rId1"/>
    <sheet name="SEMDES" sheetId="11" r:id="rId2"/>
    <sheet name="PARROQUIA ESPIRITU SANTOS" sheetId="12" r:id="rId3"/>
    <sheet name="CORPOFE" sheetId="13" r:id="rId4"/>
    <sheet name="DIOCESIS IST. TADO" sheetId="14" r:id="rId5"/>
    <sheet name="FUNOMISER" sheetId="19" r:id="rId6"/>
    <sheet name="CONSTRUYENDO FUTURO" sheetId="20" r:id="rId7"/>
    <sheet name="COMACOVALLE" sheetId="21" r:id="rId8"/>
    <sheet name="VERSALLES" sheetId="22" r:id="rId9"/>
  </sheets>
  <calcPr calcId="152511"/>
</workbook>
</file>

<file path=xl/calcChain.xml><?xml version="1.0" encoding="utf-8"?>
<calcChain xmlns="http://schemas.openxmlformats.org/spreadsheetml/2006/main">
  <c r="C22" i="22" l="1"/>
  <c r="C12" i="22"/>
  <c r="C13" i="22" s="1"/>
  <c r="C22" i="21"/>
  <c r="C12" i="21"/>
  <c r="C13" i="21" s="1"/>
  <c r="C12" i="20"/>
  <c r="C13" i="20" s="1"/>
  <c r="C22" i="19"/>
  <c r="C12" i="19"/>
  <c r="C13" i="19" s="1"/>
  <c r="C22" i="14" l="1"/>
  <c r="C25" i="13"/>
  <c r="C22" i="12"/>
  <c r="C22" i="11"/>
  <c r="C12" i="14"/>
  <c r="C13" i="14" s="1"/>
  <c r="C15" i="13"/>
  <c r="C16" i="13" s="1"/>
  <c r="C12" i="12"/>
  <c r="C13" i="12" s="1"/>
  <c r="C12" i="11"/>
  <c r="C13" i="11" s="1"/>
  <c r="C12" i="10" l="1"/>
  <c r="C13" i="10" s="1"/>
</calcChain>
</file>

<file path=xl/sharedStrings.xml><?xml version="1.0" encoding="utf-8"?>
<sst xmlns="http://schemas.openxmlformats.org/spreadsheetml/2006/main" count="343" uniqueCount="80">
  <si>
    <t xml:space="preserve">NO CUMPLE </t>
  </si>
  <si>
    <t>CECILIA DE LA FUENTE DE LLERAS</t>
  </si>
  <si>
    <t xml:space="preserve">PROPONENTE: 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</si>
  <si>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</si>
  <si>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</si>
  <si>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</si>
  <si>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</si>
  <si>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</si>
  <si>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</si>
  <si>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</si>
  <si>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</si>
  <si>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</si>
  <si>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</si>
  <si>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 xml:space="preserve">                                                 INSTITUTO COLOMBIANO DE BIENESTAR FAMILIAR - ICBF</t>
  </si>
  <si>
    <t xml:space="preserve">EVALUACIÓN FINANCIERA PRIMERA INFANCIA </t>
  </si>
  <si>
    <t>No DEL GRUPO AL QUE SE PRESENTA</t>
  </si>
  <si>
    <t>VALOR DEL PRESUPUESTO OFICIAL</t>
  </si>
  <si>
    <t>N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</si>
  <si>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</si>
  <si>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</si>
  <si>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</si>
  <si>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</si>
  <si>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* VER NOTA 5 DEL NUMERAL 3.18</t>
  </si>
  <si>
    <t xml:space="preserve">FUNDACION JOVENES TRABAJANDO POR EL BIENESTAR DEL DARIEN </t>
  </si>
  <si>
    <t>900237534-7</t>
  </si>
  <si>
    <t xml:space="preserve">CUMPLE </t>
  </si>
  <si>
    <t>EL PROPONENTE CUMPLE ___X___ NO CUMPLE _______</t>
  </si>
  <si>
    <t>ASOCIACION SEMBRADORES DE  ESPERANZA SEMDES</t>
  </si>
  <si>
    <t>900237305-4</t>
  </si>
  <si>
    <t>PARROQUIA DEL ESPIRITU SANTO</t>
  </si>
  <si>
    <t>818002136-1</t>
  </si>
  <si>
    <t>EL PROPONENTE CUMPLE ______ NO CUMPLE __X_____</t>
  </si>
  <si>
    <t>818001968-6</t>
  </si>
  <si>
    <t xml:space="preserve"> CUMPLE </t>
  </si>
  <si>
    <t xml:space="preserve">CORPORACION PARA LA FORMACIÓN, DIVULGACION Y EDUCACION EN LA FE CORPOFE </t>
  </si>
  <si>
    <t>EL PROPONENTE CUMPLE __X____ NO CUMPLE _______</t>
  </si>
  <si>
    <t xml:space="preserve">DIOCESIS ISTMINA TADO </t>
  </si>
  <si>
    <t>891680186-0</t>
  </si>
  <si>
    <t xml:space="preserve">FUNDACION OBRAS DE MISERICORDIA </t>
  </si>
  <si>
    <t>900126291-3</t>
  </si>
  <si>
    <t>JEHWDIN MOSQUERA MORENO</t>
  </si>
  <si>
    <t>AYDA LUZ PALACIOS CHAVERRA</t>
  </si>
  <si>
    <t xml:space="preserve">ELIDA ALICIA CUESTA GARCIA </t>
  </si>
  <si>
    <t>Profesional Universitario</t>
  </si>
  <si>
    <t>9 %</t>
  </si>
  <si>
    <t>( Estados financieros)</t>
  </si>
  <si>
    <t>65 %</t>
  </si>
  <si>
    <t>26 %</t>
  </si>
  <si>
    <t>63 %</t>
  </si>
  <si>
    <t>34 %</t>
  </si>
  <si>
    <t>7 %</t>
  </si>
  <si>
    <t>( Registro Unico de Proponentes)</t>
  </si>
  <si>
    <t xml:space="preserve">REGIONAL </t>
  </si>
  <si>
    <t>CHOCO</t>
  </si>
  <si>
    <t>3  -  17  - 22  -  26</t>
  </si>
  <si>
    <t>VALLE</t>
  </si>
  <si>
    <t>FU</t>
  </si>
  <si>
    <t>CORPORACION JUNTOS CONSTRUYENDO FUTURO</t>
  </si>
  <si>
    <t>830144521-4</t>
  </si>
  <si>
    <t>6 - 14</t>
  </si>
  <si>
    <t>CESAR</t>
  </si>
  <si>
    <t>50  -  52</t>
  </si>
  <si>
    <t>CORDOBA</t>
  </si>
  <si>
    <t>2-10-11-12-21</t>
  </si>
  <si>
    <t>MAGDALENA</t>
  </si>
  <si>
    <t>( Estados Financieros)</t>
  </si>
  <si>
    <t>1.3</t>
  </si>
  <si>
    <t>69 %</t>
  </si>
  <si>
    <t xml:space="preserve">NO  CUMPLE </t>
  </si>
  <si>
    <t>EL PROPONENTE CUMPLE ______ NO CUMPLE ___X____</t>
  </si>
  <si>
    <t>ELIDA ALICIA CUESTA GARCIA</t>
  </si>
  <si>
    <t>COOPERATIVA MULTIACTIVA DE MADRES COMUNITARIAS DEL VALLE - COOMACOVALLE</t>
  </si>
  <si>
    <t>900058270-7</t>
  </si>
  <si>
    <t>19 - 27 - 10 - 26</t>
  </si>
  <si>
    <t>CUMPLE</t>
  </si>
  <si>
    <t>64 %</t>
  </si>
  <si>
    <t>CENTRO DE DESARROLLO COMUNITARIO VERSALLES</t>
  </si>
  <si>
    <t>800180234-1</t>
  </si>
  <si>
    <t>CALDAS</t>
  </si>
  <si>
    <t xml:space="preserve">12 %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</si>
</sst>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43" fontId="4" fillId="3" borderId="2" xfId="1" applyFont="1" applyFill="1" applyBorder="1" applyAlignment="1">
      <alignment vertical="center"/>
    </xf>
    <xf numFmtId="43" fontId="4" fillId="3" borderId="0" xfId="1" applyFont="1" applyFill="1" applyAlignment="1">
      <alignment vertical="center"/>
    </xf>
    <xf numFmtId="43" fontId="4" fillId="3" borderId="11" xfId="1" applyFont="1" applyFill="1" applyBorder="1" applyAlignment="1">
      <alignment vertical="center"/>
    </xf>
    <xf numFmtId="10" fontId="5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0" fontId="9" fillId="0" borderId="0" xfId="0" applyFont="1"/>
    <xf numFmtId="165" fontId="4" fillId="3" borderId="0" xfId="0" applyNumberFormat="1" applyFont="1" applyFill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44" fontId="8" fillId="2" borderId="8" xfId="3" applyFont="1" applyFill="1" applyBorder="1" applyAlignment="1">
      <alignment vertical="center" wrapText="1"/>
    </xf>
    <xf numFmtId="44" fontId="8" fillId="2" borderId="7" xfId="3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5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43" fontId="4" fillId="2" borderId="12" xfId="1" applyFont="1" applyFill="1" applyBorder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0" fontId="0" fillId="0" borderId="4" xfId="0" applyBorder="1"/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4" fontId="8" fillId="2" borderId="8" xfId="3" applyFont="1" applyFill="1" applyBorder="1" applyAlignment="1">
      <alignment horizontal="center" vertical="center" wrapText="1"/>
    </xf>
    <xf numFmtId="44" fontId="8" fillId="2" borderId="7" xfId="3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/>
    <cellStyle name="Moneda" xfId="3" builtinId="4"/>
    <cellStyle name="Moneda 2" xfId="5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G16" sqref="G16"/>
    </sheetView>
  </sheetViews>
  <sheetFormatPr baseColWidth="10" defaultRowHeight="15.75" x14ac:dyDescent="0.25"/>
  <cols>
    <col min="1" max="1" width="9.425781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0.14062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ht="27.75" customHeight="1" x14ac:dyDescent="0.25">
      <c r="A2" s="4"/>
      <c r="B2" s="67" t="s">
        <v>1</v>
      </c>
      <c r="C2" s="67"/>
      <c r="D2" s="67"/>
      <c r="E2" s="5"/>
    </row>
    <row r="3" spans="1:5" ht="21" customHeight="1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68" t="s">
        <v>23</v>
      </c>
      <c r="D5" s="69"/>
      <c r="E5" s="10"/>
    </row>
    <row r="6" spans="1:5" ht="27.75" customHeight="1" thickBot="1" x14ac:dyDescent="0.3">
      <c r="A6" s="8"/>
      <c r="B6" s="27" t="s">
        <v>3</v>
      </c>
      <c r="C6" s="70" t="s">
        <v>24</v>
      </c>
      <c r="D6" s="71"/>
      <c r="E6" s="10"/>
    </row>
    <row r="7" spans="1:5" ht="29.25" customHeight="1" thickBot="1" x14ac:dyDescent="0.3">
      <c r="A7" s="8"/>
      <c r="B7" s="27" t="s">
        <v>15</v>
      </c>
      <c r="C7" s="74" t="s">
        <v>16</v>
      </c>
      <c r="D7" s="75"/>
      <c r="E7" s="10"/>
    </row>
    <row r="8" spans="1:5" ht="16.5" thickBot="1" x14ac:dyDescent="0.3">
      <c r="A8" s="8"/>
      <c r="B8" s="28">
        <v>1</v>
      </c>
      <c r="C8" s="72">
        <v>4238237942</v>
      </c>
      <c r="D8" s="73"/>
      <c r="E8" s="10"/>
    </row>
    <row r="9" spans="1:5" ht="23.25" customHeight="1" thickBot="1" x14ac:dyDescent="0.3">
      <c r="A9" s="8"/>
      <c r="B9" s="28" t="s">
        <v>17</v>
      </c>
      <c r="C9" s="72"/>
      <c r="D9" s="73"/>
      <c r="E9" s="10"/>
    </row>
    <row r="10" spans="1:5" ht="26.25" customHeight="1" thickBot="1" x14ac:dyDescent="0.3">
      <c r="A10" s="8"/>
      <c r="B10" s="28" t="s">
        <v>17</v>
      </c>
      <c r="C10" s="72"/>
      <c r="D10" s="73"/>
      <c r="E10" s="10"/>
    </row>
    <row r="11" spans="1:5" ht="21.75" customHeight="1" thickBot="1" x14ac:dyDescent="0.3">
      <c r="A11" s="8"/>
      <c r="B11" s="28" t="s">
        <v>17</v>
      </c>
      <c r="C11" s="72"/>
      <c r="D11" s="73"/>
      <c r="E11" s="10"/>
    </row>
    <row r="12" spans="1:5" ht="32.25" thickBot="1" x14ac:dyDescent="0.3">
      <c r="A12" s="8"/>
      <c r="B12" s="29" t="s">
        <v>18</v>
      </c>
      <c r="C12" s="72">
        <f>SUM(C8:D11)</f>
        <v>4238237942</v>
      </c>
      <c r="D12" s="73"/>
      <c r="E12" s="10"/>
    </row>
    <row r="13" spans="1:5" ht="26.25" customHeight="1" thickBot="1" x14ac:dyDescent="0.3">
      <c r="A13" s="8"/>
      <c r="B13" s="29" t="s">
        <v>19</v>
      </c>
      <c r="C13" s="72">
        <f>+C12/616000</f>
        <v>6880.2563993506492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45</v>
      </c>
      <c r="D15" s="14"/>
      <c r="E15" s="10"/>
    </row>
    <row r="16" spans="1:5" ht="27" customHeight="1" x14ac:dyDescent="0.25">
      <c r="A16" s="8"/>
      <c r="B16" s="15" t="s">
        <v>4</v>
      </c>
      <c r="C16" s="30">
        <v>323350035</v>
      </c>
      <c r="D16" s="16"/>
      <c r="E16" s="10"/>
    </row>
    <row r="17" spans="1:6" ht="28.5" customHeight="1" x14ac:dyDescent="0.25">
      <c r="A17" s="8"/>
      <c r="B17" s="8" t="s">
        <v>5</v>
      </c>
      <c r="C17" s="31">
        <v>690279272</v>
      </c>
      <c r="D17" s="10"/>
      <c r="E17" s="10"/>
    </row>
    <row r="18" spans="1:6" ht="15" x14ac:dyDescent="0.25">
      <c r="A18" s="8"/>
      <c r="B18" s="8" t="s">
        <v>6</v>
      </c>
      <c r="C18" s="31">
        <v>62164344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62164344</v>
      </c>
      <c r="D19" s="18"/>
      <c r="E19" s="10"/>
    </row>
    <row r="20" spans="1:6" ht="27" customHeight="1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37">
        <v>5.2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44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26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C29" s="34"/>
    </row>
    <row r="30" spans="1:6" x14ac:dyDescent="0.25">
      <c r="C30" s="34"/>
    </row>
    <row r="31" spans="1:6" x14ac:dyDescent="0.25">
      <c r="C31" s="35"/>
    </row>
    <row r="32" spans="1:6" x14ac:dyDescent="0.25">
      <c r="C32" s="33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C13:D13"/>
    <mergeCell ref="B20:D20"/>
    <mergeCell ref="C8:D8"/>
    <mergeCell ref="C7:D7"/>
    <mergeCell ref="C9:D9"/>
    <mergeCell ref="C10:D10"/>
    <mergeCell ref="C11:D11"/>
    <mergeCell ref="C12:D12"/>
    <mergeCell ref="A1:D1"/>
    <mergeCell ref="B2:D2"/>
    <mergeCell ref="B3:D3"/>
    <mergeCell ref="C5:D5"/>
    <mergeCell ref="C6:D6"/>
    <mergeCell ref="F25:F26"/>
    <mergeCell ref="C26:D26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C15" sqref="C15"/>
    </sheetView>
  </sheetViews>
  <sheetFormatPr baseColWidth="10" defaultRowHeight="15.75" x14ac:dyDescent="0.25"/>
  <cols>
    <col min="1" max="1" width="12.285156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3.4257812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ht="27.75" customHeight="1" x14ac:dyDescent="0.25">
      <c r="A2" s="4"/>
      <c r="B2" s="67" t="s">
        <v>1</v>
      </c>
      <c r="C2" s="67"/>
      <c r="D2" s="67"/>
      <c r="E2" s="5"/>
    </row>
    <row r="3" spans="1:5" ht="21" customHeight="1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68" t="s">
        <v>27</v>
      </c>
      <c r="D5" s="69"/>
      <c r="E5" s="10"/>
    </row>
    <row r="6" spans="1:5" ht="27.75" customHeight="1" thickBot="1" x14ac:dyDescent="0.3">
      <c r="A6" s="8"/>
      <c r="B6" s="27" t="s">
        <v>3</v>
      </c>
      <c r="C6" s="70" t="s">
        <v>28</v>
      </c>
      <c r="D6" s="71"/>
      <c r="E6" s="10"/>
    </row>
    <row r="7" spans="1:5" ht="29.25" customHeight="1" thickBot="1" x14ac:dyDescent="0.3">
      <c r="A7" s="8"/>
      <c r="B7" s="27" t="s">
        <v>15</v>
      </c>
      <c r="C7" s="74" t="s">
        <v>16</v>
      </c>
      <c r="D7" s="75"/>
      <c r="E7" s="10"/>
    </row>
    <row r="8" spans="1:5" ht="16.5" thickBot="1" x14ac:dyDescent="0.3">
      <c r="A8" s="8"/>
      <c r="B8" s="28">
        <v>14</v>
      </c>
      <c r="C8" s="72">
        <v>2990091062</v>
      </c>
      <c r="D8" s="73"/>
      <c r="E8" s="10"/>
    </row>
    <row r="9" spans="1:5" ht="23.25" customHeight="1" thickBot="1" x14ac:dyDescent="0.3">
      <c r="A9" s="8"/>
      <c r="B9" s="28">
        <v>13</v>
      </c>
      <c r="C9" s="72">
        <v>4170297167</v>
      </c>
      <c r="D9" s="73"/>
      <c r="E9" s="10"/>
    </row>
    <row r="10" spans="1:5" ht="26.25" customHeight="1" thickBot="1" x14ac:dyDescent="0.3">
      <c r="A10" s="8"/>
      <c r="B10" s="28" t="s">
        <v>17</v>
      </c>
      <c r="C10" s="72"/>
      <c r="D10" s="73"/>
      <c r="E10" s="10"/>
    </row>
    <row r="11" spans="1:5" ht="21.75" customHeight="1" thickBot="1" x14ac:dyDescent="0.3">
      <c r="A11" s="8"/>
      <c r="B11" s="28" t="s">
        <v>17</v>
      </c>
      <c r="C11" s="72"/>
      <c r="D11" s="73"/>
      <c r="E11" s="10"/>
    </row>
    <row r="12" spans="1:5" ht="32.25" thickBot="1" x14ac:dyDescent="0.3">
      <c r="A12" s="8"/>
      <c r="B12" s="29" t="s">
        <v>18</v>
      </c>
      <c r="C12" s="72">
        <f>SUM(C8:D11)</f>
        <v>7160388229</v>
      </c>
      <c r="D12" s="73"/>
      <c r="E12" s="10"/>
    </row>
    <row r="13" spans="1:5" ht="26.25" customHeight="1" thickBot="1" x14ac:dyDescent="0.3">
      <c r="A13" s="8"/>
      <c r="B13" s="29" t="s">
        <v>19</v>
      </c>
      <c r="C13" s="72">
        <f>+C12/616000</f>
        <v>11624.00686525974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45</v>
      </c>
      <c r="D15" s="14"/>
      <c r="E15" s="10"/>
    </row>
    <row r="16" spans="1:5" ht="27" customHeight="1" x14ac:dyDescent="0.25">
      <c r="A16" s="8"/>
      <c r="B16" s="15" t="s">
        <v>4</v>
      </c>
      <c r="C16" s="30">
        <v>355317313</v>
      </c>
      <c r="D16" s="16"/>
      <c r="E16" s="10"/>
    </row>
    <row r="17" spans="1:6" ht="28.5" customHeight="1" x14ac:dyDescent="0.25">
      <c r="A17" s="8"/>
      <c r="B17" s="8" t="s">
        <v>5</v>
      </c>
      <c r="C17" s="31">
        <v>371017313</v>
      </c>
      <c r="D17" s="10"/>
      <c r="E17" s="10"/>
    </row>
    <row r="18" spans="1:6" ht="15" x14ac:dyDescent="0.25">
      <c r="A18" s="8"/>
      <c r="B18" s="8" t="s">
        <v>6</v>
      </c>
      <c r="C18" s="31">
        <v>78417826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242200445</v>
      </c>
      <c r="D19" s="18"/>
      <c r="E19" s="10"/>
    </row>
    <row r="20" spans="1:6" ht="27" customHeight="1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37">
        <f>+C16/C18</f>
        <v>4.5310783418045792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46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26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F25:F26"/>
    <mergeCell ref="C26:D26"/>
    <mergeCell ref="B20:D20"/>
    <mergeCell ref="B21:D21"/>
    <mergeCell ref="A25:A26"/>
    <mergeCell ref="B25:B26"/>
    <mergeCell ref="C25:D25"/>
    <mergeCell ref="E25:E26"/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1" workbookViewId="0">
      <selection activeCell="C15" sqref="C15"/>
    </sheetView>
  </sheetViews>
  <sheetFormatPr baseColWidth="10" defaultRowHeight="15.75" x14ac:dyDescent="0.25"/>
  <cols>
    <col min="1" max="1" width="13.8554687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4.8554687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ht="27.75" customHeight="1" x14ac:dyDescent="0.25">
      <c r="A2" s="4"/>
      <c r="B2" s="67" t="s">
        <v>1</v>
      </c>
      <c r="C2" s="67"/>
      <c r="D2" s="67"/>
      <c r="E2" s="5"/>
    </row>
    <row r="3" spans="1:5" ht="21" customHeight="1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68" t="s">
        <v>29</v>
      </c>
      <c r="D5" s="69"/>
      <c r="E5" s="10"/>
    </row>
    <row r="6" spans="1:5" ht="27.75" customHeight="1" thickBot="1" x14ac:dyDescent="0.3">
      <c r="A6" s="8"/>
      <c r="B6" s="27" t="s">
        <v>3</v>
      </c>
      <c r="C6" s="70" t="s">
        <v>32</v>
      </c>
      <c r="D6" s="71"/>
      <c r="E6" s="10"/>
    </row>
    <row r="7" spans="1:5" ht="29.25" customHeight="1" thickBot="1" x14ac:dyDescent="0.3">
      <c r="A7" s="8"/>
      <c r="B7" s="27" t="s">
        <v>15</v>
      </c>
      <c r="C7" s="74" t="s">
        <v>16</v>
      </c>
      <c r="D7" s="75"/>
      <c r="E7" s="10"/>
    </row>
    <row r="8" spans="1:5" ht="16.5" thickBot="1" x14ac:dyDescent="0.3">
      <c r="A8" s="8"/>
      <c r="B8" s="28">
        <v>9</v>
      </c>
      <c r="C8" s="72">
        <v>3161657434</v>
      </c>
      <c r="D8" s="73"/>
      <c r="E8" s="10"/>
    </row>
    <row r="9" spans="1:5" ht="23.25" customHeight="1" thickBot="1" x14ac:dyDescent="0.3">
      <c r="A9" s="8"/>
      <c r="B9" s="28" t="s">
        <v>17</v>
      </c>
      <c r="C9" s="72"/>
      <c r="D9" s="73"/>
      <c r="E9" s="10"/>
    </row>
    <row r="10" spans="1:5" ht="26.25" customHeight="1" thickBot="1" x14ac:dyDescent="0.3">
      <c r="A10" s="8"/>
      <c r="B10" s="28" t="s">
        <v>17</v>
      </c>
      <c r="C10" s="72"/>
      <c r="D10" s="73"/>
      <c r="E10" s="10"/>
    </row>
    <row r="11" spans="1:5" ht="21.75" customHeight="1" thickBot="1" x14ac:dyDescent="0.3">
      <c r="A11" s="8"/>
      <c r="B11" s="28" t="s">
        <v>17</v>
      </c>
      <c r="C11" s="72"/>
      <c r="D11" s="73"/>
      <c r="E11" s="10"/>
    </row>
    <row r="12" spans="1:5" ht="32.25" thickBot="1" x14ac:dyDescent="0.3">
      <c r="A12" s="8"/>
      <c r="B12" s="29" t="s">
        <v>18</v>
      </c>
      <c r="C12" s="72">
        <f>SUM(C8:D11)</f>
        <v>3161657434</v>
      </c>
      <c r="D12" s="73"/>
      <c r="E12" s="10"/>
    </row>
    <row r="13" spans="1:5" ht="26.25" customHeight="1" thickBot="1" x14ac:dyDescent="0.3">
      <c r="A13" s="8"/>
      <c r="B13" s="29" t="s">
        <v>19</v>
      </c>
      <c r="C13" s="72">
        <f>+C12/616000</f>
        <v>5132.5607694805194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45</v>
      </c>
      <c r="D15" s="14"/>
      <c r="E15" s="10"/>
    </row>
    <row r="16" spans="1:5" ht="27" customHeight="1" x14ac:dyDescent="0.25">
      <c r="A16" s="8"/>
      <c r="B16" s="15" t="s">
        <v>4</v>
      </c>
      <c r="C16" s="30">
        <v>76213382</v>
      </c>
      <c r="D16" s="16"/>
      <c r="E16" s="10"/>
    </row>
    <row r="17" spans="1:6" ht="28.5" customHeight="1" x14ac:dyDescent="0.25">
      <c r="A17" s="8"/>
      <c r="B17" s="8" t="s">
        <v>5</v>
      </c>
      <c r="C17" s="31">
        <v>332278932</v>
      </c>
      <c r="D17" s="10"/>
      <c r="E17" s="10"/>
    </row>
    <row r="18" spans="1:6" ht="15" x14ac:dyDescent="0.25">
      <c r="A18" s="8"/>
      <c r="B18" s="8" t="s">
        <v>6</v>
      </c>
      <c r="C18" s="31">
        <v>87884222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87884222</v>
      </c>
      <c r="D19" s="18"/>
      <c r="E19" s="10"/>
    </row>
    <row r="20" spans="1:6" ht="27" customHeight="1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37">
        <f>+C16/C18</f>
        <v>0.86720210141929688</v>
      </c>
      <c r="D22" s="14" t="s">
        <v>0</v>
      </c>
      <c r="E22" s="10"/>
    </row>
    <row r="23" spans="1:6" ht="16.5" thickBot="1" x14ac:dyDescent="0.3">
      <c r="A23" s="8"/>
      <c r="B23" s="12" t="s">
        <v>10</v>
      </c>
      <c r="C23" s="38" t="s">
        <v>47</v>
      </c>
      <c r="D23" s="20" t="s">
        <v>33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31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F25:F26"/>
    <mergeCell ref="C26:D26"/>
    <mergeCell ref="B20:D20"/>
    <mergeCell ref="B21:D21"/>
    <mergeCell ref="A25:A26"/>
    <mergeCell ref="B25:B26"/>
    <mergeCell ref="C25:D25"/>
    <mergeCell ref="E25:E26"/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5" workbookViewId="0">
      <selection activeCell="C18" sqref="C18"/>
    </sheetView>
  </sheetViews>
  <sheetFormatPr baseColWidth="10" defaultRowHeight="15.75" x14ac:dyDescent="0.25"/>
  <cols>
    <col min="1" max="1" width="11.8554687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1.8554687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ht="27.75" customHeight="1" x14ac:dyDescent="0.25">
      <c r="A2" s="4"/>
      <c r="B2" s="67" t="s">
        <v>1</v>
      </c>
      <c r="C2" s="67"/>
      <c r="D2" s="67"/>
      <c r="E2" s="5"/>
    </row>
    <row r="3" spans="1:5" ht="21" customHeight="1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68" t="s">
        <v>34</v>
      </c>
      <c r="D5" s="69"/>
      <c r="E5" s="10"/>
    </row>
    <row r="6" spans="1:5" ht="27.75" customHeight="1" thickBot="1" x14ac:dyDescent="0.3">
      <c r="A6" s="8"/>
      <c r="B6" s="27" t="s">
        <v>3</v>
      </c>
      <c r="C6" s="70" t="s">
        <v>30</v>
      </c>
      <c r="D6" s="71"/>
      <c r="E6" s="10"/>
    </row>
    <row r="7" spans="1:5" ht="29.25" customHeight="1" thickBot="1" x14ac:dyDescent="0.3">
      <c r="A7" s="8"/>
      <c r="B7" s="27" t="s">
        <v>15</v>
      </c>
      <c r="C7" s="74" t="s">
        <v>16</v>
      </c>
      <c r="D7" s="75"/>
      <c r="E7" s="10"/>
    </row>
    <row r="8" spans="1:5" ht="16.5" thickBot="1" x14ac:dyDescent="0.3">
      <c r="A8" s="8"/>
      <c r="B8" s="28">
        <v>8</v>
      </c>
      <c r="C8" s="72">
        <v>4990991590</v>
      </c>
      <c r="D8" s="73"/>
      <c r="E8" s="10"/>
    </row>
    <row r="9" spans="1:5" ht="23.25" customHeight="1" thickBot="1" x14ac:dyDescent="0.3">
      <c r="A9" s="8"/>
      <c r="B9" s="28">
        <v>9</v>
      </c>
      <c r="C9" s="72">
        <v>3161657434</v>
      </c>
      <c r="D9" s="73"/>
      <c r="E9" s="10"/>
    </row>
    <row r="10" spans="1:5" ht="23.25" customHeight="1" thickBot="1" x14ac:dyDescent="0.3">
      <c r="A10" s="8"/>
      <c r="B10" s="28">
        <v>10</v>
      </c>
      <c r="C10" s="72">
        <v>5159141967</v>
      </c>
      <c r="D10" s="73"/>
      <c r="E10" s="10"/>
    </row>
    <row r="11" spans="1:5" ht="23.25" customHeight="1" thickBot="1" x14ac:dyDescent="0.3">
      <c r="A11" s="8"/>
      <c r="B11" s="28">
        <v>12</v>
      </c>
      <c r="C11" s="72">
        <v>3002948078</v>
      </c>
      <c r="D11" s="73"/>
      <c r="E11" s="10"/>
    </row>
    <row r="12" spans="1:5" ht="23.25" customHeight="1" thickBot="1" x14ac:dyDescent="0.3">
      <c r="A12" s="8"/>
      <c r="B12" s="28">
        <v>14</v>
      </c>
      <c r="C12" s="72">
        <v>2990091062</v>
      </c>
      <c r="D12" s="73"/>
      <c r="E12" s="10"/>
    </row>
    <row r="13" spans="1:5" ht="26.25" customHeight="1" thickBot="1" x14ac:dyDescent="0.3">
      <c r="A13" s="8"/>
      <c r="B13" s="28">
        <v>15</v>
      </c>
      <c r="C13" s="72">
        <v>3172098839</v>
      </c>
      <c r="D13" s="73"/>
      <c r="E13" s="10"/>
    </row>
    <row r="14" spans="1:5" ht="21.75" customHeight="1" thickBot="1" x14ac:dyDescent="0.3">
      <c r="A14" s="8"/>
      <c r="B14" s="28" t="s">
        <v>17</v>
      </c>
      <c r="C14" s="72"/>
      <c r="D14" s="73"/>
      <c r="E14" s="10"/>
    </row>
    <row r="15" spans="1:5" ht="32.25" thickBot="1" x14ac:dyDescent="0.3">
      <c r="A15" s="8"/>
      <c r="B15" s="29" t="s">
        <v>18</v>
      </c>
      <c r="C15" s="72">
        <f>SUM(C8:D14)</f>
        <v>22476928970</v>
      </c>
      <c r="D15" s="73"/>
      <c r="E15" s="10"/>
    </row>
    <row r="16" spans="1:5" ht="26.25" customHeight="1" thickBot="1" x14ac:dyDescent="0.3">
      <c r="A16" s="8"/>
      <c r="B16" s="29" t="s">
        <v>19</v>
      </c>
      <c r="C16" s="72">
        <f>+C15/616000</f>
        <v>36488.521055194804</v>
      </c>
      <c r="D16" s="73"/>
      <c r="E16" s="10"/>
    </row>
    <row r="17" spans="1:6" ht="24.75" customHeight="1" x14ac:dyDescent="0.25">
      <c r="A17" s="8"/>
      <c r="B17" s="9"/>
      <c r="C17" s="13"/>
      <c r="D17" s="14"/>
      <c r="E17" s="10"/>
    </row>
    <row r="18" spans="1:6" ht="28.5" customHeight="1" thickBot="1" x14ac:dyDescent="0.3">
      <c r="A18" s="8"/>
      <c r="B18" s="9" t="s">
        <v>20</v>
      </c>
      <c r="C18" s="39" t="s">
        <v>45</v>
      </c>
      <c r="D18" s="14"/>
      <c r="E18" s="10"/>
    </row>
    <row r="19" spans="1:6" ht="27" customHeight="1" x14ac:dyDescent="0.25">
      <c r="A19" s="8"/>
      <c r="B19" s="15" t="s">
        <v>4</v>
      </c>
      <c r="C19" s="30">
        <v>3834452011</v>
      </c>
      <c r="D19" s="16"/>
      <c r="E19" s="10"/>
    </row>
    <row r="20" spans="1:6" ht="28.5" customHeight="1" x14ac:dyDescent="0.25">
      <c r="A20" s="8"/>
      <c r="B20" s="8" t="s">
        <v>5</v>
      </c>
      <c r="C20" s="31">
        <v>4154616867</v>
      </c>
      <c r="D20" s="10"/>
      <c r="E20" s="10"/>
    </row>
    <row r="21" spans="1:6" ht="15" x14ac:dyDescent="0.25">
      <c r="A21" s="8"/>
      <c r="B21" s="8" t="s">
        <v>6</v>
      </c>
      <c r="C21" s="31">
        <v>1000190433</v>
      </c>
      <c r="D21" s="10"/>
      <c r="E21" s="10"/>
    </row>
    <row r="22" spans="1:6" ht="27" customHeight="1" thickBot="1" x14ac:dyDescent="0.3">
      <c r="A22" s="8"/>
      <c r="B22" s="17" t="s">
        <v>7</v>
      </c>
      <c r="C22" s="32">
        <v>2599122138</v>
      </c>
      <c r="D22" s="18"/>
      <c r="E22" s="10"/>
    </row>
    <row r="23" spans="1:6" ht="27" customHeight="1" thickBot="1" x14ac:dyDescent="0.3">
      <c r="A23" s="8"/>
      <c r="B23" s="56" t="s">
        <v>8</v>
      </c>
      <c r="C23" s="57"/>
      <c r="D23" s="58"/>
      <c r="E23" s="10"/>
    </row>
    <row r="24" spans="1:6" ht="16.5" thickBot="1" x14ac:dyDescent="0.3">
      <c r="A24" s="8"/>
      <c r="B24" s="56" t="s">
        <v>9</v>
      </c>
      <c r="C24" s="57"/>
      <c r="D24" s="58"/>
      <c r="E24" s="10"/>
    </row>
    <row r="25" spans="1:6" x14ac:dyDescent="0.25">
      <c r="A25" s="8"/>
      <c r="B25" s="19" t="s">
        <v>21</v>
      </c>
      <c r="C25" s="37">
        <f>+C19/C21</f>
        <v>3.8337219438290706</v>
      </c>
      <c r="D25" s="14" t="s">
        <v>25</v>
      </c>
      <c r="E25" s="10"/>
    </row>
    <row r="26" spans="1:6" ht="16.5" thickBot="1" x14ac:dyDescent="0.3">
      <c r="A26" s="8"/>
      <c r="B26" s="12" t="s">
        <v>10</v>
      </c>
      <c r="C26" s="38" t="s">
        <v>48</v>
      </c>
      <c r="D26" s="20" t="s">
        <v>33</v>
      </c>
      <c r="E26" s="10"/>
    </row>
    <row r="27" spans="1:6" ht="16.5" thickBot="1" x14ac:dyDescent="0.3">
      <c r="A27" s="8"/>
      <c r="B27" s="21"/>
      <c r="C27" s="22"/>
      <c r="D27" s="9"/>
      <c r="E27" s="23"/>
    </row>
    <row r="28" spans="1:6" x14ac:dyDescent="0.25">
      <c r="A28" s="59"/>
      <c r="B28" s="60" t="s">
        <v>11</v>
      </c>
      <c r="C28" s="62" t="s">
        <v>35</v>
      </c>
      <c r="D28" s="63"/>
      <c r="E28" s="64"/>
      <c r="F28" s="53"/>
    </row>
    <row r="29" spans="1:6" ht="16.5" thickBot="1" x14ac:dyDescent="0.3">
      <c r="A29" s="59"/>
      <c r="B29" s="61"/>
      <c r="C29" s="54" t="s">
        <v>12</v>
      </c>
      <c r="D29" s="55"/>
      <c r="E29" s="64"/>
      <c r="F29" s="53"/>
    </row>
    <row r="30" spans="1:6" thickBot="1" x14ac:dyDescent="0.3">
      <c r="A30" s="17"/>
      <c r="B30" s="24"/>
      <c r="C30" s="24"/>
      <c r="D30" s="24"/>
      <c r="E30" s="18"/>
      <c r="F30" s="2"/>
    </row>
    <row r="31" spans="1:6" x14ac:dyDescent="0.25">
      <c r="B31" s="26" t="s">
        <v>22</v>
      </c>
    </row>
    <row r="32" spans="1:6" x14ac:dyDescent="0.25">
      <c r="D32" s="33"/>
    </row>
    <row r="33" spans="2:4" x14ac:dyDescent="0.25">
      <c r="C33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3">
    <mergeCell ref="F28:F29"/>
    <mergeCell ref="C29:D29"/>
    <mergeCell ref="C10:D10"/>
    <mergeCell ref="C11:D11"/>
    <mergeCell ref="C12:D12"/>
    <mergeCell ref="B23:D23"/>
    <mergeCell ref="B24:D24"/>
    <mergeCell ref="A28:A29"/>
    <mergeCell ref="B28:B29"/>
    <mergeCell ref="C28:D28"/>
    <mergeCell ref="E28:E29"/>
    <mergeCell ref="C8:D8"/>
    <mergeCell ref="C9:D9"/>
    <mergeCell ref="C13:D13"/>
    <mergeCell ref="C14:D14"/>
    <mergeCell ref="C15:D15"/>
    <mergeCell ref="C16:D16"/>
    <mergeCell ref="C7:D7"/>
    <mergeCell ref="A1:D1"/>
    <mergeCell ref="B2:D2"/>
    <mergeCell ref="B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7" workbookViewId="0">
      <selection activeCell="G32" sqref="G32"/>
    </sheetView>
  </sheetViews>
  <sheetFormatPr baseColWidth="10" defaultRowHeight="15.75" x14ac:dyDescent="0.25"/>
  <cols>
    <col min="1" max="1" width="12.1406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4.710937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ht="27.75" customHeight="1" x14ac:dyDescent="0.25">
      <c r="A2" s="4"/>
      <c r="B2" s="67" t="s">
        <v>1</v>
      </c>
      <c r="C2" s="67"/>
      <c r="D2" s="67"/>
      <c r="E2" s="5"/>
    </row>
    <row r="3" spans="1:5" ht="21" customHeight="1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68" t="s">
        <v>36</v>
      </c>
      <c r="D5" s="69"/>
      <c r="E5" s="10"/>
    </row>
    <row r="6" spans="1:5" ht="27.75" customHeight="1" thickBot="1" x14ac:dyDescent="0.3">
      <c r="A6" s="8"/>
      <c r="B6" s="27" t="s">
        <v>3</v>
      </c>
      <c r="C6" s="70" t="s">
        <v>37</v>
      </c>
      <c r="D6" s="71"/>
      <c r="E6" s="10"/>
    </row>
    <row r="7" spans="1:5" ht="29.25" customHeight="1" thickBot="1" x14ac:dyDescent="0.3">
      <c r="A7" s="8"/>
      <c r="B7" s="27" t="s">
        <v>15</v>
      </c>
      <c r="C7" s="74" t="s">
        <v>16</v>
      </c>
      <c r="D7" s="75"/>
      <c r="E7" s="10"/>
    </row>
    <row r="8" spans="1:5" ht="16.5" thickBot="1" x14ac:dyDescent="0.3">
      <c r="A8" s="8"/>
      <c r="B8" s="28">
        <v>8</v>
      </c>
      <c r="C8" s="72">
        <v>4990991590</v>
      </c>
      <c r="D8" s="73"/>
      <c r="E8" s="10"/>
    </row>
    <row r="9" spans="1:5" ht="23.25" customHeight="1" thickBot="1" x14ac:dyDescent="0.3">
      <c r="A9" s="8"/>
      <c r="B9" s="28">
        <v>15</v>
      </c>
      <c r="C9" s="72">
        <v>3172098839</v>
      </c>
      <c r="D9" s="73"/>
      <c r="E9" s="10"/>
    </row>
    <row r="10" spans="1:5" ht="26.25" customHeight="1" thickBot="1" x14ac:dyDescent="0.3">
      <c r="A10" s="8"/>
      <c r="B10" s="28" t="s">
        <v>17</v>
      </c>
      <c r="C10" s="72"/>
      <c r="D10" s="73"/>
      <c r="E10" s="10"/>
    </row>
    <row r="11" spans="1:5" ht="21.75" customHeight="1" thickBot="1" x14ac:dyDescent="0.3">
      <c r="A11" s="8"/>
      <c r="B11" s="28" t="s">
        <v>17</v>
      </c>
      <c r="C11" s="72"/>
      <c r="D11" s="73"/>
      <c r="E11" s="10"/>
    </row>
    <row r="12" spans="1:5" ht="32.25" thickBot="1" x14ac:dyDescent="0.3">
      <c r="A12" s="8"/>
      <c r="B12" s="29" t="s">
        <v>18</v>
      </c>
      <c r="C12" s="72">
        <f>SUM(C8:D11)</f>
        <v>8163090429</v>
      </c>
      <c r="D12" s="73"/>
      <c r="E12" s="10"/>
    </row>
    <row r="13" spans="1:5" ht="26.25" customHeight="1" thickBot="1" x14ac:dyDescent="0.3">
      <c r="A13" s="8"/>
      <c r="B13" s="29" t="s">
        <v>19</v>
      </c>
      <c r="C13" s="72">
        <f>+C12/616000</f>
        <v>13251.770176948052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51</v>
      </c>
      <c r="D15" s="14"/>
      <c r="E15" s="10"/>
    </row>
    <row r="16" spans="1:5" ht="27" customHeight="1" x14ac:dyDescent="0.25">
      <c r="A16" s="8"/>
      <c r="B16" s="15" t="s">
        <v>4</v>
      </c>
      <c r="C16" s="30">
        <v>6356397502</v>
      </c>
      <c r="D16" s="16"/>
      <c r="E16" s="10"/>
    </row>
    <row r="17" spans="1:6" ht="28.5" customHeight="1" x14ac:dyDescent="0.25">
      <c r="A17" s="8"/>
      <c r="B17" s="8" t="s">
        <v>5</v>
      </c>
      <c r="C17" s="31">
        <v>9259052852</v>
      </c>
      <c r="D17" s="10"/>
      <c r="E17" s="10"/>
    </row>
    <row r="18" spans="1:6" ht="15" x14ac:dyDescent="0.25">
      <c r="A18" s="8"/>
      <c r="B18" s="8" t="s">
        <v>6</v>
      </c>
      <c r="C18" s="31">
        <v>3183281312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3182281312</v>
      </c>
      <c r="D19" s="18"/>
      <c r="E19" s="10"/>
    </row>
    <row r="20" spans="1:6" ht="27" customHeight="1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37">
        <f>+C16/C18</f>
        <v>1.9968067157741665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49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26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F25:F26"/>
    <mergeCell ref="C26:D26"/>
    <mergeCell ref="B20:D20"/>
    <mergeCell ref="B21:D21"/>
    <mergeCell ref="A25:A26"/>
    <mergeCell ref="B25:B26"/>
    <mergeCell ref="C25:D25"/>
    <mergeCell ref="E25:E26"/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baseColWidth="10" defaultRowHeight="15.75" x14ac:dyDescent="0.25"/>
  <cols>
    <col min="1" max="1" width="9.425781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0.5703125" style="25" customWidth="1"/>
    <col min="6" max="16384" width="11.42578125" style="1"/>
  </cols>
  <sheetData>
    <row r="1" spans="1:5" x14ac:dyDescent="0.25">
      <c r="A1" s="65" t="s">
        <v>56</v>
      </c>
      <c r="B1" s="66"/>
      <c r="C1" s="66"/>
      <c r="D1" s="66"/>
      <c r="E1" s="3"/>
    </row>
    <row r="2" spans="1:5" x14ac:dyDescent="0.25">
      <c r="A2" s="4"/>
      <c r="B2" s="67" t="s">
        <v>1</v>
      </c>
      <c r="C2" s="67"/>
      <c r="D2" s="67"/>
      <c r="E2" s="5"/>
    </row>
    <row r="3" spans="1:5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16.5" thickBot="1" x14ac:dyDescent="0.3">
      <c r="A5" s="8"/>
      <c r="B5" s="11" t="s">
        <v>2</v>
      </c>
      <c r="C5" s="68" t="s">
        <v>38</v>
      </c>
      <c r="D5" s="69"/>
      <c r="E5" s="10"/>
    </row>
    <row r="6" spans="1:5" ht="16.5" thickBot="1" x14ac:dyDescent="0.3">
      <c r="A6" s="8"/>
      <c r="B6" s="27" t="s">
        <v>3</v>
      </c>
      <c r="C6" s="70" t="s">
        <v>39</v>
      </c>
      <c r="D6" s="71"/>
      <c r="E6" s="10"/>
    </row>
    <row r="7" spans="1:5" ht="32.25" thickBot="1" x14ac:dyDescent="0.3">
      <c r="A7" s="8"/>
      <c r="B7" s="27" t="s">
        <v>15</v>
      </c>
      <c r="C7" s="41" t="s">
        <v>52</v>
      </c>
      <c r="D7" s="41" t="s">
        <v>16</v>
      </c>
      <c r="E7" s="10"/>
    </row>
    <row r="8" spans="1:5" ht="16.5" thickBot="1" x14ac:dyDescent="0.3">
      <c r="A8" s="8"/>
      <c r="B8" s="28">
        <v>13</v>
      </c>
      <c r="C8" s="42" t="s">
        <v>53</v>
      </c>
      <c r="D8" s="42">
        <v>4170297157</v>
      </c>
      <c r="E8" s="10"/>
    </row>
    <row r="9" spans="1:5" ht="16.5" thickBot="1" x14ac:dyDescent="0.3">
      <c r="A9" s="8"/>
      <c r="B9" s="28" t="s">
        <v>54</v>
      </c>
      <c r="C9" s="42" t="s">
        <v>55</v>
      </c>
      <c r="D9" s="43">
        <v>2632292290</v>
      </c>
      <c r="E9" s="10"/>
    </row>
    <row r="10" spans="1:5" ht="16.5" thickBot="1" x14ac:dyDescent="0.3">
      <c r="A10" s="8"/>
      <c r="B10" s="28" t="s">
        <v>17</v>
      </c>
      <c r="C10" s="42"/>
      <c r="D10" s="43"/>
      <c r="E10" s="10"/>
    </row>
    <row r="11" spans="1:5" ht="16.5" thickBot="1" x14ac:dyDescent="0.3">
      <c r="A11" s="8"/>
      <c r="B11" s="28" t="s">
        <v>17</v>
      </c>
      <c r="C11" s="42"/>
      <c r="D11" s="43"/>
      <c r="E11" s="10"/>
    </row>
    <row r="12" spans="1:5" ht="32.25" thickBot="1" x14ac:dyDescent="0.3">
      <c r="A12" s="8"/>
      <c r="B12" s="29" t="s">
        <v>18</v>
      </c>
      <c r="C12" s="72">
        <f>SUM(C8:D11)</f>
        <v>6802589447</v>
      </c>
      <c r="D12" s="73"/>
      <c r="E12" s="10"/>
    </row>
    <row r="13" spans="1:5" ht="48" thickBot="1" x14ac:dyDescent="0.3">
      <c r="A13" s="8"/>
      <c r="B13" s="29" t="s">
        <v>19</v>
      </c>
      <c r="C13" s="72">
        <f>+C12/616000</f>
        <v>11043.164686688311</v>
      </c>
      <c r="D13" s="73"/>
      <c r="E13" s="10"/>
    </row>
    <row r="14" spans="1:5" x14ac:dyDescent="0.25">
      <c r="A14" s="8"/>
      <c r="B14" s="9"/>
      <c r="C14" s="13"/>
      <c r="D14" s="14"/>
      <c r="E14" s="10"/>
    </row>
    <row r="15" spans="1:5" ht="16.5" thickBot="1" x14ac:dyDescent="0.3">
      <c r="A15" s="8"/>
      <c r="B15" s="9" t="s">
        <v>20</v>
      </c>
      <c r="C15" s="39" t="s">
        <v>45</v>
      </c>
      <c r="D15" s="14"/>
      <c r="E15" s="10"/>
    </row>
    <row r="16" spans="1:5" ht="15" x14ac:dyDescent="0.25">
      <c r="A16" s="8"/>
      <c r="B16" s="15" t="s">
        <v>4</v>
      </c>
      <c r="C16" s="30">
        <v>7187792150</v>
      </c>
      <c r="D16" s="16"/>
      <c r="E16" s="10"/>
    </row>
    <row r="17" spans="1:6" ht="15" x14ac:dyDescent="0.25">
      <c r="A17" s="8"/>
      <c r="B17" s="8" t="s">
        <v>5</v>
      </c>
      <c r="C17" s="31">
        <v>7501260000</v>
      </c>
      <c r="D17" s="10"/>
      <c r="E17" s="10"/>
    </row>
    <row r="18" spans="1:6" ht="15" x14ac:dyDescent="0.25">
      <c r="A18" s="8"/>
      <c r="B18" s="8" t="s">
        <v>6</v>
      </c>
      <c r="C18" s="31">
        <v>501260000</v>
      </c>
      <c r="D18" s="10"/>
      <c r="E18" s="10"/>
    </row>
    <row r="19" spans="1:6" thickBot="1" x14ac:dyDescent="0.3">
      <c r="A19" s="8"/>
      <c r="B19" s="17" t="s">
        <v>7</v>
      </c>
      <c r="C19" s="32">
        <v>501260000</v>
      </c>
      <c r="D19" s="18"/>
      <c r="E19" s="10"/>
    </row>
    <row r="20" spans="1:6" ht="16.5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37">
        <f>+C16/C18</f>
        <v>14.339448888800224</v>
      </c>
      <c r="D22" s="14" t="s">
        <v>25</v>
      </c>
      <c r="E22" s="10"/>
    </row>
    <row r="23" spans="1:6" ht="16.5" thickBot="1" x14ac:dyDescent="0.3">
      <c r="A23" s="8"/>
      <c r="B23" s="40" t="s">
        <v>10</v>
      </c>
      <c r="C23" s="38" t="s">
        <v>50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26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15">
    <mergeCell ref="A25:A26"/>
    <mergeCell ref="B25:B26"/>
    <mergeCell ref="C25:D25"/>
    <mergeCell ref="A1:D1"/>
    <mergeCell ref="B2:D2"/>
    <mergeCell ref="B3:D3"/>
    <mergeCell ref="C5:D5"/>
    <mergeCell ref="C6:D6"/>
    <mergeCell ref="C12:D12"/>
    <mergeCell ref="E25:E26"/>
    <mergeCell ref="F25:F26"/>
    <mergeCell ref="C26:D26"/>
    <mergeCell ref="C13:D13"/>
    <mergeCell ref="B20:D20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baseColWidth="10" defaultRowHeight="15.75" x14ac:dyDescent="0.25"/>
  <cols>
    <col min="1" max="1" width="11.285156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1.570312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x14ac:dyDescent="0.25">
      <c r="A2" s="4"/>
      <c r="B2" s="67" t="s">
        <v>1</v>
      </c>
      <c r="C2" s="67"/>
      <c r="D2" s="67"/>
      <c r="E2" s="5"/>
    </row>
    <row r="3" spans="1:5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16.5" thickBot="1" x14ac:dyDescent="0.3">
      <c r="A5" s="8"/>
      <c r="B5" s="11" t="s">
        <v>2</v>
      </c>
      <c r="C5" s="68" t="s">
        <v>57</v>
      </c>
      <c r="D5" s="69"/>
      <c r="E5" s="10"/>
    </row>
    <row r="6" spans="1:5" ht="16.5" thickBot="1" x14ac:dyDescent="0.3">
      <c r="A6" s="8"/>
      <c r="B6" s="27" t="s">
        <v>3</v>
      </c>
      <c r="C6" s="70" t="s">
        <v>58</v>
      </c>
      <c r="D6" s="71"/>
      <c r="E6" s="10"/>
    </row>
    <row r="7" spans="1:5" ht="32.25" thickBot="1" x14ac:dyDescent="0.3">
      <c r="A7" s="8"/>
      <c r="B7" s="27" t="s">
        <v>15</v>
      </c>
      <c r="C7" s="41" t="s">
        <v>52</v>
      </c>
      <c r="D7" s="41" t="s">
        <v>16</v>
      </c>
      <c r="E7" s="10"/>
    </row>
    <row r="8" spans="1:5" ht="16.5" thickBot="1" x14ac:dyDescent="0.3">
      <c r="A8" s="8"/>
      <c r="B8" s="28">
        <v>11</v>
      </c>
      <c r="C8" s="42" t="s">
        <v>53</v>
      </c>
      <c r="D8" s="42">
        <v>3477108401</v>
      </c>
      <c r="E8" s="10"/>
    </row>
    <row r="9" spans="1:5" ht="16.5" thickBot="1" x14ac:dyDescent="0.3">
      <c r="A9" s="8"/>
      <c r="B9" s="44" t="s">
        <v>59</v>
      </c>
      <c r="C9" s="42" t="s">
        <v>60</v>
      </c>
      <c r="D9" s="43">
        <v>3857998750</v>
      </c>
      <c r="E9" s="10"/>
    </row>
    <row r="10" spans="1:5" ht="16.5" thickBot="1" x14ac:dyDescent="0.3">
      <c r="A10" s="8"/>
      <c r="B10" s="44" t="s">
        <v>61</v>
      </c>
      <c r="C10" s="42" t="s">
        <v>62</v>
      </c>
      <c r="D10" s="43">
        <v>2056956785</v>
      </c>
      <c r="E10" s="10"/>
    </row>
    <row r="11" spans="1:5" ht="16.5" thickBot="1" x14ac:dyDescent="0.3">
      <c r="A11" s="8"/>
      <c r="B11" s="28" t="s">
        <v>63</v>
      </c>
      <c r="C11" s="42" t="s">
        <v>64</v>
      </c>
      <c r="D11" s="43">
        <v>13310000000</v>
      </c>
      <c r="E11" s="10"/>
    </row>
    <row r="12" spans="1:5" ht="32.25" thickBot="1" x14ac:dyDescent="0.3">
      <c r="A12" s="8"/>
      <c r="B12" s="29" t="s">
        <v>18</v>
      </c>
      <c r="C12" s="72">
        <f>SUM(C8:D11)</f>
        <v>22702063936</v>
      </c>
      <c r="D12" s="73"/>
      <c r="E12" s="10"/>
    </row>
    <row r="13" spans="1:5" ht="48" thickBot="1" x14ac:dyDescent="0.3">
      <c r="A13" s="8"/>
      <c r="B13" s="29" t="s">
        <v>19</v>
      </c>
      <c r="C13" s="72">
        <f>+C12/616000</f>
        <v>36853.999896103895</v>
      </c>
      <c r="D13" s="73"/>
      <c r="E13" s="10"/>
    </row>
    <row r="14" spans="1:5" x14ac:dyDescent="0.25">
      <c r="A14" s="8"/>
      <c r="B14" s="9"/>
      <c r="C14" s="13"/>
      <c r="D14" s="14"/>
      <c r="E14" s="10"/>
    </row>
    <row r="15" spans="1:5" ht="16.5" thickBot="1" x14ac:dyDescent="0.3">
      <c r="A15" s="8"/>
      <c r="B15" s="9" t="s">
        <v>20</v>
      </c>
      <c r="C15" s="39" t="s">
        <v>65</v>
      </c>
      <c r="D15" s="14"/>
      <c r="E15" s="10"/>
    </row>
    <row r="16" spans="1:5" ht="15" x14ac:dyDescent="0.25">
      <c r="A16" s="8"/>
      <c r="B16" s="15" t="s">
        <v>4</v>
      </c>
      <c r="C16" s="45">
        <v>2046522151</v>
      </c>
      <c r="D16" s="46"/>
      <c r="E16" s="10"/>
    </row>
    <row r="17" spans="1:6" ht="15" x14ac:dyDescent="0.25">
      <c r="A17" s="8"/>
      <c r="B17" s="8" t="s">
        <v>5</v>
      </c>
      <c r="C17" s="47">
        <v>2202823325</v>
      </c>
      <c r="D17" s="48"/>
      <c r="E17" s="10"/>
    </row>
    <row r="18" spans="1:6" ht="15" x14ac:dyDescent="0.25">
      <c r="A18" s="8"/>
      <c r="B18" s="8" t="s">
        <v>6</v>
      </c>
      <c r="C18" s="47">
        <v>1522150004</v>
      </c>
      <c r="D18" s="48"/>
      <c r="E18" s="10"/>
    </row>
    <row r="19" spans="1:6" thickBot="1" x14ac:dyDescent="0.3">
      <c r="A19" s="8"/>
      <c r="B19" s="17" t="s">
        <v>7</v>
      </c>
      <c r="C19" s="49">
        <v>1522150004</v>
      </c>
      <c r="D19" s="50"/>
      <c r="E19" s="10"/>
    </row>
    <row r="20" spans="1:6" ht="16.5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51" t="s">
        <v>66</v>
      </c>
      <c r="D22" s="14" t="s">
        <v>0</v>
      </c>
      <c r="E22" s="10"/>
    </row>
    <row r="23" spans="1:6" ht="16.5" thickBot="1" x14ac:dyDescent="0.3">
      <c r="A23" s="8"/>
      <c r="B23" s="40" t="s">
        <v>10</v>
      </c>
      <c r="C23" s="38" t="s">
        <v>67</v>
      </c>
      <c r="D23" s="20" t="s">
        <v>68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69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36" spans="2:4" x14ac:dyDescent="0.25">
      <c r="B36" s="25" t="s">
        <v>40</v>
      </c>
      <c r="C36" s="25" t="s">
        <v>41</v>
      </c>
      <c r="D36" s="25" t="s">
        <v>70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15">
    <mergeCell ref="A25:A26"/>
    <mergeCell ref="B25:B26"/>
    <mergeCell ref="C25:D25"/>
    <mergeCell ref="A1:D1"/>
    <mergeCell ref="B2:D2"/>
    <mergeCell ref="B3:D3"/>
    <mergeCell ref="C5:D5"/>
    <mergeCell ref="C6:D6"/>
    <mergeCell ref="C12:D12"/>
    <mergeCell ref="E25:E26"/>
    <mergeCell ref="F25:F26"/>
    <mergeCell ref="C26:D26"/>
    <mergeCell ref="C13:D13"/>
    <mergeCell ref="B20:D20"/>
    <mergeCell ref="B21:D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baseColWidth="10" defaultRowHeight="15.75" x14ac:dyDescent="0.25"/>
  <cols>
    <col min="1" max="1" width="14.1406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6.42578125" style="25" customWidth="1"/>
    <col min="6" max="6" width="11.42578125" style="1"/>
    <col min="7" max="7" width="36.28515625" style="1" customWidth="1"/>
    <col min="8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x14ac:dyDescent="0.25">
      <c r="A2" s="4"/>
      <c r="B2" s="67" t="s">
        <v>1</v>
      </c>
      <c r="C2" s="67"/>
      <c r="D2" s="67"/>
      <c r="E2" s="5"/>
    </row>
    <row r="3" spans="1:5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16.5" thickBot="1" x14ac:dyDescent="0.3">
      <c r="A5" s="8"/>
      <c r="B5" s="11" t="s">
        <v>2</v>
      </c>
      <c r="C5" s="68" t="s">
        <v>71</v>
      </c>
      <c r="D5" s="69"/>
      <c r="E5" s="10"/>
    </row>
    <row r="6" spans="1:5" ht="16.5" thickBot="1" x14ac:dyDescent="0.3">
      <c r="A6" s="8"/>
      <c r="B6" s="27" t="s">
        <v>3</v>
      </c>
      <c r="C6" s="70" t="s">
        <v>72</v>
      </c>
      <c r="D6" s="71"/>
      <c r="E6" s="10"/>
    </row>
    <row r="7" spans="1:5" ht="32.25" thickBot="1" x14ac:dyDescent="0.3">
      <c r="A7" s="8"/>
      <c r="B7" s="27" t="s">
        <v>15</v>
      </c>
      <c r="C7" s="41" t="s">
        <v>52</v>
      </c>
      <c r="D7" s="41" t="s">
        <v>16</v>
      </c>
      <c r="E7" s="10"/>
    </row>
    <row r="8" spans="1:5" ht="16.5" thickBot="1" x14ac:dyDescent="0.3">
      <c r="A8" s="8"/>
      <c r="B8" s="28">
        <v>4</v>
      </c>
      <c r="C8" s="42" t="s">
        <v>53</v>
      </c>
      <c r="D8" s="42">
        <v>3208769616</v>
      </c>
      <c r="E8" s="10"/>
    </row>
    <row r="9" spans="1:5" ht="16.5" thickBot="1" x14ac:dyDescent="0.3">
      <c r="A9" s="8"/>
      <c r="B9" s="28" t="s">
        <v>73</v>
      </c>
      <c r="C9" s="42" t="s">
        <v>55</v>
      </c>
      <c r="D9" s="43">
        <v>9042780109</v>
      </c>
      <c r="E9" s="10"/>
    </row>
    <row r="10" spans="1:5" ht="16.5" thickBot="1" x14ac:dyDescent="0.3">
      <c r="A10" s="8"/>
      <c r="B10" s="28" t="s">
        <v>17</v>
      </c>
      <c r="C10" s="42"/>
      <c r="D10" s="43"/>
      <c r="E10" s="10"/>
    </row>
    <row r="11" spans="1:5" ht="16.5" thickBot="1" x14ac:dyDescent="0.3">
      <c r="A11" s="8"/>
      <c r="B11" s="28" t="s">
        <v>17</v>
      </c>
      <c r="C11" s="42"/>
      <c r="D11" s="43"/>
      <c r="E11" s="10"/>
    </row>
    <row r="12" spans="1:5" ht="32.25" thickBot="1" x14ac:dyDescent="0.3">
      <c r="A12" s="8"/>
      <c r="B12" s="29" t="s">
        <v>18</v>
      </c>
      <c r="C12" s="72">
        <f>SUM(C8:D11)</f>
        <v>12251549725</v>
      </c>
      <c r="D12" s="73"/>
      <c r="E12" s="10"/>
    </row>
    <row r="13" spans="1:5" ht="48" thickBot="1" x14ac:dyDescent="0.3">
      <c r="A13" s="8"/>
      <c r="B13" s="29" t="s">
        <v>19</v>
      </c>
      <c r="C13" s="72">
        <f>+C12/616000</f>
        <v>19888.879423701299</v>
      </c>
      <c r="D13" s="73"/>
      <c r="E13" s="10"/>
    </row>
    <row r="14" spans="1:5" x14ac:dyDescent="0.25">
      <c r="A14" s="8"/>
      <c r="B14" s="9"/>
      <c r="C14" s="13"/>
      <c r="D14" s="14"/>
      <c r="E14" s="10"/>
    </row>
    <row r="15" spans="1:5" ht="16.5" thickBot="1" x14ac:dyDescent="0.3">
      <c r="A15" s="8"/>
      <c r="B15" s="9" t="s">
        <v>20</v>
      </c>
      <c r="C15" s="39" t="s">
        <v>45</v>
      </c>
      <c r="D15" s="14"/>
      <c r="E15" s="10"/>
    </row>
    <row r="16" spans="1:5" ht="15" x14ac:dyDescent="0.25">
      <c r="A16" s="8"/>
      <c r="B16" s="15" t="s">
        <v>4</v>
      </c>
      <c r="C16" s="45">
        <v>2626290975</v>
      </c>
      <c r="D16" s="46"/>
      <c r="E16" s="10"/>
    </row>
    <row r="17" spans="1:6" ht="15" x14ac:dyDescent="0.25">
      <c r="A17" s="8"/>
      <c r="B17" s="8" t="s">
        <v>5</v>
      </c>
      <c r="C17" s="47">
        <v>2647382176</v>
      </c>
      <c r="D17" s="48"/>
      <c r="E17" s="10"/>
    </row>
    <row r="18" spans="1:6" ht="15" x14ac:dyDescent="0.25">
      <c r="A18" s="8"/>
      <c r="B18" s="8" t="s">
        <v>6</v>
      </c>
      <c r="C18" s="47">
        <v>724602643</v>
      </c>
      <c r="D18" s="48"/>
      <c r="E18" s="10"/>
    </row>
    <row r="19" spans="1:6" thickBot="1" x14ac:dyDescent="0.3">
      <c r="A19" s="8"/>
      <c r="B19" s="17" t="s">
        <v>7</v>
      </c>
      <c r="C19" s="49">
        <v>1683441609</v>
      </c>
      <c r="D19" s="50"/>
      <c r="E19" s="10"/>
    </row>
    <row r="20" spans="1:6" ht="16.5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52">
        <f>+C16/C18</f>
        <v>3.6244567976272202</v>
      </c>
      <c r="D22" s="14" t="s">
        <v>74</v>
      </c>
      <c r="E22" s="10"/>
    </row>
    <row r="23" spans="1:6" ht="16.5" thickBot="1" x14ac:dyDescent="0.3">
      <c r="A23" s="8"/>
      <c r="B23" s="40" t="s">
        <v>10</v>
      </c>
      <c r="C23" s="38" t="s">
        <v>75</v>
      </c>
      <c r="D23" s="20" t="s">
        <v>74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26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36" spans="2:4" x14ac:dyDescent="0.25">
      <c r="B36" s="36" t="s">
        <v>40</v>
      </c>
      <c r="C36" s="36" t="s">
        <v>41</v>
      </c>
      <c r="D36" s="36" t="s">
        <v>70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15">
    <mergeCell ref="A25:A26"/>
    <mergeCell ref="B25:B26"/>
    <mergeCell ref="C25:D25"/>
    <mergeCell ref="A1:D1"/>
    <mergeCell ref="B2:D2"/>
    <mergeCell ref="B3:D3"/>
    <mergeCell ref="C5:D5"/>
    <mergeCell ref="C6:D6"/>
    <mergeCell ref="C12:D12"/>
    <mergeCell ref="E25:E26"/>
    <mergeCell ref="F25:F26"/>
    <mergeCell ref="C26:D26"/>
    <mergeCell ref="C13:D13"/>
    <mergeCell ref="B20:D20"/>
    <mergeCell ref="B21:D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I13" sqref="I13"/>
    </sheetView>
  </sheetViews>
  <sheetFormatPr baseColWidth="10" defaultRowHeight="15.75" x14ac:dyDescent="0.25"/>
  <cols>
    <col min="1" max="1" width="14.140625" style="25" customWidth="1"/>
    <col min="2" max="2" width="53.85546875" style="25" customWidth="1"/>
    <col min="3" max="3" width="41.28515625" style="25" customWidth="1"/>
    <col min="4" max="4" width="29.42578125" style="25" customWidth="1"/>
    <col min="5" max="5" width="16.28515625" style="25" customWidth="1"/>
    <col min="6" max="16384" width="11.42578125" style="1"/>
  </cols>
  <sheetData>
    <row r="1" spans="1:5" x14ac:dyDescent="0.25">
      <c r="A1" s="65" t="s">
        <v>13</v>
      </c>
      <c r="B1" s="66"/>
      <c r="C1" s="66"/>
      <c r="D1" s="66"/>
      <c r="E1" s="3"/>
    </row>
    <row r="2" spans="1:5" x14ac:dyDescent="0.25">
      <c r="A2" s="4"/>
      <c r="B2" s="67" t="s">
        <v>1</v>
      </c>
      <c r="C2" s="67"/>
      <c r="D2" s="67"/>
      <c r="E2" s="5"/>
    </row>
    <row r="3" spans="1:5" x14ac:dyDescent="0.25">
      <c r="A3" s="6"/>
      <c r="B3" s="67" t="s">
        <v>14</v>
      </c>
      <c r="C3" s="67"/>
      <c r="D3" s="67"/>
      <c r="E3" s="7"/>
    </row>
    <row r="4" spans="1:5" thickBot="1" x14ac:dyDescent="0.3">
      <c r="A4" s="8"/>
      <c r="B4" s="9"/>
      <c r="C4" s="9"/>
      <c r="D4" s="9"/>
      <c r="E4" s="10"/>
    </row>
    <row r="5" spans="1:5" ht="16.5" thickBot="1" x14ac:dyDescent="0.3">
      <c r="A5" s="8"/>
      <c r="B5" s="11" t="s">
        <v>2</v>
      </c>
      <c r="C5" s="68" t="s">
        <v>76</v>
      </c>
      <c r="D5" s="69"/>
      <c r="E5" s="10"/>
    </row>
    <row r="6" spans="1:5" ht="16.5" thickBot="1" x14ac:dyDescent="0.3">
      <c r="A6" s="8"/>
      <c r="B6" s="27" t="s">
        <v>3</v>
      </c>
      <c r="C6" s="70" t="s">
        <v>77</v>
      </c>
      <c r="D6" s="71"/>
      <c r="E6" s="10"/>
    </row>
    <row r="7" spans="1:5" ht="32.25" thickBot="1" x14ac:dyDescent="0.3">
      <c r="A7" s="8"/>
      <c r="B7" s="27" t="s">
        <v>15</v>
      </c>
      <c r="C7" s="41" t="s">
        <v>52</v>
      </c>
      <c r="D7" s="41" t="s">
        <v>16</v>
      </c>
      <c r="E7" s="10"/>
    </row>
    <row r="8" spans="1:5" ht="16.5" thickBot="1" x14ac:dyDescent="0.3">
      <c r="A8" s="8"/>
      <c r="B8" s="28">
        <v>5</v>
      </c>
      <c r="C8" s="42" t="s">
        <v>53</v>
      </c>
      <c r="D8" s="42">
        <v>3299483980</v>
      </c>
      <c r="E8" s="10"/>
    </row>
    <row r="9" spans="1:5" ht="16.5" thickBot="1" x14ac:dyDescent="0.3">
      <c r="A9" s="8"/>
      <c r="B9" s="28">
        <v>11</v>
      </c>
      <c r="C9" s="42" t="s">
        <v>53</v>
      </c>
      <c r="D9" s="42">
        <v>3477108401</v>
      </c>
      <c r="E9" s="10"/>
    </row>
    <row r="10" spans="1:5" ht="16.5" thickBot="1" x14ac:dyDescent="0.3">
      <c r="A10" s="8"/>
      <c r="B10" s="28">
        <v>13</v>
      </c>
      <c r="C10" s="42" t="s">
        <v>78</v>
      </c>
      <c r="D10" s="43">
        <v>5164318913</v>
      </c>
      <c r="E10" s="10"/>
    </row>
    <row r="11" spans="1:5" ht="16.5" thickBot="1" x14ac:dyDescent="0.3">
      <c r="A11" s="8"/>
      <c r="B11" s="28" t="s">
        <v>17</v>
      </c>
      <c r="C11" s="42"/>
      <c r="D11" s="43"/>
      <c r="E11" s="10"/>
    </row>
    <row r="12" spans="1:5" ht="32.25" thickBot="1" x14ac:dyDescent="0.3">
      <c r="A12" s="8"/>
      <c r="B12" s="29" t="s">
        <v>18</v>
      </c>
      <c r="C12" s="72">
        <f>SUM(C8:D11)</f>
        <v>11940911294</v>
      </c>
      <c r="D12" s="73"/>
      <c r="E12" s="10"/>
    </row>
    <row r="13" spans="1:5" ht="48" thickBot="1" x14ac:dyDescent="0.3">
      <c r="A13" s="8"/>
      <c r="B13" s="29" t="s">
        <v>19</v>
      </c>
      <c r="C13" s="72">
        <f>+C12/616000</f>
        <v>19384.596256493507</v>
      </c>
      <c r="D13" s="73"/>
      <c r="E13" s="10"/>
    </row>
    <row r="14" spans="1:5" x14ac:dyDescent="0.25">
      <c r="A14" s="8"/>
      <c r="B14" s="9"/>
      <c r="C14" s="13"/>
      <c r="D14" s="14"/>
      <c r="E14" s="10"/>
    </row>
    <row r="15" spans="1:5" ht="16.5" thickBot="1" x14ac:dyDescent="0.3">
      <c r="A15" s="8"/>
      <c r="B15" s="9" t="s">
        <v>20</v>
      </c>
      <c r="C15" s="39" t="s">
        <v>45</v>
      </c>
      <c r="D15" s="14"/>
      <c r="E15" s="10"/>
    </row>
    <row r="16" spans="1:5" ht="15" x14ac:dyDescent="0.25">
      <c r="A16" s="8"/>
      <c r="B16" s="15" t="s">
        <v>4</v>
      </c>
      <c r="C16" s="45">
        <v>603238924</v>
      </c>
      <c r="D16" s="46"/>
      <c r="E16" s="10"/>
    </row>
    <row r="17" spans="1:6" ht="15" x14ac:dyDescent="0.25">
      <c r="A17" s="8"/>
      <c r="B17" s="8" t="s">
        <v>5</v>
      </c>
      <c r="C17" s="47">
        <v>770968322</v>
      </c>
      <c r="D17" s="48"/>
      <c r="E17" s="10"/>
    </row>
    <row r="18" spans="1:6" ht="15" x14ac:dyDescent="0.25">
      <c r="A18" s="8"/>
      <c r="B18" s="8" t="s">
        <v>6</v>
      </c>
      <c r="C18" s="47">
        <v>90626310</v>
      </c>
      <c r="D18" s="48"/>
      <c r="E18" s="10"/>
    </row>
    <row r="19" spans="1:6" thickBot="1" x14ac:dyDescent="0.3">
      <c r="A19" s="8"/>
      <c r="B19" s="17" t="s">
        <v>7</v>
      </c>
      <c r="C19" s="49">
        <v>90626310</v>
      </c>
      <c r="D19" s="50"/>
      <c r="E19" s="10"/>
    </row>
    <row r="20" spans="1:6" ht="16.5" thickBot="1" x14ac:dyDescent="0.3">
      <c r="A20" s="8"/>
      <c r="B20" s="56" t="s">
        <v>8</v>
      </c>
      <c r="C20" s="57"/>
      <c r="D20" s="58"/>
      <c r="E20" s="10"/>
    </row>
    <row r="21" spans="1:6" ht="16.5" thickBot="1" x14ac:dyDescent="0.3">
      <c r="A21" s="8"/>
      <c r="B21" s="56" t="s">
        <v>9</v>
      </c>
      <c r="C21" s="57"/>
      <c r="D21" s="58"/>
      <c r="E21" s="10"/>
    </row>
    <row r="22" spans="1:6" x14ac:dyDescent="0.25">
      <c r="A22" s="8"/>
      <c r="B22" s="19" t="s">
        <v>21</v>
      </c>
      <c r="C22" s="52">
        <f>+C16/C18</f>
        <v>6.6563332877615782</v>
      </c>
      <c r="D22" s="14" t="s">
        <v>74</v>
      </c>
      <c r="E22" s="10"/>
    </row>
    <row r="23" spans="1:6" ht="16.5" thickBot="1" x14ac:dyDescent="0.3">
      <c r="A23" s="8"/>
      <c r="B23" s="40" t="s">
        <v>10</v>
      </c>
      <c r="C23" s="38" t="s">
        <v>79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9"/>
      <c r="B25" s="60" t="s">
        <v>11</v>
      </c>
      <c r="C25" s="62" t="s">
        <v>26</v>
      </c>
      <c r="D25" s="63"/>
      <c r="E25" s="64"/>
      <c r="F25" s="53"/>
    </row>
    <row r="26" spans="1:6" ht="16.5" thickBot="1" x14ac:dyDescent="0.3">
      <c r="A26" s="59"/>
      <c r="B26" s="61"/>
      <c r="C26" s="54" t="s">
        <v>12</v>
      </c>
      <c r="D26" s="55"/>
      <c r="E26" s="64"/>
      <c r="F26" s="53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36" spans="2:4" x14ac:dyDescent="0.25">
      <c r="B36" s="25" t="s">
        <v>40</v>
      </c>
      <c r="C36" s="25" t="s">
        <v>41</v>
      </c>
      <c r="D36" s="25" t="s">
        <v>70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15">
    <mergeCell ref="A25:A26"/>
    <mergeCell ref="B25:B26"/>
    <mergeCell ref="C25:D25"/>
    <mergeCell ref="A1:D1"/>
    <mergeCell ref="B2:D2"/>
    <mergeCell ref="B3:D3"/>
    <mergeCell ref="C5:D5"/>
    <mergeCell ref="C6:D6"/>
    <mergeCell ref="C12:D12"/>
    <mergeCell ref="E25:E26"/>
    <mergeCell ref="F25:F26"/>
    <mergeCell ref="C26:D26"/>
    <mergeCell ref="C13:D13"/>
    <mergeCell ref="B20:D20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FUNJIUTRABIUN</vt:lpstr>
      <vt:lpstr>SEMDES</vt:lpstr>
      <vt:lpstr>PARROQUIA ESPIRITU SANTOS</vt:lpstr>
      <vt:lpstr>CORPOFE</vt:lpstr>
      <vt:lpstr>DIOCESIS IST. TADO</vt:lpstr>
      <vt:lpstr>FUNOMISER</vt:lpstr>
      <vt:lpstr>CONSTRUYENDO FUTURO</vt:lpstr>
      <vt:lpstr>COMACOVALLE</vt:lpstr>
      <vt:lpstr>VERSALLES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MATC01</cp:lastModifiedBy>
  <cp:lastPrinted>2014-12-01T16:39:42Z</cp:lastPrinted>
  <dcterms:created xsi:type="dcterms:W3CDTF">2014-10-22T15:49:24Z</dcterms:created>
  <dcterms:modified xsi:type="dcterms:W3CDTF">2017-11-08T05:15:47Z</dcterms:modified>
</cp:coreProperties>
</file>