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743" activeTab="6"/>
  </bookViews>
  <sheets>
    <sheet name="JURIDICA" sheetId="9" r:id="rId1"/>
    <sheet name="TECNICA 2" sheetId="8" r:id="rId2"/>
    <sheet name="TECNICA 4" sheetId="11" r:id="rId3"/>
    <sheet name="TECNICA 5" sheetId="12" r:id="rId4"/>
    <sheet name="TECNICA 25" sheetId="13" r:id="rId5"/>
    <sheet name="TECNICA 26" sheetId="14" r:id="rId6"/>
    <sheet name="TECNICA 27" sheetId="15" r:id="rId7"/>
    <sheet name="FINANCIERA" sheetId="10" r:id="rId8"/>
  </sheets>
  <calcPr calcId="152511"/>
</workbook>
</file>

<file path=xl/calcChain.xml><?xml version="1.0" encoding="utf-8"?>
<calcChain xmlns="http://schemas.openxmlformats.org/spreadsheetml/2006/main">
  <c r="C25" i="10" l="1"/>
  <c r="C24" i="10"/>
  <c r="N50" i="15" l="1"/>
  <c r="N49" i="15"/>
  <c r="N50" i="14"/>
  <c r="N49" i="14"/>
  <c r="N50" i="13"/>
  <c r="N49" i="13"/>
  <c r="N50" i="12"/>
  <c r="N49" i="12"/>
  <c r="N50" i="11"/>
  <c r="N49" i="11"/>
  <c r="E24" i="8"/>
  <c r="E24" i="11"/>
  <c r="E24" i="12"/>
  <c r="E24" i="13"/>
  <c r="E24" i="14"/>
  <c r="E24" i="15"/>
  <c r="C24" i="15"/>
  <c r="C24" i="14"/>
  <c r="C24" i="13"/>
  <c r="C24" i="12"/>
  <c r="N50" i="8"/>
  <c r="F134" i="15" l="1"/>
  <c r="D145" i="15" s="1"/>
  <c r="E119" i="15"/>
  <c r="D144" i="15" s="1"/>
  <c r="M113" i="15"/>
  <c r="L113" i="15"/>
  <c r="K113" i="15"/>
  <c r="C115" i="15" s="1"/>
  <c r="A106" i="15"/>
  <c r="A107" i="15" s="1"/>
  <c r="A108" i="15" s="1"/>
  <c r="A109" i="15" s="1"/>
  <c r="A110" i="15" s="1"/>
  <c r="A111" i="15" s="1"/>
  <c r="A112" i="15" s="1"/>
  <c r="N105" i="15"/>
  <c r="N113" i="15" s="1"/>
  <c r="M57" i="15"/>
  <c r="L57" i="15"/>
  <c r="A50" i="15"/>
  <c r="A51" i="15" s="1"/>
  <c r="A52" i="15" s="1"/>
  <c r="A53" i="15" s="1"/>
  <c r="A54" i="15" s="1"/>
  <c r="A55" i="15" s="1"/>
  <c r="A56" i="15" s="1"/>
  <c r="N57" i="15"/>
  <c r="D41" i="15"/>
  <c r="E40" i="15" s="1"/>
  <c r="F134" i="14"/>
  <c r="D145" i="14" s="1"/>
  <c r="E119" i="14"/>
  <c r="D144" i="14" s="1"/>
  <c r="E144" i="14" s="1"/>
  <c r="M113" i="14"/>
  <c r="L113" i="14"/>
  <c r="K113" i="14"/>
  <c r="C115" i="14" s="1"/>
  <c r="A107" i="14"/>
  <c r="A108" i="14" s="1"/>
  <c r="A109" i="14" s="1"/>
  <c r="A110" i="14" s="1"/>
  <c r="A111" i="14" s="1"/>
  <c r="A112" i="14" s="1"/>
  <c r="A106" i="14"/>
  <c r="N105" i="14"/>
  <c r="N113" i="14" s="1"/>
  <c r="M57" i="14"/>
  <c r="L57" i="14"/>
  <c r="A50" i="14"/>
  <c r="A51" i="14" s="1"/>
  <c r="A52" i="14" s="1"/>
  <c r="A53" i="14" s="1"/>
  <c r="A54" i="14" s="1"/>
  <c r="A55" i="14" s="1"/>
  <c r="A56" i="14" s="1"/>
  <c r="N57" i="14"/>
  <c r="D41" i="14"/>
  <c r="E40" i="14" s="1"/>
  <c r="F132" i="13"/>
  <c r="D143" i="13" s="1"/>
  <c r="E117" i="13"/>
  <c r="D142" i="13" s="1"/>
  <c r="M111" i="13"/>
  <c r="L111" i="13"/>
  <c r="K111" i="13"/>
  <c r="C113" i="13" s="1"/>
  <c r="A104" i="13"/>
  <c r="A105" i="13" s="1"/>
  <c r="A106" i="13" s="1"/>
  <c r="A107" i="13" s="1"/>
  <c r="A108" i="13" s="1"/>
  <c r="A109" i="13" s="1"/>
  <c r="A110" i="13" s="1"/>
  <c r="N103" i="13"/>
  <c r="N111" i="13" s="1"/>
  <c r="M57" i="13"/>
  <c r="L57" i="13"/>
  <c r="A50" i="13"/>
  <c r="A51" i="13" s="1"/>
  <c r="A52" i="13" s="1"/>
  <c r="A53" i="13" s="1"/>
  <c r="A54" i="13" s="1"/>
  <c r="A55" i="13" s="1"/>
  <c r="A56" i="13" s="1"/>
  <c r="N57" i="13"/>
  <c r="D41" i="13"/>
  <c r="E40" i="13" s="1"/>
  <c r="F134" i="12"/>
  <c r="D145" i="12" s="1"/>
  <c r="E119" i="12"/>
  <c r="D144" i="12" s="1"/>
  <c r="M113" i="12"/>
  <c r="L113" i="12"/>
  <c r="K113" i="12"/>
  <c r="C115" i="12" s="1"/>
  <c r="A106" i="12"/>
  <c r="A107" i="12" s="1"/>
  <c r="A108" i="12" s="1"/>
  <c r="A109" i="12" s="1"/>
  <c r="A110" i="12" s="1"/>
  <c r="A111" i="12" s="1"/>
  <c r="A112" i="12" s="1"/>
  <c r="N105" i="12"/>
  <c r="N113" i="12" s="1"/>
  <c r="M57" i="12"/>
  <c r="L57" i="12"/>
  <c r="A50" i="12"/>
  <c r="A51" i="12" s="1"/>
  <c r="A52" i="12" s="1"/>
  <c r="A53" i="12" s="1"/>
  <c r="A54" i="12" s="1"/>
  <c r="A55" i="12" s="1"/>
  <c r="A56" i="12" s="1"/>
  <c r="N57" i="12"/>
  <c r="D41" i="12"/>
  <c r="E40" i="12"/>
  <c r="F134" i="11"/>
  <c r="D145" i="11" s="1"/>
  <c r="E119" i="11"/>
  <c r="D144" i="11" s="1"/>
  <c r="M113" i="11"/>
  <c r="L113" i="11"/>
  <c r="K113" i="11"/>
  <c r="C115" i="11" s="1"/>
  <c r="A106" i="11"/>
  <c r="A107" i="11" s="1"/>
  <c r="A108" i="11" s="1"/>
  <c r="A109" i="11" s="1"/>
  <c r="A110" i="11" s="1"/>
  <c r="A111" i="11" s="1"/>
  <c r="A112" i="11" s="1"/>
  <c r="N105" i="11"/>
  <c r="N113" i="11" s="1"/>
  <c r="M57" i="11"/>
  <c r="L57" i="11"/>
  <c r="A50" i="11"/>
  <c r="A51" i="11" s="1"/>
  <c r="A52" i="11" s="1"/>
  <c r="A53" i="11" s="1"/>
  <c r="A54" i="11" s="1"/>
  <c r="A55" i="11" s="1"/>
  <c r="A56" i="11" s="1"/>
  <c r="N57" i="11"/>
  <c r="D41" i="11"/>
  <c r="E40" i="11" s="1"/>
  <c r="E144" i="15" l="1"/>
  <c r="E144" i="12"/>
  <c r="E142" i="13"/>
  <c r="E144" i="11"/>
  <c r="C14" i="10"/>
  <c r="C15" i="10" s="1"/>
  <c r="N114" i="8"/>
  <c r="M114" i="8"/>
  <c r="L114" i="8"/>
  <c r="K114" i="8"/>
  <c r="A107" i="8"/>
  <c r="A108" i="8" s="1"/>
  <c r="A109" i="8" s="1"/>
  <c r="A110" i="8" s="1"/>
  <c r="A111" i="8" s="1"/>
  <c r="A112" i="8" s="1"/>
  <c r="A113" i="8" s="1"/>
  <c r="N106" i="8"/>
  <c r="N49" i="8"/>
  <c r="N57" i="8" s="1"/>
  <c r="D41" i="8"/>
  <c r="E40" i="8" s="1"/>
  <c r="E120" i="8" l="1"/>
  <c r="D145" i="8" s="1"/>
  <c r="F135" i="8"/>
  <c r="D146" i="8" s="1"/>
  <c r="E145" i="8" l="1"/>
  <c r="C116" i="8" l="1"/>
  <c r="M57" i="8"/>
  <c r="L57" i="8"/>
  <c r="A50" i="8"/>
  <c r="A51" i="8" s="1"/>
  <c r="A52" i="8" s="1"/>
  <c r="A53" i="8" s="1"/>
  <c r="A54" i="8" s="1"/>
  <c r="A55" i="8" s="1"/>
  <c r="A56" i="8" s="1"/>
</calcChain>
</file>

<file path=xl/sharedStrings.xml><?xml version="1.0" encoding="utf-8"?>
<sst xmlns="http://schemas.openxmlformats.org/spreadsheetml/2006/main" count="1292" uniqueCount="217">
  <si>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</si>
  <si>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</si>
  <si>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</si>
  <si>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</si>
  <si>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</si>
  <si>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</si>
  <si>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</si>
  <si>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</si>
  <si>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</si>
  <si>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</si>
  <si>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</si>
  <si>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</si>
  <si>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</si>
  <si>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</si>
  <si>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</si>
  <si>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</si>
  <si>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</si>
  <si>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</si>
  <si>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</si>
  <si>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</si>
  <si>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</si>
  <si>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</si>
  <si>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</si>
  <si>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</si>
  <si>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</si>
  <si>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</si>
  <si>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</si>
  <si>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</si>
  <si>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</si>
  <si>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</si>
  <si>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</si>
  <si>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</si>
  <si>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</si>
  <si>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</si>
  <si>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</si>
  <si>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</si>
  <si>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</si>
  <si>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</si>
  <si>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</si>
  <si>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</si>
  <si>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</si>
  <si>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</si>
  <si>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</si>
  <si>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</si>
  <si>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</si>
  <si>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</si>
  <si>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</si>
  <si>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</si>
  <si>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</si>
  <si>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</si>
  <si>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</si>
  <si>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</si>
  <si>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</si>
  <si>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</si>
  <si>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</si>
  <si>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</si>
  <si>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</si>
  <si>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</si>
  <si>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</si>
  <si>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</si>
  <si>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</si>
  <si>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</si>
  <si>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</si>
  <si>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</si>
  <si>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</si>
  <si>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</si>
  <si>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</si>
  <si>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</si>
  <si>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</si>
  <si>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</si>
  <si>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</si>
  <si>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</si>
  <si>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</si>
  <si>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</si>
  <si>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</si>
  <si>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</si>
  <si>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</si>
  <si>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</si>
  <si>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</si>
  <si>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</si>
  <si>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</si>
  <si>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</si>
  <si>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</si>
  <si>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</si>
  <si>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</si>
  <si>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</si>
  <si>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</si>
  <si>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</si>
  <si>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</si>
  <si>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</si>
  <si>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</si>
  <si>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</si>
  <si>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</si>
  <si>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</si>
  <si>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</si>
  <si>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</si>
  <si>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</si>
  <si>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</si>
  <si>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</si>
  <si>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</si>
  <si>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</si>
  <si>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</si>
  <si>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</si>
  <si>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</si>
  <si>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</si>
  <si>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</si>
  <si>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</si>
  <si>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</si>
  <si>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</si>
  <si>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</si>
  <si>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</si>
  <si>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</si>
  <si>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</si>
  <si>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</si>
  <si>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</si>
  <si>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</si>
  <si>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</si>
  <si>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</si>
  <si>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</si>
  <si>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</si>
  <si>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</si>
  <si>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</si>
  <si>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</si>
  <si>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</si>
  <si>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</si>
  <si>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</si>
  <si>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</si>
  <si>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</si>
  <si>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</si>
  <si>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</si>
  <si>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</si>
  <si>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</si>
  <si>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</si>
  <si>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</si>
  <si>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</si>
  <si>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</si>
  <si>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</si>
  <si>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</si>
  <si>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</si>
  <si>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</si>
  <si>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</si>
  <si>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</si>
  <si>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</si>
  <si>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</si>
  <si>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</si>
  <si>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</si>
  <si>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</si>
  <si>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</si>
  <si>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</si>
  <si>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</si>
  <si>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</si>
  <si>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</si>
  <si>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</si>
  <si>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</si>
  <si>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</si>
  <si>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</si>
  <si>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</si>
  <si>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</si>
  <si>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</si>
  <si>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</si>
  <si>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</si>
  <si>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</si>
  <si>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SEMILLAS PARA LA PROSPERIDAD</t>
  </si>
  <si>
    <t>900630885-9</t>
  </si>
  <si>
    <t>Rango al que aplica:  Valor del presupuesto oficial Rango SMMLV.  IDL  Mayor o igual a 1,2    NDE  Menor o igual 65%</t>
  </si>
  <si>
    <t>EL PROPONENTE CUMPLE ___X___ NO CUMPLE _______</t>
  </si>
  <si>
    <t>La verifiacion de la capacidad Financiera se realiza con el RUP No. CCP-0464942 Y CCP-0464941 expedido por la Camara de Comercio de Pasto.</t>
  </si>
  <si>
    <t>X</t>
  </si>
  <si>
    <t>380/2013</t>
  </si>
  <si>
    <t>ICBF</t>
  </si>
  <si>
    <t>UNION TEMPORAL CREANDO FUTURO PARA NARIÑO</t>
  </si>
  <si>
    <t>14 MESES 6 DIAS</t>
  </si>
  <si>
    <t>392/2013</t>
  </si>
  <si>
    <t>1 DIA</t>
  </si>
  <si>
    <t>14 MESES 5 DIAS</t>
  </si>
  <si>
    <t>35, 36 Y 39</t>
  </si>
  <si>
    <t>37 Y 39</t>
  </si>
  <si>
    <t>14 MESES 7 DIAS</t>
  </si>
  <si>
    <t>CONVOCATORIA PÚBLICA DE APORTE No 003 DE 2014</t>
  </si>
  <si>
    <t>PROPONENTE No. 18. FUNDACION SEMILLAS PARA LA PROSPERIDAD (NO HABILITADO)</t>
  </si>
  <si>
    <t>4,5,6</t>
  </si>
  <si>
    <t>N/A</t>
  </si>
  <si>
    <t xml:space="preserve">8, 9 </t>
  </si>
  <si>
    <t>16-17</t>
  </si>
  <si>
    <t>El ICBF procede a consultar  antecedentes fiscales y de procuraduria de la persona juridica con nit 900630885</t>
  </si>
  <si>
    <t>MARIA IVONNE NARVAEZ SANTACRUZ</t>
  </si>
  <si>
    <t>UNIVERSIDAD ANTONIO NARIÑO</t>
  </si>
  <si>
    <t>SEMILLITAZ PARA LA PROSPERIDAD</t>
  </si>
  <si>
    <t>COORDINADORA</t>
  </si>
  <si>
    <t>01/08/2014  04/11/2014</t>
  </si>
  <si>
    <t>FUNDACION DEJANDO HUELLA</t>
  </si>
  <si>
    <t>01/11/2011  31/07/2014</t>
  </si>
  <si>
    <t>PSICOLOGA</t>
  </si>
  <si>
    <t>NO PRESENTA TARJETA PROFESIONAL</t>
  </si>
  <si>
    <t>PAULA ANDREA GOMEZ BASTIDAS</t>
  </si>
  <si>
    <t>UNIVERSIDAD MARIANA</t>
  </si>
  <si>
    <t>01/09/2013   NOVEIMBRE2014</t>
  </si>
  <si>
    <t>NO PRESENTA FORMATO 8, NO PRESENTA TARJETA PROFESIONAL</t>
  </si>
  <si>
    <t xml:space="preserve">MIRIAN HABRAN ESTEBAN </t>
  </si>
  <si>
    <t xml:space="preserve">NUTRICIONISTA </t>
  </si>
  <si>
    <t>UNIVERSIDAD DE PAMPLONA</t>
  </si>
  <si>
    <t>SEPTIEMBRE 21 2007</t>
  </si>
  <si>
    <t>HOSPITAL DEPARTAMENTA</t>
  </si>
  <si>
    <t>01/01/2010  22/10/2014</t>
  </si>
  <si>
    <t>NUTRICIONISTA DIETISTA</t>
  </si>
  <si>
    <t>SUBSANAR TALENTO HUMANO</t>
  </si>
  <si>
    <t>14 MESES Y 7 DIAS</t>
  </si>
  <si>
    <r>
      <t xml:space="preserve">NO PRESENTO SUBSANACION
MODALIDAD FAMILIAR. 
</t>
    </r>
    <r>
      <rPr>
        <sz val="11"/>
        <color theme="1"/>
        <rFont val="Calibri"/>
        <family val="2"/>
        <scheme val="minor"/>
      </rPr>
      <t>COMPONENTE SALUD Y NUTRICION. No presenta los elementos que contendria un Manual de Buenas Practicas de manufactura en el territorio que pretende operar</t>
    </r>
    <r>
      <rPr>
        <b/>
        <sz val="11"/>
        <color theme="1"/>
        <rFont val="Calibri"/>
        <family val="2"/>
        <scheme val="minor"/>
      </rPr>
      <t xml:space="preserve">
NO PRESENTA FORMATO 12 PROPUESTA TECNICA HABILITANTE  MODALIDAD INSTITUCIONAL - CENTRO DE DESARROLLO INFANTIL
</t>
    </r>
  </si>
  <si>
    <t>NO SUBSANO</t>
  </si>
  <si>
    <t>EL PROPONENTE NO SUBSANO</t>
  </si>
  <si>
    <t xml:space="preserve">EL PROPONENTE NO SUBSANO. El proponente no presenta personeria juridica </t>
  </si>
  <si>
    <t>x</t>
  </si>
  <si>
    <t>NO CUMPLE EN TIEMPO POR CUANTO LAS CERTIFICACIONES DE CONTRATOS APORTADOS SE TRASLAPAN, ACREDITANDO UNA EXPERIENCIA  DE 14 MESES Y 7 DIAS, LA QUE NO CORRESPONDE A LA MINIMA HABILITANTE. CUMPLE EN CUPOS .</t>
  </si>
  <si>
    <t>NO CUMPLE EN TIEMPO POR CUANTO LAS CERTIFICAICONES DE CONTRATOS APORTADOS SE TRASLAPAN, ACREDITANDO UNA EXPERIENCIA  DE 14 MESES Y 7 DIAS, LA QUE NO CORRESPONDE A LA MINIMA HABILITANTE.  NO CUMPLEN EN CUPOS.</t>
  </si>
  <si>
    <t>NO CUMPLE EN TIEMPO POR CUANTO LAS CERTIFICACIONES DE CONTRATOS APORTADOS SE TRASLAPAN, ACREDITANDO UNA EXPERIENCIA  DE 14 MESES Y 7 DIAS, LA QUE NO CORRESPONDE A LA MINIMA HABILITANTE.  NO CUMPLEN EN CUPOS.</t>
  </si>
  <si>
    <t>2000</t>
  </si>
  <si>
    <t>NO PRESENTO HOJAS DE VIDA PARA EL TALENTO HUMANO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</si>
</sst>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theme="1"/>
      <name val="Arial"/>
      <family val="2"/>
    </font>
    <font>
      <b/>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7"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2" xfId="0" applyFont="1" applyFill="1" applyBorder="1" applyAlignment="1">
      <alignment vertical="center"/>
    </xf>
    <xf numFmtId="9" fontId="29" fillId="8" borderId="34" xfId="0" applyNumberFormat="1" applyFont="1" applyFill="1" applyBorder="1" applyAlignment="1">
      <alignment horizontal="center" vertical="center"/>
    </xf>
    <xf numFmtId="0" fontId="28" fillId="7" borderId="40"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right" vertical="center"/>
    </xf>
    <xf numFmtId="0" fontId="11" fillId="4" borderId="1" xfId="4" applyNumberFormat="1" applyFont="1" applyFill="1" applyBorder="1" applyAlignment="1">
      <alignment horizontal="right" vertical="center" wrapText="1"/>
    </xf>
    <xf numFmtId="44" fontId="0" fillId="3" borderId="1" xfId="3" applyFont="1" applyFill="1" applyBorder="1" applyAlignment="1">
      <alignment vertical="center"/>
    </xf>
    <xf numFmtId="44" fontId="0" fillId="3" borderId="1" xfId="3" applyFont="1" applyFill="1" applyBorder="1" applyAlignment="1">
      <alignment horizontal="right" vertical="center"/>
    </xf>
    <xf numFmtId="0" fontId="0" fillId="0" borderId="1" xfId="0" applyBorder="1" applyAlignment="1">
      <alignment horizontal="center"/>
    </xf>
    <xf numFmtId="0" fontId="0" fillId="0" borderId="1" xfId="0" applyBorder="1" applyAlignment="1">
      <alignment horizontal="center"/>
    </xf>
    <xf numFmtId="16" fontId="26" fillId="0" borderId="22" xfId="0" applyNumberFormat="1"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center"/>
    </xf>
    <xf numFmtId="0" fontId="0" fillId="0" borderId="12" xfId="0" applyFill="1"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14" fontId="0" fillId="0" borderId="1" xfId="0" applyNumberFormat="1" applyBorder="1" applyAlignment="1"/>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5" fillId="0" borderId="5" xfId="0" applyFont="1" applyBorder="1" applyAlignment="1">
      <alignment horizontal="center"/>
    </xf>
    <xf numFmtId="0" fontId="25" fillId="0" borderId="39" xfId="0" applyFont="1" applyBorder="1" applyAlignment="1">
      <alignment horizontal="center"/>
    </xf>
    <xf numFmtId="0" fontId="25"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1" xfId="0" applyFont="1" applyBorder="1" applyAlignment="1">
      <alignment horizontal="center"/>
    </xf>
    <xf numFmtId="0" fontId="33" fillId="10" borderId="0" xfId="0" applyFont="1" applyFill="1" applyAlignment="1">
      <alignment horizontal="center" wrapText="1"/>
    </xf>
    <xf numFmtId="0" fontId="32" fillId="0" borderId="0" xfId="0" applyFont="1" applyAlignment="1">
      <alignment horizontal="center" vertical="center"/>
    </xf>
    <xf numFmtId="0" fontId="38" fillId="0" borderId="1" xfId="0" applyFont="1" applyBorder="1" applyAlignment="1">
      <alignment horizontal="center"/>
    </xf>
    <xf numFmtId="0" fontId="25" fillId="0" borderId="1" xfId="0" applyFont="1" applyBorder="1" applyAlignment="1">
      <alignment horizontal="center"/>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horizontal="left" vertical="center"/>
    </xf>
    <xf numFmtId="0" fontId="37" fillId="0" borderId="37" xfId="0" applyFont="1" applyBorder="1" applyAlignment="1">
      <alignment horizontal="justify" vertical="justify" wrapText="1"/>
    </xf>
    <xf numFmtId="0" fontId="37" fillId="0" borderId="42" xfId="0" applyFont="1" applyBorder="1" applyAlignment="1">
      <alignment horizontal="justify" vertical="justify" wrapText="1"/>
    </xf>
    <xf numFmtId="0" fontId="37" fillId="0" borderId="41" xfId="0" applyFont="1" applyBorder="1" applyAlignment="1">
      <alignment horizontal="justify" vertical="justify"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26" workbookViewId="0">
      <selection activeCell="G34" sqref="G3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0" t="s">
        <v>91</v>
      </c>
      <c r="B2" s="210"/>
      <c r="C2" s="210"/>
      <c r="D2" s="210"/>
      <c r="E2" s="210"/>
      <c r="F2" s="210"/>
      <c r="G2" s="210"/>
      <c r="H2" s="210"/>
      <c r="I2" s="210"/>
      <c r="J2" s="210"/>
      <c r="K2" s="210"/>
      <c r="L2" s="210"/>
    </row>
    <row r="4" spans="1:12" ht="16.5" x14ac:dyDescent="0.25">
      <c r="A4" s="220" t="s">
        <v>66</v>
      </c>
      <c r="B4" s="220"/>
      <c r="C4" s="220"/>
      <c r="D4" s="220"/>
      <c r="E4" s="220"/>
      <c r="F4" s="220"/>
      <c r="G4" s="220"/>
      <c r="H4" s="220"/>
      <c r="I4" s="220"/>
      <c r="J4" s="220"/>
      <c r="K4" s="220"/>
      <c r="L4" s="220"/>
    </row>
    <row r="5" spans="1:12" ht="16.5" x14ac:dyDescent="0.25">
      <c r="A5" s="79"/>
    </row>
    <row r="6" spans="1:12" ht="16.5" x14ac:dyDescent="0.25">
      <c r="A6" s="220" t="s">
        <v>178</v>
      </c>
      <c r="B6" s="220"/>
      <c r="C6" s="220"/>
      <c r="D6" s="220"/>
      <c r="E6" s="220"/>
      <c r="F6" s="220"/>
      <c r="G6" s="220"/>
      <c r="H6" s="220"/>
      <c r="I6" s="220"/>
      <c r="J6" s="220"/>
      <c r="K6" s="220"/>
      <c r="L6" s="220"/>
    </row>
    <row r="7" spans="1:12" ht="16.5" x14ac:dyDescent="0.25">
      <c r="A7" s="80"/>
    </row>
    <row r="8" spans="1:12" ht="109.5" customHeight="1" x14ac:dyDescent="0.25">
      <c r="A8" s="221" t="s">
        <v>136</v>
      </c>
      <c r="B8" s="221"/>
      <c r="C8" s="221"/>
      <c r="D8" s="221"/>
      <c r="E8" s="221"/>
      <c r="F8" s="221"/>
      <c r="G8" s="221"/>
      <c r="H8" s="221"/>
      <c r="I8" s="221"/>
      <c r="J8" s="221"/>
      <c r="K8" s="221"/>
      <c r="L8" s="221"/>
    </row>
    <row r="9" spans="1:12" ht="45.75" customHeight="1" x14ac:dyDescent="0.25">
      <c r="A9" s="221"/>
      <c r="B9" s="221"/>
      <c r="C9" s="221"/>
      <c r="D9" s="221"/>
      <c r="E9" s="221"/>
      <c r="F9" s="221"/>
      <c r="G9" s="221"/>
      <c r="H9" s="221"/>
      <c r="I9" s="221"/>
      <c r="J9" s="221"/>
      <c r="K9" s="221"/>
      <c r="L9" s="221"/>
    </row>
    <row r="10" spans="1:12" ht="28.5" customHeight="1" x14ac:dyDescent="0.25">
      <c r="A10" s="221" t="s">
        <v>94</v>
      </c>
      <c r="B10" s="221"/>
      <c r="C10" s="221"/>
      <c r="D10" s="221"/>
      <c r="E10" s="221"/>
      <c r="F10" s="221"/>
      <c r="G10" s="221"/>
      <c r="H10" s="221"/>
      <c r="I10" s="221"/>
      <c r="J10" s="221"/>
      <c r="K10" s="221"/>
      <c r="L10" s="221"/>
    </row>
    <row r="11" spans="1:12" ht="28.5" customHeight="1" x14ac:dyDescent="0.25">
      <c r="A11" s="221"/>
      <c r="B11" s="221"/>
      <c r="C11" s="221"/>
      <c r="D11" s="221"/>
      <c r="E11" s="221"/>
      <c r="F11" s="221"/>
      <c r="G11" s="221"/>
      <c r="H11" s="221"/>
      <c r="I11" s="221"/>
      <c r="J11" s="221"/>
      <c r="K11" s="221"/>
      <c r="L11" s="221"/>
    </row>
    <row r="12" spans="1:12" ht="15.75" thickBot="1" x14ac:dyDescent="0.3"/>
    <row r="13" spans="1:12" ht="15.75" thickBot="1" x14ac:dyDescent="0.3">
      <c r="A13" s="81" t="s">
        <v>67</v>
      </c>
      <c r="B13" s="222" t="s">
        <v>90</v>
      </c>
      <c r="C13" s="223"/>
      <c r="D13" s="223"/>
      <c r="E13" s="223"/>
      <c r="F13" s="223"/>
      <c r="G13" s="223"/>
      <c r="H13" s="223"/>
      <c r="I13" s="223"/>
      <c r="J13" s="223"/>
      <c r="K13" s="223"/>
      <c r="L13" s="223"/>
    </row>
    <row r="14" spans="1:12" ht="15.75" thickBot="1" x14ac:dyDescent="0.3">
      <c r="A14" s="82">
        <v>18</v>
      </c>
      <c r="B14" s="215" t="s">
        <v>162</v>
      </c>
      <c r="C14" s="215"/>
      <c r="D14" s="215"/>
      <c r="E14" s="215"/>
      <c r="F14" s="215"/>
      <c r="G14" s="215"/>
      <c r="H14" s="215"/>
      <c r="I14" s="215"/>
      <c r="J14" s="215"/>
      <c r="K14" s="215"/>
      <c r="L14" s="215"/>
    </row>
    <row r="15" spans="1:12" x14ac:dyDescent="0.25">
      <c r="A15" s="89"/>
      <c r="B15" s="89"/>
      <c r="C15" s="89"/>
      <c r="D15" s="89"/>
      <c r="E15" s="89"/>
      <c r="F15" s="89"/>
      <c r="G15" s="89"/>
      <c r="H15" s="89"/>
      <c r="I15" s="89"/>
      <c r="J15" s="89"/>
      <c r="K15" s="89"/>
      <c r="L15" s="89"/>
    </row>
    <row r="16" spans="1:12" x14ac:dyDescent="0.25">
      <c r="A16" s="90"/>
      <c r="B16" s="89"/>
      <c r="C16" s="89"/>
      <c r="D16" s="89"/>
      <c r="E16" s="89"/>
      <c r="F16" s="89"/>
      <c r="G16" s="89"/>
      <c r="H16" s="89"/>
      <c r="I16" s="89"/>
      <c r="J16" s="89"/>
      <c r="K16" s="89"/>
      <c r="L16" s="89"/>
    </row>
    <row r="17" spans="1:12" x14ac:dyDescent="0.25">
      <c r="A17" s="211" t="s">
        <v>179</v>
      </c>
      <c r="B17" s="211"/>
      <c r="C17" s="211"/>
      <c r="D17" s="211"/>
      <c r="E17" s="211"/>
      <c r="F17" s="211"/>
      <c r="G17" s="211"/>
      <c r="H17" s="211"/>
      <c r="I17" s="211"/>
      <c r="J17" s="211"/>
      <c r="K17" s="211"/>
      <c r="L17" s="211"/>
    </row>
    <row r="19" spans="1:12" ht="27" customHeight="1" x14ac:dyDescent="0.25">
      <c r="A19" s="214" t="s">
        <v>68</v>
      </c>
      <c r="B19" s="214"/>
      <c r="C19" s="214"/>
      <c r="D19" s="214"/>
      <c r="E19" s="84" t="s">
        <v>69</v>
      </c>
      <c r="F19" s="83" t="s">
        <v>70</v>
      </c>
      <c r="G19" s="83" t="s">
        <v>71</v>
      </c>
      <c r="H19" s="214" t="s">
        <v>3</v>
      </c>
      <c r="I19" s="214"/>
      <c r="J19" s="214"/>
      <c r="K19" s="214"/>
      <c r="L19" s="214"/>
    </row>
    <row r="20" spans="1:12" ht="30.75" customHeight="1" x14ac:dyDescent="0.25">
      <c r="A20" s="217" t="s">
        <v>97</v>
      </c>
      <c r="B20" s="218"/>
      <c r="C20" s="218"/>
      <c r="D20" s="219"/>
      <c r="E20" s="85" t="s">
        <v>180</v>
      </c>
      <c r="F20" s="182" t="s">
        <v>167</v>
      </c>
      <c r="G20" s="191"/>
      <c r="H20" s="216"/>
      <c r="I20" s="216"/>
      <c r="J20" s="216"/>
      <c r="K20" s="216"/>
      <c r="L20" s="216"/>
    </row>
    <row r="21" spans="1:12" ht="35.25" customHeight="1" x14ac:dyDescent="0.25">
      <c r="A21" s="203" t="s">
        <v>98</v>
      </c>
      <c r="B21" s="204"/>
      <c r="C21" s="204"/>
      <c r="D21" s="205"/>
      <c r="E21" s="86">
        <v>2</v>
      </c>
      <c r="F21" s="182"/>
      <c r="G21" s="191" t="s">
        <v>167</v>
      </c>
      <c r="H21" s="212" t="s">
        <v>209</v>
      </c>
      <c r="I21" s="216"/>
      <c r="J21" s="216"/>
      <c r="K21" s="216"/>
      <c r="L21" s="216"/>
    </row>
    <row r="22" spans="1:12" ht="24.75" customHeight="1" x14ac:dyDescent="0.25">
      <c r="A22" s="203" t="s">
        <v>137</v>
      </c>
      <c r="B22" s="204"/>
      <c r="C22" s="204"/>
      <c r="D22" s="205"/>
      <c r="E22" s="86">
        <v>23</v>
      </c>
      <c r="F22" s="182" t="s">
        <v>167</v>
      </c>
      <c r="G22" s="191"/>
      <c r="H22" s="209"/>
      <c r="I22" s="209"/>
      <c r="J22" s="209"/>
      <c r="K22" s="209"/>
      <c r="L22" s="209"/>
    </row>
    <row r="23" spans="1:12" ht="27" customHeight="1" x14ac:dyDescent="0.25">
      <c r="A23" s="206" t="s">
        <v>72</v>
      </c>
      <c r="B23" s="207"/>
      <c r="C23" s="207"/>
      <c r="D23" s="208"/>
      <c r="E23" s="87">
        <v>8.9</v>
      </c>
      <c r="F23" s="182"/>
      <c r="G23" s="191" t="s">
        <v>167</v>
      </c>
      <c r="H23" s="212" t="s">
        <v>209</v>
      </c>
      <c r="I23" s="212"/>
      <c r="J23" s="212"/>
      <c r="K23" s="212"/>
      <c r="L23" s="212"/>
    </row>
    <row r="24" spans="1:12" ht="20.25" customHeight="1" x14ac:dyDescent="0.25">
      <c r="A24" s="206" t="s">
        <v>93</v>
      </c>
      <c r="B24" s="207"/>
      <c r="C24" s="207"/>
      <c r="D24" s="208"/>
      <c r="E24" s="87"/>
      <c r="F24" s="182"/>
      <c r="G24" s="191"/>
      <c r="H24" s="194" t="s">
        <v>181</v>
      </c>
      <c r="I24" s="195"/>
      <c r="J24" s="195"/>
      <c r="K24" s="195"/>
      <c r="L24" s="196"/>
    </row>
    <row r="25" spans="1:12" ht="28.5" customHeight="1" x14ac:dyDescent="0.25">
      <c r="A25" s="206" t="s">
        <v>138</v>
      </c>
      <c r="B25" s="207"/>
      <c r="C25" s="207"/>
      <c r="D25" s="208"/>
      <c r="E25" s="183" t="s">
        <v>182</v>
      </c>
      <c r="F25" s="182"/>
      <c r="G25" s="191" t="s">
        <v>167</v>
      </c>
      <c r="H25" s="212" t="s">
        <v>209</v>
      </c>
      <c r="I25" s="213"/>
      <c r="J25" s="213"/>
      <c r="K25" s="213"/>
      <c r="L25" s="213"/>
    </row>
    <row r="26" spans="1:12" ht="28.5" customHeight="1" x14ac:dyDescent="0.25">
      <c r="A26" s="206" t="s">
        <v>96</v>
      </c>
      <c r="B26" s="207"/>
      <c r="C26" s="207"/>
      <c r="D26" s="208"/>
      <c r="E26" s="87"/>
      <c r="F26" s="182"/>
      <c r="G26" s="191"/>
      <c r="H26" s="194" t="s">
        <v>181</v>
      </c>
      <c r="I26" s="195"/>
      <c r="J26" s="195"/>
      <c r="K26" s="195"/>
      <c r="L26" s="196"/>
    </row>
    <row r="27" spans="1:12" ht="15.75" customHeight="1" x14ac:dyDescent="0.25">
      <c r="A27" s="203" t="s">
        <v>73</v>
      </c>
      <c r="B27" s="204"/>
      <c r="C27" s="204"/>
      <c r="D27" s="205"/>
      <c r="E27" s="86"/>
      <c r="F27" s="182"/>
      <c r="G27" s="191" t="s">
        <v>167</v>
      </c>
      <c r="H27" s="213" t="s">
        <v>209</v>
      </c>
      <c r="I27" s="209"/>
      <c r="J27" s="209"/>
      <c r="K27" s="209"/>
      <c r="L27" s="209"/>
    </row>
    <row r="28" spans="1:12" ht="19.5" customHeight="1" x14ac:dyDescent="0.25">
      <c r="A28" s="203" t="s">
        <v>74</v>
      </c>
      <c r="B28" s="204"/>
      <c r="C28" s="204"/>
      <c r="D28" s="205"/>
      <c r="E28" s="86">
        <v>14</v>
      </c>
      <c r="F28" s="182" t="s">
        <v>167</v>
      </c>
      <c r="G28" s="191"/>
      <c r="H28" s="209"/>
      <c r="I28" s="209"/>
      <c r="J28" s="209"/>
      <c r="K28" s="209"/>
      <c r="L28" s="209"/>
    </row>
    <row r="29" spans="1:12" ht="27.75" customHeight="1" x14ac:dyDescent="0.25">
      <c r="A29" s="203" t="s">
        <v>75</v>
      </c>
      <c r="B29" s="204"/>
      <c r="C29" s="204"/>
      <c r="D29" s="205"/>
      <c r="E29" s="86">
        <v>21</v>
      </c>
      <c r="F29" s="182" t="s">
        <v>167</v>
      </c>
      <c r="G29" s="1"/>
      <c r="H29" s="209" t="s">
        <v>184</v>
      </c>
      <c r="I29" s="209"/>
      <c r="J29" s="209"/>
      <c r="K29" s="209"/>
      <c r="L29" s="209"/>
    </row>
    <row r="30" spans="1:12" ht="61.5" customHeight="1" x14ac:dyDescent="0.25">
      <c r="A30" s="203" t="s">
        <v>76</v>
      </c>
      <c r="B30" s="204"/>
      <c r="C30" s="204"/>
      <c r="D30" s="205"/>
      <c r="E30" s="86">
        <v>19</v>
      </c>
      <c r="F30" s="182" t="s">
        <v>167</v>
      </c>
      <c r="G30" s="1"/>
      <c r="H30" s="209" t="s">
        <v>184</v>
      </c>
      <c r="I30" s="209"/>
      <c r="J30" s="209"/>
      <c r="K30" s="209"/>
      <c r="L30" s="209"/>
    </row>
    <row r="31" spans="1:12" ht="17.25" customHeight="1" x14ac:dyDescent="0.25">
      <c r="A31" s="203" t="s">
        <v>77</v>
      </c>
      <c r="B31" s="204"/>
      <c r="C31" s="204"/>
      <c r="D31" s="205"/>
      <c r="E31" s="86">
        <v>20</v>
      </c>
      <c r="F31" s="182" t="s">
        <v>167</v>
      </c>
      <c r="G31" s="1"/>
      <c r="H31" s="209"/>
      <c r="I31" s="209"/>
      <c r="J31" s="209"/>
      <c r="K31" s="209"/>
      <c r="L31" s="209"/>
    </row>
    <row r="32" spans="1:12" ht="24" customHeight="1" x14ac:dyDescent="0.25">
      <c r="A32" s="200" t="s">
        <v>95</v>
      </c>
      <c r="B32" s="201"/>
      <c r="C32" s="201"/>
      <c r="D32" s="202"/>
      <c r="E32" s="86"/>
      <c r="F32" s="182"/>
      <c r="G32" s="185" t="s">
        <v>167</v>
      </c>
      <c r="H32" s="197" t="s">
        <v>210</v>
      </c>
      <c r="I32" s="198"/>
      <c r="J32" s="198"/>
      <c r="K32" s="198"/>
      <c r="L32" s="199"/>
    </row>
    <row r="33" spans="1:12" ht="24" customHeight="1" x14ac:dyDescent="0.25">
      <c r="A33" s="203" t="s">
        <v>99</v>
      </c>
      <c r="B33" s="204"/>
      <c r="C33" s="204"/>
      <c r="D33" s="205"/>
      <c r="E33" s="86" t="s">
        <v>183</v>
      </c>
      <c r="F33" s="182" t="s">
        <v>167</v>
      </c>
      <c r="G33" s="181"/>
      <c r="H33" s="194"/>
      <c r="I33" s="195"/>
      <c r="J33" s="195"/>
      <c r="K33" s="195"/>
      <c r="L33" s="196"/>
    </row>
    <row r="34" spans="1:12" ht="28.5" customHeight="1" x14ac:dyDescent="0.25">
      <c r="A34" s="203" t="s">
        <v>100</v>
      </c>
      <c r="B34" s="204"/>
      <c r="C34" s="204"/>
      <c r="D34" s="205"/>
      <c r="E34" s="88"/>
      <c r="F34" s="182"/>
      <c r="G34" s="181"/>
      <c r="H34" s="209" t="s">
        <v>181</v>
      </c>
      <c r="I34" s="209"/>
      <c r="J34" s="209"/>
      <c r="K34" s="209"/>
      <c r="L34" s="209"/>
    </row>
    <row r="35" spans="1:12" x14ac:dyDescent="0.25">
      <c r="F35" s="186"/>
      <c r="G35" s="184"/>
    </row>
  </sheetData>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J117" zoomScale="70" zoomScaleNormal="70" workbookViewId="0">
      <selection activeCell="P130" sqref="P130:Q13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44.7109375" style="9" customWidth="1"/>
    <col min="11" max="11" width="14.7109375" style="9" bestFit="1" customWidth="1"/>
    <col min="12" max="13" width="18.7109375" style="9" customWidth="1"/>
    <col min="14" max="14" width="22.140625" style="9" customWidth="1"/>
    <col min="15" max="15" width="26.140625" style="9" customWidth="1"/>
    <col min="16" max="16" width="67.42578125" style="9" customWidth="1"/>
    <col min="17" max="17" width="38.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0" t="s">
        <v>64</v>
      </c>
      <c r="C2" s="231"/>
      <c r="D2" s="231"/>
      <c r="E2" s="231"/>
      <c r="F2" s="231"/>
      <c r="G2" s="231"/>
      <c r="H2" s="231"/>
      <c r="I2" s="231"/>
      <c r="J2" s="231"/>
      <c r="K2" s="231"/>
      <c r="L2" s="231"/>
      <c r="M2" s="231"/>
      <c r="N2" s="231"/>
      <c r="O2" s="231"/>
      <c r="P2" s="231"/>
    </row>
    <row r="4" spans="2:16" ht="26.25" x14ac:dyDescent="0.25">
      <c r="B4" s="230" t="s">
        <v>49</v>
      </c>
      <c r="C4" s="231"/>
      <c r="D4" s="231"/>
      <c r="E4" s="231"/>
      <c r="F4" s="231"/>
      <c r="G4" s="231"/>
      <c r="H4" s="231"/>
      <c r="I4" s="231"/>
      <c r="J4" s="231"/>
      <c r="K4" s="231"/>
      <c r="L4" s="231"/>
      <c r="M4" s="231"/>
      <c r="N4" s="231"/>
      <c r="O4" s="231"/>
      <c r="P4" s="231"/>
    </row>
    <row r="5" spans="2:16" ht="15.75" thickBot="1" x14ac:dyDescent="0.3"/>
    <row r="6" spans="2:16" ht="21.75" thickBot="1" x14ac:dyDescent="0.3">
      <c r="B6" s="11" t="s">
        <v>4</v>
      </c>
      <c r="C6" s="234" t="s">
        <v>162</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x14ac:dyDescent="0.25">
      <c r="B14" s="240" t="s">
        <v>101</v>
      </c>
      <c r="C14" s="240"/>
      <c r="D14" s="52" t="s">
        <v>13</v>
      </c>
      <c r="E14" s="52" t="s">
        <v>14</v>
      </c>
      <c r="F14" s="52" t="s">
        <v>30</v>
      </c>
      <c r="G14" s="92"/>
      <c r="I14" s="37"/>
      <c r="J14" s="37"/>
      <c r="K14" s="37"/>
      <c r="L14" s="37"/>
      <c r="M14" s="37"/>
      <c r="N14" s="21"/>
    </row>
    <row r="15" spans="2:16" x14ac:dyDescent="0.25">
      <c r="B15" s="240"/>
      <c r="C15" s="240"/>
      <c r="D15" s="52">
        <v>2</v>
      </c>
      <c r="E15" s="35">
        <v>1044140500</v>
      </c>
      <c r="F15" s="177">
        <v>500</v>
      </c>
      <c r="G15" s="93"/>
      <c r="I15" s="38"/>
      <c r="J15" s="38"/>
      <c r="K15" s="38"/>
      <c r="L15" s="38"/>
      <c r="M15" s="38"/>
      <c r="N15" s="21"/>
    </row>
    <row r="16" spans="2:16" x14ac:dyDescent="0.25">
      <c r="B16" s="240"/>
      <c r="C16" s="240"/>
      <c r="D16" s="52"/>
      <c r="E16" s="35"/>
      <c r="F16" s="177"/>
      <c r="G16" s="93"/>
      <c r="I16" s="38"/>
      <c r="J16" s="38"/>
      <c r="K16" s="38"/>
      <c r="L16" s="38"/>
      <c r="M16" s="38"/>
      <c r="N16" s="21"/>
    </row>
    <row r="17" spans="1:14" x14ac:dyDescent="0.25">
      <c r="B17" s="240"/>
      <c r="C17" s="240"/>
      <c r="D17" s="52"/>
      <c r="E17" s="35"/>
      <c r="F17" s="177"/>
      <c r="G17" s="93"/>
      <c r="I17" s="38"/>
      <c r="J17" s="38"/>
      <c r="K17" s="38"/>
      <c r="L17" s="38"/>
      <c r="M17" s="38"/>
      <c r="N17" s="21"/>
    </row>
    <row r="18" spans="1:14" x14ac:dyDescent="0.25">
      <c r="B18" s="240"/>
      <c r="C18" s="240"/>
      <c r="D18" s="52"/>
      <c r="E18" s="36"/>
      <c r="F18" s="177"/>
      <c r="G18" s="93"/>
      <c r="H18" s="22"/>
      <c r="I18" s="38"/>
      <c r="J18" s="38"/>
      <c r="K18" s="38"/>
      <c r="L18" s="38"/>
      <c r="M18" s="38"/>
      <c r="N18" s="20"/>
    </row>
    <row r="19" spans="1:14" x14ac:dyDescent="0.25">
      <c r="B19" s="240"/>
      <c r="C19" s="240"/>
      <c r="D19" s="52"/>
      <c r="E19" s="36"/>
      <c r="F19" s="177"/>
      <c r="G19" s="93"/>
      <c r="H19" s="22"/>
      <c r="I19" s="40"/>
      <c r="J19" s="40"/>
      <c r="K19" s="40"/>
      <c r="L19" s="40"/>
      <c r="M19" s="40"/>
      <c r="N19" s="20"/>
    </row>
    <row r="20" spans="1:14" x14ac:dyDescent="0.25">
      <c r="B20" s="240"/>
      <c r="C20" s="240"/>
      <c r="D20" s="52"/>
      <c r="E20" s="36"/>
      <c r="F20" s="177"/>
      <c r="G20" s="93"/>
      <c r="H20" s="22"/>
      <c r="I20" s="8"/>
      <c r="J20" s="8"/>
      <c r="K20" s="8"/>
      <c r="L20" s="8"/>
      <c r="M20" s="8"/>
      <c r="N20" s="20"/>
    </row>
    <row r="21" spans="1:14" x14ac:dyDescent="0.25">
      <c r="B21" s="240"/>
      <c r="C21" s="240"/>
      <c r="D21" s="52"/>
      <c r="E21" s="36"/>
      <c r="F21" s="177"/>
      <c r="G21" s="93"/>
      <c r="H21" s="22"/>
      <c r="I21" s="8"/>
      <c r="J21" s="8"/>
      <c r="K21" s="8"/>
      <c r="L21" s="8"/>
      <c r="M21" s="8"/>
      <c r="N21" s="20"/>
    </row>
    <row r="22" spans="1:14" ht="15.75" thickBot="1" x14ac:dyDescent="0.3">
      <c r="B22" s="232" t="s">
        <v>15</v>
      </c>
      <c r="C22" s="233"/>
      <c r="D22" s="52"/>
      <c r="E22" s="64"/>
      <c r="F22" s="177"/>
      <c r="G22" s="93"/>
      <c r="H22" s="22"/>
      <c r="I22" s="8"/>
      <c r="J22" s="8"/>
      <c r="K22" s="8"/>
      <c r="L22" s="8"/>
      <c r="M22" s="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178">
        <v>400</v>
      </c>
      <c r="D24" s="41"/>
      <c r="E24" s="44">
        <f>E15</f>
        <v>1044140500</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34</v>
      </c>
      <c r="C29" s="126" t="s">
        <v>140</v>
      </c>
      <c r="D29" s="126" t="s">
        <v>141</v>
      </c>
      <c r="E29" s="105"/>
      <c r="F29" s="105"/>
      <c r="G29" s="105"/>
      <c r="H29" s="105"/>
      <c r="I29" s="108"/>
      <c r="J29" s="108"/>
      <c r="K29" s="108"/>
      <c r="L29" s="108"/>
      <c r="M29" s="108"/>
      <c r="N29" s="109"/>
    </row>
    <row r="30" spans="1:14" x14ac:dyDescent="0.25">
      <c r="A30" s="100"/>
      <c r="B30" s="122" t="s">
        <v>142</v>
      </c>
      <c r="C30" s="192"/>
      <c r="D30" s="192" t="s">
        <v>167</v>
      </c>
      <c r="E30" s="105"/>
      <c r="F30" s="105"/>
      <c r="G30" s="105"/>
      <c r="H30" s="105"/>
      <c r="I30" s="108"/>
      <c r="J30" s="108"/>
      <c r="K30" s="108"/>
      <c r="L30" s="108"/>
      <c r="M30" s="108"/>
      <c r="N30" s="109"/>
    </row>
    <row r="31" spans="1:14" x14ac:dyDescent="0.25">
      <c r="A31" s="100"/>
      <c r="B31" s="122" t="s">
        <v>143</v>
      </c>
      <c r="C31" s="192" t="s">
        <v>167</v>
      </c>
      <c r="D31" s="192"/>
      <c r="E31" s="105"/>
      <c r="F31" s="105"/>
      <c r="G31" s="105"/>
      <c r="H31" s="105"/>
      <c r="I31" s="108"/>
      <c r="J31" s="108"/>
      <c r="K31" s="108"/>
      <c r="L31" s="108"/>
      <c r="M31" s="108"/>
      <c r="N31" s="109"/>
    </row>
    <row r="32" spans="1:14" x14ac:dyDescent="0.25">
      <c r="A32" s="100"/>
      <c r="B32" s="122" t="s">
        <v>144</v>
      </c>
      <c r="C32" s="108"/>
      <c r="D32" s="192" t="s">
        <v>167</v>
      </c>
      <c r="E32" s="105"/>
      <c r="F32" s="105"/>
      <c r="G32" s="105"/>
      <c r="H32" s="105"/>
      <c r="I32" s="108"/>
      <c r="J32" s="108"/>
      <c r="K32" s="108"/>
      <c r="L32" s="108"/>
      <c r="M32" s="108"/>
      <c r="N32" s="109"/>
    </row>
    <row r="33" spans="1:17" x14ac:dyDescent="0.25">
      <c r="A33" s="100"/>
      <c r="B33" s="122" t="s">
        <v>145</v>
      </c>
      <c r="C33" s="192"/>
      <c r="D33" s="192" t="s">
        <v>167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34</v>
      </c>
      <c r="C39" s="126" t="s">
        <v>59</v>
      </c>
      <c r="D39" s="125" t="s">
        <v>52</v>
      </c>
      <c r="E39" s="125" t="s">
        <v>17</v>
      </c>
      <c r="F39" s="105"/>
      <c r="G39" s="105"/>
      <c r="H39" s="105"/>
      <c r="I39" s="108"/>
      <c r="J39" s="108"/>
      <c r="K39" s="108"/>
      <c r="L39" s="108"/>
      <c r="M39" s="108"/>
      <c r="N39" s="109"/>
    </row>
    <row r="40" spans="1:17" ht="28.5" x14ac:dyDescent="0.25">
      <c r="A40" s="100"/>
      <c r="B40" s="106" t="s">
        <v>147</v>
      </c>
      <c r="C40" s="107">
        <v>40</v>
      </c>
      <c r="D40" s="124">
        <v>0</v>
      </c>
      <c r="E40" s="249">
        <f>+D40+D41</f>
        <v>0</v>
      </c>
      <c r="F40" s="105"/>
      <c r="G40" s="105"/>
      <c r="H40" s="105"/>
      <c r="I40" s="108"/>
      <c r="J40" s="108"/>
      <c r="K40" s="108"/>
      <c r="L40" s="108"/>
      <c r="M40" s="108"/>
      <c r="N40" s="109"/>
    </row>
    <row r="41" spans="1:17" ht="42.75" x14ac:dyDescent="0.25">
      <c r="A41" s="100"/>
      <c r="B41" s="106" t="s">
        <v>148</v>
      </c>
      <c r="C41" s="107">
        <v>60</v>
      </c>
      <c r="D41" s="124">
        <f>+F145</f>
        <v>0</v>
      </c>
      <c r="E41" s="250"/>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2" t="s">
        <v>36</v>
      </c>
      <c r="N45" s="242"/>
    </row>
    <row r="46" spans="1:17" x14ac:dyDescent="0.25">
      <c r="B46" s="66" t="s">
        <v>31</v>
      </c>
      <c r="M46" s="65"/>
      <c r="N46" s="65"/>
    </row>
    <row r="47" spans="1:17" ht="15.75" thickBot="1" x14ac:dyDescent="0.3">
      <c r="M47" s="65"/>
      <c r="N47" s="65"/>
    </row>
    <row r="48" spans="1:17" s="8" customFormat="1" ht="60" x14ac:dyDescent="0.25">
      <c r="B48" s="119" t="s">
        <v>149</v>
      </c>
      <c r="C48" s="119" t="s">
        <v>150</v>
      </c>
      <c r="D48" s="119" t="s">
        <v>151</v>
      </c>
      <c r="E48" s="54" t="s">
        <v>46</v>
      </c>
      <c r="F48" s="54" t="s">
        <v>23</v>
      </c>
      <c r="G48" s="54" t="s">
        <v>103</v>
      </c>
      <c r="H48" s="54" t="s">
        <v>18</v>
      </c>
      <c r="I48" s="54" t="s">
        <v>11</v>
      </c>
      <c r="J48" s="54" t="s">
        <v>32</v>
      </c>
      <c r="K48" s="54" t="s">
        <v>62</v>
      </c>
      <c r="L48" s="54" t="s">
        <v>21</v>
      </c>
      <c r="M48" s="104" t="s">
        <v>27</v>
      </c>
      <c r="N48" s="119" t="s">
        <v>152</v>
      </c>
      <c r="O48" s="54" t="s">
        <v>37</v>
      </c>
      <c r="P48" s="55" t="s">
        <v>12</v>
      </c>
      <c r="Q48" s="55" t="s">
        <v>20</v>
      </c>
    </row>
    <row r="49" spans="1:26" s="28" customFormat="1" ht="105" x14ac:dyDescent="0.25">
      <c r="A49" s="46">
        <v>1</v>
      </c>
      <c r="B49" s="47" t="s">
        <v>170</v>
      </c>
      <c r="C49" s="115" t="s">
        <v>170</v>
      </c>
      <c r="D49" s="47" t="s">
        <v>169</v>
      </c>
      <c r="E49" s="176" t="s">
        <v>168</v>
      </c>
      <c r="F49" s="24" t="s">
        <v>140</v>
      </c>
      <c r="G49" s="153">
        <v>0.1</v>
      </c>
      <c r="H49" s="51">
        <v>41512</v>
      </c>
      <c r="I49" s="25">
        <v>41943</v>
      </c>
      <c r="J49" s="25"/>
      <c r="K49" s="25" t="s">
        <v>171</v>
      </c>
      <c r="L49" s="25"/>
      <c r="M49" s="103">
        <v>850</v>
      </c>
      <c r="N49" s="103">
        <f>+M49*G49</f>
        <v>85</v>
      </c>
      <c r="O49" s="26">
        <v>2101221843</v>
      </c>
      <c r="P49" s="26" t="s">
        <v>175</v>
      </c>
      <c r="Q49" s="154" t="s">
        <v>212</v>
      </c>
      <c r="R49" s="27"/>
      <c r="S49" s="27"/>
      <c r="T49" s="27"/>
      <c r="U49" s="27"/>
      <c r="V49" s="27"/>
      <c r="W49" s="27"/>
      <c r="X49" s="27"/>
      <c r="Y49" s="27"/>
      <c r="Z49" s="27"/>
    </row>
    <row r="50" spans="1:26" s="28" customFormat="1" ht="30" x14ac:dyDescent="0.25">
      <c r="A50" s="46">
        <f>+A49+1</f>
        <v>2</v>
      </c>
      <c r="B50" s="115" t="s">
        <v>170</v>
      </c>
      <c r="C50" s="115" t="s">
        <v>170</v>
      </c>
      <c r="D50" s="47" t="s">
        <v>169</v>
      </c>
      <c r="E50" s="118" t="s">
        <v>172</v>
      </c>
      <c r="F50" s="24" t="s">
        <v>140</v>
      </c>
      <c r="G50" s="110">
        <v>0.1</v>
      </c>
      <c r="H50" s="118">
        <v>41513</v>
      </c>
      <c r="I50" s="25">
        <v>41943</v>
      </c>
      <c r="J50" s="25"/>
      <c r="K50" s="25" t="s">
        <v>173</v>
      </c>
      <c r="L50" s="25" t="s">
        <v>174</v>
      </c>
      <c r="M50" s="103">
        <v>1150</v>
      </c>
      <c r="N50" s="103">
        <f>+M50*G50</f>
        <v>115</v>
      </c>
      <c r="O50" s="26">
        <v>2826049968</v>
      </c>
      <c r="P50" s="26" t="s">
        <v>176</v>
      </c>
      <c r="Q50" s="154"/>
      <c r="R50" s="27"/>
      <c r="S50" s="27"/>
      <c r="T50" s="27"/>
      <c r="U50" s="27"/>
      <c r="V50" s="27"/>
      <c r="W50" s="27"/>
      <c r="X50" s="27"/>
      <c r="Y50" s="27"/>
      <c r="Z50" s="27"/>
    </row>
    <row r="51" spans="1:26" s="28" customFormat="1" x14ac:dyDescent="0.25">
      <c r="A51" s="46">
        <f t="shared" ref="A51:A56" si="0">+A50+1</f>
        <v>3</v>
      </c>
      <c r="B51" s="47"/>
      <c r="C51" s="48"/>
      <c r="D51" s="47"/>
      <c r="E51" s="118"/>
      <c r="F51" s="24"/>
      <c r="G51" s="24"/>
      <c r="H51" s="24"/>
      <c r="I51" s="25"/>
      <c r="J51" s="25"/>
      <c r="K51" s="25"/>
      <c r="L51" s="25"/>
      <c r="M51" s="103"/>
      <c r="N51" s="103"/>
      <c r="O51" s="26"/>
      <c r="P51" s="26"/>
      <c r="Q51" s="154"/>
      <c r="R51" s="27"/>
      <c r="S51" s="27"/>
      <c r="T51" s="27"/>
      <c r="U51" s="27"/>
      <c r="V51" s="27"/>
      <c r="W51" s="27"/>
      <c r="X51" s="27"/>
      <c r="Y51" s="27"/>
      <c r="Z51" s="27"/>
    </row>
    <row r="52" spans="1:26" s="28" customFormat="1" x14ac:dyDescent="0.25">
      <c r="A52" s="46">
        <f t="shared" si="0"/>
        <v>4</v>
      </c>
      <c r="B52" s="47"/>
      <c r="C52" s="48"/>
      <c r="D52" s="47"/>
      <c r="E52" s="118"/>
      <c r="F52" s="24"/>
      <c r="G52" s="24"/>
      <c r="H52" s="24"/>
      <c r="I52" s="25"/>
      <c r="J52" s="25"/>
      <c r="K52" s="25"/>
      <c r="L52" s="25"/>
      <c r="M52" s="103"/>
      <c r="N52" s="103"/>
      <c r="O52" s="26"/>
      <c r="P52" s="26"/>
      <c r="Q52" s="154"/>
      <c r="R52" s="27"/>
      <c r="S52" s="27"/>
      <c r="T52" s="27"/>
      <c r="U52" s="27"/>
      <c r="V52" s="27"/>
      <c r="W52" s="27"/>
      <c r="X52" s="27"/>
      <c r="Y52" s="27"/>
      <c r="Z52" s="27"/>
    </row>
    <row r="53" spans="1:26" s="28" customFormat="1" x14ac:dyDescent="0.25">
      <c r="A53" s="46">
        <f t="shared" si="0"/>
        <v>5</v>
      </c>
      <c r="B53" s="47"/>
      <c r="C53" s="48"/>
      <c r="D53" s="47"/>
      <c r="E53" s="118"/>
      <c r="F53" s="24"/>
      <c r="G53" s="24"/>
      <c r="H53" s="24"/>
      <c r="I53" s="25"/>
      <c r="J53" s="25"/>
      <c r="K53" s="25"/>
      <c r="L53" s="25"/>
      <c r="M53" s="103"/>
      <c r="N53" s="103"/>
      <c r="O53" s="26"/>
      <c r="P53" s="26"/>
      <c r="Q53" s="154"/>
      <c r="R53" s="27"/>
      <c r="S53" s="27"/>
      <c r="T53" s="27"/>
      <c r="U53" s="27"/>
      <c r="V53" s="27"/>
      <c r="W53" s="27"/>
      <c r="X53" s="27"/>
      <c r="Y53" s="27"/>
      <c r="Z53" s="27"/>
    </row>
    <row r="54" spans="1:26" s="28" customFormat="1" x14ac:dyDescent="0.25">
      <c r="A54" s="46">
        <f t="shared" si="0"/>
        <v>6</v>
      </c>
      <c r="B54" s="47"/>
      <c r="C54" s="48"/>
      <c r="D54" s="47"/>
      <c r="E54" s="118"/>
      <c r="F54" s="24"/>
      <c r="G54" s="24"/>
      <c r="H54" s="24"/>
      <c r="I54" s="25"/>
      <c r="J54" s="25"/>
      <c r="K54" s="25"/>
      <c r="L54" s="25"/>
      <c r="M54" s="103"/>
      <c r="N54" s="103"/>
      <c r="O54" s="26"/>
      <c r="P54" s="26"/>
      <c r="Q54" s="154"/>
      <c r="R54" s="27"/>
      <c r="S54" s="27"/>
      <c r="T54" s="27"/>
      <c r="U54" s="27"/>
      <c r="V54" s="27"/>
      <c r="W54" s="27"/>
      <c r="X54" s="27"/>
      <c r="Y54" s="27"/>
      <c r="Z54" s="27"/>
    </row>
    <row r="55" spans="1:26" s="28" customFormat="1" x14ac:dyDescent="0.25">
      <c r="A55" s="46">
        <f t="shared" si="0"/>
        <v>7</v>
      </c>
      <c r="B55" s="47"/>
      <c r="C55" s="48"/>
      <c r="D55" s="47"/>
      <c r="E55" s="118"/>
      <c r="F55" s="24"/>
      <c r="G55" s="24"/>
      <c r="H55" s="24"/>
      <c r="I55" s="25"/>
      <c r="J55" s="25"/>
      <c r="K55" s="25"/>
      <c r="L55" s="25"/>
      <c r="M55" s="103"/>
      <c r="N55" s="103"/>
      <c r="O55" s="26"/>
      <c r="P55" s="26"/>
      <c r="Q55" s="154"/>
      <c r="R55" s="27"/>
      <c r="S55" s="27"/>
      <c r="T55" s="27"/>
      <c r="U55" s="27"/>
      <c r="V55" s="27"/>
      <c r="W55" s="27"/>
      <c r="X55" s="27"/>
      <c r="Y55" s="27"/>
      <c r="Z55" s="27"/>
    </row>
    <row r="56" spans="1:26" s="28" customFormat="1" x14ac:dyDescent="0.25">
      <c r="A56" s="46">
        <f t="shared" si="0"/>
        <v>8</v>
      </c>
      <c r="B56" s="47"/>
      <c r="C56" s="48"/>
      <c r="D56" s="47"/>
      <c r="E56" s="118"/>
      <c r="F56" s="24"/>
      <c r="G56" s="24"/>
      <c r="H56" s="24"/>
      <c r="I56" s="25"/>
      <c r="J56" s="25"/>
      <c r="K56" s="25"/>
      <c r="L56" s="25"/>
      <c r="M56" s="103"/>
      <c r="N56" s="103"/>
      <c r="O56" s="26"/>
      <c r="P56" s="26"/>
      <c r="Q56" s="154"/>
      <c r="R56" s="27"/>
      <c r="S56" s="27"/>
      <c r="T56" s="27"/>
      <c r="U56" s="27"/>
      <c r="V56" s="27"/>
      <c r="W56" s="27"/>
      <c r="X56" s="27"/>
      <c r="Y56" s="27"/>
      <c r="Z56" s="27"/>
    </row>
    <row r="57" spans="1:26" s="28" customFormat="1" x14ac:dyDescent="0.25">
      <c r="A57" s="46"/>
      <c r="B57" s="49" t="s">
        <v>17</v>
      </c>
      <c r="C57" s="48"/>
      <c r="D57" s="47"/>
      <c r="E57" s="118"/>
      <c r="F57" s="24"/>
      <c r="G57" s="24"/>
      <c r="H57" s="24"/>
      <c r="I57" s="25"/>
      <c r="J57" s="25"/>
      <c r="K57" s="50" t="s">
        <v>206</v>
      </c>
      <c r="L57" s="50">
        <f t="shared" ref="L57:N57" si="1">SUM(L49:L56)</f>
        <v>0</v>
      </c>
      <c r="M57" s="152">
        <f t="shared" si="1"/>
        <v>2000</v>
      </c>
      <c r="N57" s="50">
        <f t="shared" si="1"/>
        <v>200</v>
      </c>
      <c r="O57" s="26"/>
      <c r="P57" s="26"/>
      <c r="Q57" s="155"/>
    </row>
    <row r="58" spans="1:26" s="29" customFormat="1" x14ac:dyDescent="0.25">
      <c r="E58" s="30"/>
    </row>
    <row r="59" spans="1:26" s="29" customFormat="1" x14ac:dyDescent="0.25">
      <c r="B59" s="243" t="s">
        <v>29</v>
      </c>
      <c r="C59" s="243" t="s">
        <v>28</v>
      </c>
      <c r="D59" s="241" t="s">
        <v>35</v>
      </c>
      <c r="E59" s="241"/>
    </row>
    <row r="60" spans="1:26" s="29" customFormat="1" x14ac:dyDescent="0.25">
      <c r="B60" s="244"/>
      <c r="C60" s="244"/>
      <c r="D60" s="61" t="s">
        <v>24</v>
      </c>
      <c r="E60" s="62" t="s">
        <v>25</v>
      </c>
    </row>
    <row r="61" spans="1:26" s="29" customFormat="1" ht="18.75" x14ac:dyDescent="0.25">
      <c r="B61" s="59" t="s">
        <v>22</v>
      </c>
      <c r="C61" s="60" t="s">
        <v>177</v>
      </c>
      <c r="D61" s="58"/>
      <c r="E61" s="57" t="s">
        <v>167</v>
      </c>
      <c r="F61" s="31"/>
      <c r="G61" s="31"/>
      <c r="H61" s="31"/>
      <c r="I61" s="31"/>
      <c r="J61" s="31"/>
      <c r="K61" s="31"/>
      <c r="L61" s="31"/>
      <c r="M61" s="31"/>
    </row>
    <row r="62" spans="1:26" s="29" customFormat="1" x14ac:dyDescent="0.25">
      <c r="B62" s="59" t="s">
        <v>26</v>
      </c>
      <c r="C62" s="60" t="s">
        <v>215</v>
      </c>
      <c r="D62" s="58" t="s">
        <v>211</v>
      </c>
      <c r="E62" s="57"/>
    </row>
    <row r="63" spans="1:26" s="29" customFormat="1" x14ac:dyDescent="0.25">
      <c r="B63" s="32"/>
      <c r="C63" s="239"/>
      <c r="D63" s="239"/>
      <c r="E63" s="239"/>
      <c r="F63" s="239"/>
      <c r="G63" s="239"/>
      <c r="H63" s="239"/>
      <c r="I63" s="239"/>
      <c r="J63" s="239"/>
      <c r="K63" s="239"/>
      <c r="L63" s="239"/>
      <c r="M63" s="239"/>
      <c r="N63" s="239"/>
    </row>
    <row r="64" spans="1:26" ht="15.75" thickBot="1" x14ac:dyDescent="0.3"/>
    <row r="65" spans="2:17" ht="27" thickBot="1" x14ac:dyDescent="0.3">
      <c r="B65" s="238" t="s">
        <v>104</v>
      </c>
      <c r="C65" s="238"/>
      <c r="D65" s="238"/>
      <c r="E65" s="238"/>
      <c r="F65" s="238"/>
      <c r="G65" s="238"/>
      <c r="H65" s="238"/>
      <c r="I65" s="238"/>
      <c r="J65" s="238"/>
      <c r="K65" s="238"/>
      <c r="L65" s="238"/>
      <c r="M65" s="238"/>
      <c r="N65" s="238"/>
    </row>
    <row r="68" spans="2:17" ht="105" x14ac:dyDescent="0.25">
      <c r="B68" s="121" t="s">
        <v>153</v>
      </c>
      <c r="C68" s="68" t="s">
        <v>2</v>
      </c>
      <c r="D68" s="68" t="s">
        <v>106</v>
      </c>
      <c r="E68" s="68" t="s">
        <v>105</v>
      </c>
      <c r="F68" s="68" t="s">
        <v>107</v>
      </c>
      <c r="G68" s="68" t="s">
        <v>108</v>
      </c>
      <c r="H68" s="68" t="s">
        <v>109</v>
      </c>
      <c r="I68" s="68" t="s">
        <v>110</v>
      </c>
      <c r="J68" s="68" t="s">
        <v>111</v>
      </c>
      <c r="K68" s="68" t="s">
        <v>112</v>
      </c>
      <c r="L68" s="68" t="s">
        <v>113</v>
      </c>
      <c r="M68" s="96" t="s">
        <v>114</v>
      </c>
      <c r="N68" s="96" t="s">
        <v>115</v>
      </c>
      <c r="O68" s="224" t="s">
        <v>3</v>
      </c>
      <c r="P68" s="226"/>
      <c r="Q68" s="68" t="s">
        <v>19</v>
      </c>
    </row>
    <row r="69" spans="2:17" x14ac:dyDescent="0.25">
      <c r="B69" s="3"/>
      <c r="C69" s="3"/>
      <c r="D69" s="5"/>
      <c r="E69" s="5"/>
      <c r="F69" s="4"/>
      <c r="G69" s="4"/>
      <c r="H69" s="4"/>
      <c r="I69" s="97"/>
      <c r="J69" s="97"/>
      <c r="K69" s="63"/>
      <c r="L69" s="63"/>
      <c r="M69" s="63"/>
      <c r="N69" s="63"/>
      <c r="O69" s="228" t="s">
        <v>208</v>
      </c>
      <c r="P69" s="229"/>
      <c r="Q69" s="63" t="s">
        <v>141</v>
      </c>
    </row>
    <row r="70" spans="2:17" x14ac:dyDescent="0.25">
      <c r="B70" s="3"/>
      <c r="C70" s="3"/>
      <c r="D70" s="5"/>
      <c r="E70" s="5"/>
      <c r="F70" s="4"/>
      <c r="G70" s="4"/>
      <c r="H70" s="4"/>
      <c r="I70" s="97"/>
      <c r="J70" s="97"/>
      <c r="K70" s="63"/>
      <c r="L70" s="63"/>
      <c r="M70" s="63"/>
      <c r="N70" s="63"/>
      <c r="O70" s="228"/>
      <c r="P70" s="229"/>
      <c r="Q70" s="63"/>
    </row>
    <row r="71" spans="2:17" x14ac:dyDescent="0.25">
      <c r="B71" s="3"/>
      <c r="C71" s="3"/>
      <c r="D71" s="5"/>
      <c r="E71" s="5"/>
      <c r="F71" s="4"/>
      <c r="G71" s="4"/>
      <c r="H71" s="4"/>
      <c r="I71" s="97"/>
      <c r="J71" s="97"/>
      <c r="K71" s="63"/>
      <c r="L71" s="63"/>
      <c r="M71" s="63"/>
      <c r="N71" s="63"/>
      <c r="O71" s="228"/>
      <c r="P71" s="229"/>
      <c r="Q71" s="63"/>
    </row>
    <row r="72" spans="2:17" x14ac:dyDescent="0.25">
      <c r="B72" s="3"/>
      <c r="C72" s="3"/>
      <c r="D72" s="5"/>
      <c r="E72" s="5"/>
      <c r="F72" s="4"/>
      <c r="G72" s="4"/>
      <c r="H72" s="4"/>
      <c r="I72" s="97"/>
      <c r="J72" s="97"/>
      <c r="K72" s="63"/>
      <c r="L72" s="63"/>
      <c r="M72" s="63"/>
      <c r="N72" s="63"/>
      <c r="O72" s="228"/>
      <c r="P72" s="229"/>
      <c r="Q72" s="63"/>
    </row>
    <row r="73" spans="2:17" x14ac:dyDescent="0.25">
      <c r="B73" s="3"/>
      <c r="C73" s="3"/>
      <c r="D73" s="5"/>
      <c r="E73" s="5"/>
      <c r="F73" s="4"/>
      <c r="G73" s="4"/>
      <c r="H73" s="4"/>
      <c r="I73" s="97"/>
      <c r="J73" s="97"/>
      <c r="K73" s="63"/>
      <c r="L73" s="63"/>
      <c r="M73" s="63"/>
      <c r="N73" s="63"/>
      <c r="O73" s="228"/>
      <c r="P73" s="229"/>
      <c r="Q73" s="63"/>
    </row>
    <row r="74" spans="2:17" x14ac:dyDescent="0.25">
      <c r="B74" s="3"/>
      <c r="C74" s="3"/>
      <c r="D74" s="5"/>
      <c r="E74" s="5"/>
      <c r="F74" s="4"/>
      <c r="G74" s="4"/>
      <c r="H74" s="4"/>
      <c r="I74" s="97"/>
      <c r="J74" s="97"/>
      <c r="K74" s="63"/>
      <c r="L74" s="63"/>
      <c r="M74" s="63"/>
      <c r="N74" s="63"/>
      <c r="O74" s="228"/>
      <c r="P74" s="229"/>
      <c r="Q74" s="63"/>
    </row>
    <row r="75" spans="2:17" x14ac:dyDescent="0.25">
      <c r="B75" s="63"/>
      <c r="C75" s="63"/>
      <c r="D75" s="63"/>
      <c r="E75" s="63"/>
      <c r="F75" s="63"/>
      <c r="G75" s="63"/>
      <c r="H75" s="63"/>
      <c r="I75" s="63"/>
      <c r="J75" s="63"/>
      <c r="K75" s="63"/>
      <c r="L75" s="63"/>
      <c r="M75" s="63"/>
      <c r="N75" s="63"/>
      <c r="O75" s="228"/>
      <c r="P75" s="229"/>
      <c r="Q75" s="6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51" t="s">
        <v>39</v>
      </c>
      <c r="C81" s="252"/>
      <c r="D81" s="252"/>
      <c r="E81" s="252"/>
      <c r="F81" s="252"/>
      <c r="G81" s="252"/>
      <c r="H81" s="252"/>
      <c r="I81" s="252"/>
      <c r="J81" s="252"/>
      <c r="K81" s="252"/>
      <c r="L81" s="252"/>
      <c r="M81" s="252"/>
      <c r="N81" s="253"/>
    </row>
    <row r="86" spans="2:17" ht="75" x14ac:dyDescent="0.25">
      <c r="B86" s="56" t="s">
        <v>0</v>
      </c>
      <c r="C86" s="56" t="s">
        <v>40</v>
      </c>
      <c r="D86" s="56" t="s">
        <v>41</v>
      </c>
      <c r="E86" s="56" t="s">
        <v>116</v>
      </c>
      <c r="F86" s="56" t="s">
        <v>118</v>
      </c>
      <c r="G86" s="56" t="s">
        <v>119</v>
      </c>
      <c r="H86" s="56" t="s">
        <v>120</v>
      </c>
      <c r="I86" s="56" t="s">
        <v>117</v>
      </c>
      <c r="J86" s="224" t="s">
        <v>121</v>
      </c>
      <c r="K86" s="225"/>
      <c r="L86" s="226"/>
      <c r="M86" s="56" t="s">
        <v>125</v>
      </c>
      <c r="N86" s="56" t="s">
        <v>42</v>
      </c>
      <c r="O86" s="56" t="s">
        <v>43</v>
      </c>
      <c r="P86" s="224" t="s">
        <v>3</v>
      </c>
      <c r="Q86" s="226"/>
    </row>
    <row r="87" spans="2:17" ht="30" x14ac:dyDescent="0.25">
      <c r="B87" s="91" t="s">
        <v>44</v>
      </c>
      <c r="C87" s="189"/>
      <c r="D87" s="1" t="s">
        <v>185</v>
      </c>
      <c r="E87" s="1">
        <v>30722442</v>
      </c>
      <c r="F87" s="3" t="s">
        <v>192</v>
      </c>
      <c r="G87" s="3" t="s">
        <v>186</v>
      </c>
      <c r="H87" s="3">
        <v>2004</v>
      </c>
      <c r="I87" s="5" t="s">
        <v>141</v>
      </c>
      <c r="J87" s="1" t="s">
        <v>187</v>
      </c>
      <c r="K87" s="98" t="s">
        <v>189</v>
      </c>
      <c r="L87" s="97" t="s">
        <v>188</v>
      </c>
      <c r="M87" s="63" t="s">
        <v>140</v>
      </c>
      <c r="N87" s="63" t="s">
        <v>140</v>
      </c>
      <c r="O87" s="63" t="s">
        <v>141</v>
      </c>
      <c r="P87" s="227" t="s">
        <v>193</v>
      </c>
      <c r="Q87" s="227"/>
    </row>
    <row r="88" spans="2:17" x14ac:dyDescent="0.25">
      <c r="B88" s="187" t="s">
        <v>44</v>
      </c>
      <c r="C88" s="189"/>
      <c r="D88" s="1" t="s">
        <v>185</v>
      </c>
      <c r="E88" s="1">
        <v>30722442</v>
      </c>
      <c r="F88" s="3" t="s">
        <v>192</v>
      </c>
      <c r="G88" s="3" t="s">
        <v>186</v>
      </c>
      <c r="H88" s="3">
        <v>2004</v>
      </c>
      <c r="I88" s="5" t="s">
        <v>141</v>
      </c>
      <c r="J88" s="1" t="s">
        <v>190</v>
      </c>
      <c r="K88" s="97" t="s">
        <v>191</v>
      </c>
      <c r="L88" s="97" t="s">
        <v>188</v>
      </c>
      <c r="M88" s="63" t="s">
        <v>140</v>
      </c>
      <c r="N88" s="63" t="s">
        <v>140</v>
      </c>
      <c r="O88" s="63" t="s">
        <v>141</v>
      </c>
      <c r="P88" s="227" t="s">
        <v>193</v>
      </c>
      <c r="Q88" s="227"/>
    </row>
    <row r="89" spans="2:17" ht="45" x14ac:dyDescent="0.25">
      <c r="B89" s="187"/>
      <c r="C89" s="189"/>
      <c r="D89" s="1" t="s">
        <v>194</v>
      </c>
      <c r="E89" s="1">
        <v>27087571</v>
      </c>
      <c r="F89" s="1" t="s">
        <v>192</v>
      </c>
      <c r="G89" s="3" t="s">
        <v>195</v>
      </c>
      <c r="H89" s="190">
        <v>37715</v>
      </c>
      <c r="I89" s="97" t="s">
        <v>141</v>
      </c>
      <c r="J89" s="1" t="s">
        <v>187</v>
      </c>
      <c r="K89" s="98" t="s">
        <v>196</v>
      </c>
      <c r="L89" s="97" t="s">
        <v>188</v>
      </c>
      <c r="M89" s="122" t="s">
        <v>141</v>
      </c>
      <c r="N89" s="122" t="s">
        <v>141</v>
      </c>
      <c r="O89" s="122" t="s">
        <v>141</v>
      </c>
      <c r="P89" s="227" t="s">
        <v>197</v>
      </c>
      <c r="Q89" s="227"/>
    </row>
    <row r="90" spans="2:17" x14ac:dyDescent="0.25">
      <c r="B90" s="187"/>
      <c r="C90" s="189"/>
      <c r="D90" s="1" t="s">
        <v>198</v>
      </c>
      <c r="E90" s="1">
        <v>37444825</v>
      </c>
      <c r="F90" s="1" t="s">
        <v>199</v>
      </c>
      <c r="G90" s="97" t="s">
        <v>200</v>
      </c>
      <c r="H90" s="97" t="s">
        <v>201</v>
      </c>
      <c r="I90" s="97" t="s">
        <v>140</v>
      </c>
      <c r="J90" s="97" t="s">
        <v>202</v>
      </c>
      <c r="K90" s="97" t="s">
        <v>203</v>
      </c>
      <c r="L90" s="97" t="s">
        <v>204</v>
      </c>
      <c r="M90" s="122" t="s">
        <v>141</v>
      </c>
      <c r="N90" s="122" t="s">
        <v>141</v>
      </c>
      <c r="O90" s="122" t="s">
        <v>141</v>
      </c>
      <c r="P90" s="227" t="s">
        <v>197</v>
      </c>
      <c r="Q90" s="227"/>
    </row>
    <row r="91" spans="2:17" ht="15.75" thickBot="1" x14ac:dyDescent="0.3"/>
    <row r="92" spans="2:17" ht="27" thickBot="1" x14ac:dyDescent="0.3">
      <c r="B92" s="251" t="s">
        <v>47</v>
      </c>
      <c r="C92" s="252"/>
      <c r="D92" s="252"/>
      <c r="E92" s="252"/>
      <c r="F92" s="252"/>
      <c r="G92" s="252"/>
      <c r="H92" s="252"/>
      <c r="I92" s="252"/>
      <c r="J92" s="252"/>
      <c r="K92" s="252"/>
      <c r="L92" s="252"/>
      <c r="M92" s="252"/>
      <c r="N92" s="253"/>
    </row>
    <row r="95" spans="2:17" ht="30" x14ac:dyDescent="0.25">
      <c r="B95" s="68" t="s">
        <v>34</v>
      </c>
      <c r="C95" s="68" t="s">
        <v>48</v>
      </c>
      <c r="D95" s="224" t="s">
        <v>3</v>
      </c>
      <c r="E95" s="226"/>
    </row>
    <row r="96" spans="2:17" x14ac:dyDescent="0.25">
      <c r="B96" s="69" t="s">
        <v>126</v>
      </c>
      <c r="C96" s="159" t="s">
        <v>141</v>
      </c>
      <c r="D96" s="257" t="s">
        <v>207</v>
      </c>
      <c r="E96" s="258"/>
    </row>
    <row r="99" spans="1:26" ht="26.25" x14ac:dyDescent="0.25">
      <c r="B99" s="230" t="s">
        <v>65</v>
      </c>
      <c r="C99" s="231"/>
      <c r="D99" s="231"/>
      <c r="E99" s="231"/>
      <c r="F99" s="231"/>
      <c r="G99" s="231"/>
      <c r="H99" s="231"/>
      <c r="I99" s="231"/>
      <c r="J99" s="231"/>
      <c r="K99" s="231"/>
      <c r="L99" s="231"/>
      <c r="M99" s="231"/>
      <c r="N99" s="231"/>
      <c r="O99" s="231"/>
      <c r="P99" s="231"/>
    </row>
    <row r="101" spans="1:26" ht="15.75" thickBot="1" x14ac:dyDescent="0.3"/>
    <row r="102" spans="1:26" ht="27" thickBot="1" x14ac:dyDescent="0.3">
      <c r="B102" s="251" t="s">
        <v>55</v>
      </c>
      <c r="C102" s="252"/>
      <c r="D102" s="252"/>
      <c r="E102" s="252"/>
      <c r="F102" s="252"/>
      <c r="G102" s="252"/>
      <c r="H102" s="252"/>
      <c r="I102" s="252"/>
      <c r="J102" s="252"/>
      <c r="K102" s="252"/>
      <c r="L102" s="252"/>
      <c r="M102" s="252"/>
      <c r="N102" s="253"/>
    </row>
    <row r="104" spans="1:26" ht="15.75" thickBot="1" x14ac:dyDescent="0.3">
      <c r="M104" s="65"/>
      <c r="N104" s="65"/>
    </row>
    <row r="105" spans="1:26" s="108" customFormat="1" ht="60" x14ac:dyDescent="0.25">
      <c r="B105" s="119" t="s">
        <v>149</v>
      </c>
      <c r="C105" s="119" t="s">
        <v>150</v>
      </c>
      <c r="D105" s="119" t="s">
        <v>151</v>
      </c>
      <c r="E105" s="119" t="s">
        <v>46</v>
      </c>
      <c r="F105" s="119" t="s">
        <v>23</v>
      </c>
      <c r="G105" s="119" t="s">
        <v>103</v>
      </c>
      <c r="H105" s="119" t="s">
        <v>18</v>
      </c>
      <c r="I105" s="119" t="s">
        <v>11</v>
      </c>
      <c r="J105" s="119" t="s">
        <v>32</v>
      </c>
      <c r="K105" s="119" t="s">
        <v>62</v>
      </c>
      <c r="L105" s="119" t="s">
        <v>21</v>
      </c>
      <c r="M105" s="104" t="s">
        <v>27</v>
      </c>
      <c r="N105" s="119" t="s">
        <v>152</v>
      </c>
      <c r="O105" s="119" t="s">
        <v>37</v>
      </c>
      <c r="P105" s="120" t="s">
        <v>12</v>
      </c>
      <c r="Q105" s="120" t="s">
        <v>20</v>
      </c>
    </row>
    <row r="106" spans="1:26" s="114" customFormat="1" x14ac:dyDescent="0.25">
      <c r="A106" s="46">
        <v>1</v>
      </c>
      <c r="B106" s="115"/>
      <c r="C106" s="116"/>
      <c r="D106" s="115"/>
      <c r="E106" s="110"/>
      <c r="F106" s="111"/>
      <c r="G106" s="153"/>
      <c r="H106" s="118"/>
      <c r="I106" s="112"/>
      <c r="J106" s="112"/>
      <c r="K106" s="112"/>
      <c r="L106" s="112"/>
      <c r="M106" s="103"/>
      <c r="N106" s="103">
        <f>+M106*G106</f>
        <v>0</v>
      </c>
      <c r="O106" s="26"/>
      <c r="P106" s="26"/>
      <c r="Q106" s="154"/>
      <c r="R106" s="113"/>
      <c r="S106" s="113"/>
      <c r="T106" s="113"/>
      <c r="U106" s="113"/>
      <c r="V106" s="113"/>
      <c r="W106" s="113"/>
      <c r="X106" s="113"/>
      <c r="Y106" s="113"/>
      <c r="Z106" s="113"/>
    </row>
    <row r="107" spans="1:26" s="114" customFormat="1" x14ac:dyDescent="0.25">
      <c r="A107" s="46">
        <f>+A106+1</f>
        <v>2</v>
      </c>
      <c r="B107" s="115"/>
      <c r="C107" s="116"/>
      <c r="D107" s="115"/>
      <c r="E107" s="110"/>
      <c r="F107" s="111"/>
      <c r="G107" s="111"/>
      <c r="H107" s="111"/>
      <c r="I107" s="112"/>
      <c r="J107" s="112"/>
      <c r="K107" s="112"/>
      <c r="L107" s="112"/>
      <c r="M107" s="103"/>
      <c r="N107" s="103"/>
      <c r="O107" s="26"/>
      <c r="P107" s="26"/>
      <c r="Q107" s="154"/>
      <c r="R107" s="113"/>
      <c r="S107" s="113"/>
      <c r="T107" s="113"/>
      <c r="U107" s="113"/>
      <c r="V107" s="113"/>
      <c r="W107" s="113"/>
      <c r="X107" s="113"/>
      <c r="Y107" s="113"/>
      <c r="Z107" s="113"/>
    </row>
    <row r="108" spans="1:26" s="114" customFormat="1" x14ac:dyDescent="0.25">
      <c r="A108" s="46">
        <f t="shared" ref="A108:A113" si="2">+A107+1</f>
        <v>3</v>
      </c>
      <c r="B108" s="115"/>
      <c r="C108" s="116"/>
      <c r="D108" s="115"/>
      <c r="E108" s="110"/>
      <c r="F108" s="111"/>
      <c r="G108" s="111"/>
      <c r="H108" s="111"/>
      <c r="I108" s="112"/>
      <c r="J108" s="112"/>
      <c r="K108" s="112"/>
      <c r="L108" s="112"/>
      <c r="M108" s="103"/>
      <c r="N108" s="103"/>
      <c r="O108" s="26"/>
      <c r="P108" s="26"/>
      <c r="Q108" s="154"/>
      <c r="R108" s="113"/>
      <c r="S108" s="113"/>
      <c r="T108" s="113"/>
      <c r="U108" s="113"/>
      <c r="V108" s="113"/>
      <c r="W108" s="113"/>
      <c r="X108" s="113"/>
      <c r="Y108" s="113"/>
      <c r="Z108" s="113"/>
    </row>
    <row r="109" spans="1:26" s="114" customFormat="1" x14ac:dyDescent="0.25">
      <c r="A109" s="46">
        <f t="shared" si="2"/>
        <v>4</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si="2"/>
        <v>5</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f t="shared" si="2"/>
        <v>6</v>
      </c>
      <c r="B111" s="115"/>
      <c r="C111" s="116"/>
      <c r="D111" s="115"/>
      <c r="E111" s="110"/>
      <c r="F111" s="111"/>
      <c r="G111" s="111"/>
      <c r="H111" s="111"/>
      <c r="I111" s="112"/>
      <c r="J111" s="112"/>
      <c r="K111" s="112"/>
      <c r="L111" s="112"/>
      <c r="M111" s="103"/>
      <c r="N111" s="103"/>
      <c r="O111" s="26"/>
      <c r="P111" s="26"/>
      <c r="Q111" s="154"/>
      <c r="R111" s="113"/>
      <c r="S111" s="113"/>
      <c r="T111" s="113"/>
      <c r="U111" s="113"/>
      <c r="V111" s="113"/>
      <c r="W111" s="113"/>
      <c r="X111" s="113"/>
      <c r="Y111" s="113"/>
      <c r="Z111" s="113"/>
    </row>
    <row r="112" spans="1:26" s="114" customFormat="1" x14ac:dyDescent="0.25">
      <c r="A112" s="46">
        <f t="shared" si="2"/>
        <v>7</v>
      </c>
      <c r="B112" s="115"/>
      <c r="C112" s="116"/>
      <c r="D112" s="115"/>
      <c r="E112" s="110"/>
      <c r="F112" s="111"/>
      <c r="G112" s="111"/>
      <c r="H112" s="111"/>
      <c r="I112" s="112"/>
      <c r="J112" s="112"/>
      <c r="K112" s="112"/>
      <c r="L112" s="112"/>
      <c r="M112" s="103"/>
      <c r="N112" s="103"/>
      <c r="O112" s="26"/>
      <c r="P112" s="26"/>
      <c r="Q112" s="154"/>
      <c r="R112" s="113"/>
      <c r="S112" s="113"/>
      <c r="T112" s="113"/>
      <c r="U112" s="113"/>
      <c r="V112" s="113"/>
      <c r="W112" s="113"/>
      <c r="X112" s="113"/>
      <c r="Y112" s="113"/>
      <c r="Z112" s="113"/>
    </row>
    <row r="113" spans="1:26" s="114" customFormat="1" x14ac:dyDescent="0.25">
      <c r="A113" s="46">
        <f t="shared" si="2"/>
        <v>8</v>
      </c>
      <c r="B113" s="115"/>
      <c r="C113" s="116"/>
      <c r="D113" s="115"/>
      <c r="E113" s="110"/>
      <c r="F113" s="111"/>
      <c r="G113" s="111"/>
      <c r="H113" s="111"/>
      <c r="I113" s="112"/>
      <c r="J113" s="112"/>
      <c r="K113" s="112"/>
      <c r="L113" s="112"/>
      <c r="M113" s="103"/>
      <c r="N113" s="103"/>
      <c r="O113" s="26"/>
      <c r="P113" s="26"/>
      <c r="Q113" s="154"/>
      <c r="R113" s="113"/>
      <c r="S113" s="113"/>
      <c r="T113" s="113"/>
      <c r="U113" s="113"/>
      <c r="V113" s="113"/>
      <c r="W113" s="113"/>
      <c r="X113" s="113"/>
      <c r="Y113" s="113"/>
      <c r="Z113" s="113"/>
    </row>
    <row r="114" spans="1:26" s="114" customFormat="1" x14ac:dyDescent="0.25">
      <c r="A114" s="46"/>
      <c r="B114" s="49" t="s">
        <v>17</v>
      </c>
      <c r="C114" s="116"/>
      <c r="D114" s="115"/>
      <c r="E114" s="110"/>
      <c r="F114" s="111"/>
      <c r="G114" s="111"/>
      <c r="H114" s="111"/>
      <c r="I114" s="112"/>
      <c r="J114" s="112"/>
      <c r="K114" s="117">
        <f t="shared" ref="K114" si="3">SUM(K106:K113)</f>
        <v>0</v>
      </c>
      <c r="L114" s="117">
        <f t="shared" ref="L114:N114" si="4">SUM(L106:L113)</f>
        <v>0</v>
      </c>
      <c r="M114" s="152">
        <f t="shared" si="4"/>
        <v>0</v>
      </c>
      <c r="N114" s="117">
        <f t="shared" si="4"/>
        <v>0</v>
      </c>
      <c r="O114" s="26"/>
      <c r="P114" s="26"/>
      <c r="Q114" s="155"/>
    </row>
    <row r="115" spans="1:26" x14ac:dyDescent="0.25">
      <c r="B115" s="29"/>
      <c r="C115" s="29"/>
      <c r="D115" s="29"/>
      <c r="E115" s="30"/>
      <c r="F115" s="29"/>
      <c r="G115" s="29"/>
      <c r="H115" s="29"/>
      <c r="I115" s="29"/>
      <c r="J115" s="29"/>
      <c r="K115" s="29"/>
      <c r="L115" s="29"/>
      <c r="M115" s="29"/>
      <c r="N115" s="29"/>
      <c r="O115" s="29"/>
      <c r="P115" s="29"/>
    </row>
    <row r="116" spans="1:26" ht="18.75" x14ac:dyDescent="0.25">
      <c r="B116" s="59" t="s">
        <v>33</v>
      </c>
      <c r="C116" s="73">
        <f>+K114</f>
        <v>0</v>
      </c>
      <c r="H116" s="31"/>
      <c r="I116" s="31"/>
      <c r="J116" s="31"/>
      <c r="K116" s="31"/>
      <c r="L116" s="31"/>
      <c r="M116" s="31"/>
      <c r="N116" s="29"/>
      <c r="O116" s="29"/>
      <c r="P116" s="29"/>
    </row>
    <row r="118" spans="1:26" ht="15.75" thickBot="1" x14ac:dyDescent="0.3"/>
    <row r="119" spans="1:26" ht="30.75" thickBot="1" x14ac:dyDescent="0.3">
      <c r="B119" s="76" t="s">
        <v>50</v>
      </c>
      <c r="C119" s="77" t="s">
        <v>51</v>
      </c>
      <c r="D119" s="76" t="s">
        <v>52</v>
      </c>
      <c r="E119" s="77" t="s">
        <v>56</v>
      </c>
    </row>
    <row r="120" spans="1:26" x14ac:dyDescent="0.25">
      <c r="B120" s="67" t="s">
        <v>127</v>
      </c>
      <c r="C120" s="70">
        <v>20</v>
      </c>
      <c r="D120" s="70"/>
      <c r="E120" s="254">
        <f>+D120+D121+D122</f>
        <v>0</v>
      </c>
    </row>
    <row r="121" spans="1:26" x14ac:dyDescent="0.25">
      <c r="B121" s="67" t="s">
        <v>128</v>
      </c>
      <c r="C121" s="57">
        <v>30</v>
      </c>
      <c r="D121" s="71">
        <v>0</v>
      </c>
      <c r="E121" s="255"/>
    </row>
    <row r="122" spans="1:26" ht="15.75" thickBot="1" x14ac:dyDescent="0.3">
      <c r="B122" s="67" t="s">
        <v>129</v>
      </c>
      <c r="C122" s="72">
        <v>40</v>
      </c>
      <c r="D122" s="72">
        <v>0</v>
      </c>
      <c r="E122" s="256"/>
    </row>
    <row r="124" spans="1:26" ht="15.75" thickBot="1" x14ac:dyDescent="0.3"/>
    <row r="125" spans="1:26" ht="27" thickBot="1" x14ac:dyDescent="0.3">
      <c r="B125" s="251" t="s">
        <v>53</v>
      </c>
      <c r="C125" s="252"/>
      <c r="D125" s="252"/>
      <c r="E125" s="252"/>
      <c r="F125" s="252"/>
      <c r="G125" s="252"/>
      <c r="H125" s="252"/>
      <c r="I125" s="252"/>
      <c r="J125" s="252"/>
      <c r="K125" s="252"/>
      <c r="L125" s="252"/>
      <c r="M125" s="252"/>
      <c r="N125" s="253"/>
    </row>
    <row r="127" spans="1:26" ht="75" x14ac:dyDescent="0.25">
      <c r="B127" s="56" t="s">
        <v>0</v>
      </c>
      <c r="C127" s="56" t="s">
        <v>40</v>
      </c>
      <c r="D127" s="56" t="s">
        <v>41</v>
      </c>
      <c r="E127" s="56" t="s">
        <v>116</v>
      </c>
      <c r="F127" s="56" t="s">
        <v>118</v>
      </c>
      <c r="G127" s="56" t="s">
        <v>119</v>
      </c>
      <c r="H127" s="56" t="s">
        <v>120</v>
      </c>
      <c r="I127" s="56" t="s">
        <v>117</v>
      </c>
      <c r="J127" s="224" t="s">
        <v>121</v>
      </c>
      <c r="K127" s="225"/>
      <c r="L127" s="226"/>
      <c r="M127" s="56" t="s">
        <v>125</v>
      </c>
      <c r="N127" s="56" t="s">
        <v>42</v>
      </c>
      <c r="O127" s="56" t="s">
        <v>43</v>
      </c>
      <c r="P127" s="224" t="s">
        <v>3</v>
      </c>
      <c r="Q127" s="226"/>
    </row>
    <row r="128" spans="1:26" ht="45" x14ac:dyDescent="0.25">
      <c r="B128" s="91" t="s">
        <v>133</v>
      </c>
      <c r="C128" s="91"/>
      <c r="D128" s="3"/>
      <c r="E128" s="3"/>
      <c r="F128" s="3"/>
      <c r="G128" s="3"/>
      <c r="H128" s="3"/>
      <c r="I128" s="5"/>
      <c r="J128" s="1" t="s">
        <v>122</v>
      </c>
      <c r="K128" s="98" t="s">
        <v>123</v>
      </c>
      <c r="L128" s="97" t="s">
        <v>124</v>
      </c>
      <c r="M128" s="63"/>
      <c r="N128" s="63"/>
      <c r="O128" s="63"/>
      <c r="P128" s="227" t="s">
        <v>216</v>
      </c>
      <c r="Q128" s="227"/>
    </row>
    <row r="129" spans="2:17" x14ac:dyDescent="0.25">
      <c r="B129" s="91" t="s">
        <v>134</v>
      </c>
      <c r="C129" s="91"/>
      <c r="D129" s="3"/>
      <c r="E129" s="3"/>
      <c r="F129" s="3"/>
      <c r="G129" s="3"/>
      <c r="H129" s="3"/>
      <c r="I129" s="5"/>
      <c r="J129" s="1"/>
      <c r="K129" s="98"/>
      <c r="L129" s="97"/>
      <c r="M129" s="63"/>
      <c r="N129" s="63"/>
      <c r="O129" s="63"/>
      <c r="P129" s="227" t="s">
        <v>216</v>
      </c>
      <c r="Q129" s="227"/>
    </row>
    <row r="130" spans="2:17" x14ac:dyDescent="0.25">
      <c r="B130" s="91" t="s">
        <v>135</v>
      </c>
      <c r="C130" s="91"/>
      <c r="D130" s="3"/>
      <c r="E130" s="3"/>
      <c r="F130" s="3"/>
      <c r="G130" s="3"/>
      <c r="H130" s="3"/>
      <c r="I130" s="5"/>
      <c r="J130" s="1"/>
      <c r="K130" s="97"/>
      <c r="L130" s="97"/>
      <c r="M130" s="63"/>
      <c r="N130" s="63"/>
      <c r="O130" s="63"/>
      <c r="P130" s="227" t="s">
        <v>216</v>
      </c>
      <c r="Q130" s="227"/>
    </row>
    <row r="133" spans="2:17" ht="15.75" thickBot="1" x14ac:dyDescent="0.3"/>
    <row r="134" spans="2:17" ht="30" x14ac:dyDescent="0.25">
      <c r="B134" s="75" t="s">
        <v>34</v>
      </c>
      <c r="C134" s="75" t="s">
        <v>50</v>
      </c>
      <c r="D134" s="56" t="s">
        <v>51</v>
      </c>
      <c r="E134" s="75" t="s">
        <v>52</v>
      </c>
      <c r="F134" s="77" t="s">
        <v>57</v>
      </c>
      <c r="G134" s="94"/>
    </row>
    <row r="135" spans="2:17" ht="108" x14ac:dyDescent="0.2">
      <c r="B135" s="245" t="s">
        <v>54</v>
      </c>
      <c r="C135" s="6" t="s">
        <v>130</v>
      </c>
      <c r="D135" s="71">
        <v>25</v>
      </c>
      <c r="E135" s="71">
        <v>0</v>
      </c>
      <c r="F135" s="246">
        <f>+E135+E136+E137</f>
        <v>0</v>
      </c>
      <c r="G135" s="95"/>
    </row>
    <row r="136" spans="2:17" ht="96" x14ac:dyDescent="0.2">
      <c r="B136" s="245"/>
      <c r="C136" s="6" t="s">
        <v>131</v>
      </c>
      <c r="D136" s="74">
        <v>25</v>
      </c>
      <c r="E136" s="71">
        <v>0</v>
      </c>
      <c r="F136" s="247"/>
      <c r="G136" s="95"/>
    </row>
    <row r="137" spans="2:17" ht="60" x14ac:dyDescent="0.2">
      <c r="B137" s="245"/>
      <c r="C137" s="6" t="s">
        <v>132</v>
      </c>
      <c r="D137" s="71">
        <v>10</v>
      </c>
      <c r="E137" s="71">
        <v>0</v>
      </c>
      <c r="F137" s="248"/>
      <c r="G137" s="95"/>
    </row>
    <row r="138" spans="2:17" x14ac:dyDescent="0.25">
      <c r="C138"/>
    </row>
    <row r="141" spans="2:17" x14ac:dyDescent="0.25">
      <c r="B141" s="66" t="s">
        <v>58</v>
      </c>
    </row>
    <row r="144" spans="2:17" x14ac:dyDescent="0.25">
      <c r="B144" s="78" t="s">
        <v>34</v>
      </c>
      <c r="C144" s="78" t="s">
        <v>59</v>
      </c>
      <c r="D144" s="75" t="s">
        <v>52</v>
      </c>
      <c r="E144" s="75" t="s">
        <v>17</v>
      </c>
    </row>
    <row r="145" spans="2:5" ht="28.5" x14ac:dyDescent="0.25">
      <c r="B145" s="2" t="s">
        <v>60</v>
      </c>
      <c r="C145" s="7">
        <v>40</v>
      </c>
      <c r="D145" s="71">
        <f>+E120</f>
        <v>0</v>
      </c>
      <c r="E145" s="249">
        <f>+D145+D146</f>
        <v>0</v>
      </c>
    </row>
    <row r="146" spans="2:5" ht="42.75" x14ac:dyDescent="0.25">
      <c r="B146" s="2" t="s">
        <v>61</v>
      </c>
      <c r="C146" s="7">
        <v>60</v>
      </c>
      <c r="D146" s="71">
        <f>+F135</f>
        <v>0</v>
      </c>
      <c r="E146" s="250"/>
    </row>
  </sheetData>
  <mergeCells count="46">
    <mergeCell ref="O69:P69"/>
    <mergeCell ref="B135:B137"/>
    <mergeCell ref="F135:F137"/>
    <mergeCell ref="E145:E146"/>
    <mergeCell ref="B2:P2"/>
    <mergeCell ref="B99:P99"/>
    <mergeCell ref="B125:N125"/>
    <mergeCell ref="E120:E122"/>
    <mergeCell ref="B92:N92"/>
    <mergeCell ref="D95:E95"/>
    <mergeCell ref="D96:E96"/>
    <mergeCell ref="B102:N102"/>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7:L127"/>
    <mergeCell ref="P127:Q127"/>
    <mergeCell ref="P128:Q128"/>
    <mergeCell ref="P130:Q130"/>
    <mergeCell ref="J86:L86"/>
    <mergeCell ref="P87:Q87"/>
    <mergeCell ref="P88:Q88"/>
    <mergeCell ref="P89:Q89"/>
    <mergeCell ref="P90:Q90"/>
    <mergeCell ref="P129:Q129"/>
  </mergeCells>
  <conditionalFormatting sqref="E87">
    <cfRule type="duplicateValues" dxfId="5" priority="6"/>
  </conditionalFormatting>
  <conditionalFormatting sqref="E88">
    <cfRule type="duplicateValues" dxfId="4" priority="5"/>
  </conditionalFormatting>
  <conditionalFormatting sqref="E89">
    <cfRule type="duplicateValues" dxfId="3" priority="4"/>
  </conditionalFormatting>
  <conditionalFormatting sqref="E89">
    <cfRule type="duplicateValues" dxfId="2" priority="3"/>
  </conditionalFormatting>
  <conditionalFormatting sqref="E90">
    <cfRule type="duplicateValues" dxfId="1" priority="2"/>
  </conditionalFormatting>
  <conditionalFormatting sqref="E90">
    <cfRule type="duplicateValues" dxfId="0" priority="1"/>
  </conditionalFormatting>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F112" zoomScale="70" zoomScaleNormal="70" workbookViewId="0">
      <selection activeCell="P127" sqref="P127:Q12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0" t="s">
        <v>64</v>
      </c>
      <c r="C2" s="231"/>
      <c r="D2" s="231"/>
      <c r="E2" s="231"/>
      <c r="F2" s="231"/>
      <c r="G2" s="231"/>
      <c r="H2" s="231"/>
      <c r="I2" s="231"/>
      <c r="J2" s="231"/>
      <c r="K2" s="231"/>
      <c r="L2" s="231"/>
      <c r="M2" s="231"/>
      <c r="N2" s="231"/>
      <c r="O2" s="231"/>
      <c r="P2" s="231"/>
    </row>
    <row r="4" spans="2:16" ht="26.25" x14ac:dyDescent="0.25">
      <c r="B4" s="230" t="s">
        <v>49</v>
      </c>
      <c r="C4" s="231"/>
      <c r="D4" s="231"/>
      <c r="E4" s="231"/>
      <c r="F4" s="231"/>
      <c r="G4" s="231"/>
      <c r="H4" s="231"/>
      <c r="I4" s="231"/>
      <c r="J4" s="231"/>
      <c r="K4" s="231"/>
      <c r="L4" s="231"/>
      <c r="M4" s="231"/>
      <c r="N4" s="231"/>
      <c r="O4" s="231"/>
      <c r="P4" s="231"/>
    </row>
    <row r="5" spans="2:16" ht="15.75" thickBot="1" x14ac:dyDescent="0.3"/>
    <row r="6" spans="2:16" ht="21.75" thickBot="1" x14ac:dyDescent="0.3">
      <c r="B6" s="11" t="s">
        <v>4</v>
      </c>
      <c r="C6" s="234" t="s">
        <v>162</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0" t="s">
        <v>101</v>
      </c>
      <c r="C14" s="240"/>
      <c r="D14" s="172" t="s">
        <v>13</v>
      </c>
      <c r="E14" s="172" t="s">
        <v>14</v>
      </c>
      <c r="F14" s="172" t="s">
        <v>30</v>
      </c>
      <c r="G14" s="92"/>
      <c r="I14" s="37"/>
      <c r="J14" s="37"/>
      <c r="K14" s="37"/>
      <c r="L14" s="37"/>
      <c r="M14" s="37"/>
      <c r="N14" s="109"/>
    </row>
    <row r="15" spans="2:16" x14ac:dyDescent="0.25">
      <c r="B15" s="240"/>
      <c r="C15" s="240"/>
      <c r="D15" s="174">
        <v>4</v>
      </c>
      <c r="E15" s="35">
        <v>908402235</v>
      </c>
      <c r="F15" s="177">
        <v>435</v>
      </c>
      <c r="G15" s="93"/>
      <c r="I15" s="38"/>
      <c r="J15" s="38"/>
      <c r="K15" s="38"/>
      <c r="L15" s="38"/>
      <c r="M15" s="38"/>
      <c r="N15" s="109"/>
    </row>
    <row r="16" spans="2:16" x14ac:dyDescent="0.25">
      <c r="B16" s="240"/>
      <c r="C16" s="240"/>
      <c r="D16" s="174"/>
      <c r="E16" s="35"/>
      <c r="F16" s="177"/>
      <c r="G16" s="93"/>
      <c r="I16" s="38"/>
      <c r="J16" s="38"/>
      <c r="K16" s="38"/>
      <c r="L16" s="38"/>
      <c r="M16" s="38"/>
      <c r="N16" s="109"/>
    </row>
    <row r="17" spans="1:14" x14ac:dyDescent="0.25">
      <c r="B17" s="240"/>
      <c r="C17" s="240"/>
      <c r="D17" s="174"/>
      <c r="E17" s="35"/>
      <c r="F17" s="177"/>
      <c r="G17" s="93"/>
      <c r="I17" s="38"/>
      <c r="J17" s="38"/>
      <c r="K17" s="38"/>
      <c r="L17" s="38"/>
      <c r="M17" s="38"/>
      <c r="N17" s="109"/>
    </row>
    <row r="18" spans="1:14" x14ac:dyDescent="0.25">
      <c r="B18" s="240"/>
      <c r="C18" s="240"/>
      <c r="D18" s="174"/>
      <c r="E18" s="36"/>
      <c r="F18" s="177"/>
      <c r="G18" s="93"/>
      <c r="H18" s="22"/>
      <c r="I18" s="38"/>
      <c r="J18" s="38"/>
      <c r="K18" s="38"/>
      <c r="L18" s="38"/>
      <c r="M18" s="38"/>
      <c r="N18" s="20"/>
    </row>
    <row r="19" spans="1:14" x14ac:dyDescent="0.25">
      <c r="B19" s="240"/>
      <c r="C19" s="240"/>
      <c r="D19" s="174"/>
      <c r="E19" s="36"/>
      <c r="F19" s="177"/>
      <c r="G19" s="93"/>
      <c r="H19" s="22"/>
      <c r="I19" s="40"/>
      <c r="J19" s="40"/>
      <c r="K19" s="40"/>
      <c r="L19" s="40"/>
      <c r="M19" s="40"/>
      <c r="N19" s="20"/>
    </row>
    <row r="20" spans="1:14" x14ac:dyDescent="0.25">
      <c r="B20" s="240"/>
      <c r="C20" s="240"/>
      <c r="D20" s="174"/>
      <c r="E20" s="36"/>
      <c r="F20" s="177"/>
      <c r="G20" s="93"/>
      <c r="H20" s="22"/>
      <c r="I20" s="108"/>
      <c r="J20" s="108"/>
      <c r="K20" s="108"/>
      <c r="L20" s="108"/>
      <c r="M20" s="108"/>
      <c r="N20" s="20"/>
    </row>
    <row r="21" spans="1:14" x14ac:dyDescent="0.25">
      <c r="B21" s="240"/>
      <c r="C21" s="240"/>
      <c r="D21" s="172"/>
      <c r="E21" s="36"/>
      <c r="F21" s="35"/>
      <c r="G21" s="93"/>
      <c r="H21" s="22"/>
      <c r="I21" s="108"/>
      <c r="J21" s="108"/>
      <c r="K21" s="108"/>
      <c r="L21" s="108"/>
      <c r="M21" s="108"/>
      <c r="N21" s="20"/>
    </row>
    <row r="22" spans="1:14" ht="15.75" thickBot="1" x14ac:dyDescent="0.3">
      <c r="B22" s="232" t="s">
        <v>15</v>
      </c>
      <c r="C22" s="233"/>
      <c r="D22" s="172"/>
      <c r="E22" s="64"/>
      <c r="F22" s="35"/>
      <c r="G22" s="93"/>
      <c r="H22" s="22"/>
      <c r="I22" s="108"/>
      <c r="J22" s="108"/>
      <c r="K22" s="108"/>
      <c r="L22" s="108"/>
      <c r="M22" s="10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280">
        <v>348</v>
      </c>
      <c r="D24" s="38"/>
      <c r="E24" s="281">
        <f>E15</f>
        <v>908402235</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34</v>
      </c>
      <c r="C29" s="126" t="s">
        <v>140</v>
      </c>
      <c r="D29" s="126" t="s">
        <v>141</v>
      </c>
      <c r="E29" s="105"/>
      <c r="F29" s="105"/>
      <c r="G29" s="105"/>
      <c r="H29" s="105"/>
      <c r="I29" s="108"/>
      <c r="J29" s="108"/>
      <c r="K29" s="108"/>
      <c r="L29" s="108"/>
      <c r="M29" s="108"/>
      <c r="N29" s="109"/>
    </row>
    <row r="30" spans="1:14" x14ac:dyDescent="0.25">
      <c r="A30" s="100"/>
      <c r="B30" s="122" t="s">
        <v>142</v>
      </c>
      <c r="C30" s="122"/>
      <c r="D30" s="175" t="s">
        <v>167</v>
      </c>
      <c r="E30" s="105"/>
      <c r="F30" s="105"/>
      <c r="G30" s="105"/>
      <c r="H30" s="105"/>
      <c r="I30" s="108"/>
      <c r="J30" s="108"/>
      <c r="K30" s="108"/>
      <c r="L30" s="108"/>
      <c r="M30" s="108"/>
      <c r="N30" s="109"/>
    </row>
    <row r="31" spans="1:14" x14ac:dyDescent="0.25">
      <c r="A31" s="100"/>
      <c r="B31" s="122" t="s">
        <v>143</v>
      </c>
      <c r="C31" s="122" t="s">
        <v>167</v>
      </c>
      <c r="D31" s="175"/>
      <c r="E31" s="105"/>
      <c r="F31" s="105"/>
      <c r="G31" s="105"/>
      <c r="H31" s="105"/>
      <c r="I31" s="108"/>
      <c r="J31" s="108"/>
      <c r="K31" s="108"/>
      <c r="L31" s="108"/>
      <c r="M31" s="108"/>
      <c r="N31" s="109"/>
    </row>
    <row r="32" spans="1:14" x14ac:dyDescent="0.25">
      <c r="A32" s="100"/>
      <c r="B32" s="122" t="s">
        <v>144</v>
      </c>
      <c r="D32" s="171" t="s">
        <v>167</v>
      </c>
      <c r="E32" s="105"/>
      <c r="F32" s="105"/>
      <c r="G32" s="105"/>
      <c r="H32" s="105"/>
      <c r="I32" s="108"/>
      <c r="J32" s="108"/>
      <c r="K32" s="108"/>
      <c r="L32" s="108"/>
      <c r="M32" s="108"/>
      <c r="N32" s="109"/>
    </row>
    <row r="33" spans="1:17" x14ac:dyDescent="0.25">
      <c r="A33" s="100"/>
      <c r="B33" s="122" t="s">
        <v>145</v>
      </c>
      <c r="C33" s="122"/>
      <c r="D33" s="188" t="s">
        <v>167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34</v>
      </c>
      <c r="C39" s="126" t="s">
        <v>59</v>
      </c>
      <c r="D39" s="125" t="s">
        <v>52</v>
      </c>
      <c r="E39" s="125" t="s">
        <v>17</v>
      </c>
      <c r="F39" s="105"/>
      <c r="G39" s="105"/>
      <c r="H39" s="105"/>
      <c r="I39" s="108"/>
      <c r="J39" s="108"/>
      <c r="K39" s="108"/>
      <c r="L39" s="108"/>
      <c r="M39" s="108"/>
      <c r="N39" s="109"/>
    </row>
    <row r="40" spans="1:17" ht="28.5" x14ac:dyDescent="0.25">
      <c r="A40" s="100"/>
      <c r="B40" s="106" t="s">
        <v>147</v>
      </c>
      <c r="C40" s="107">
        <v>40</v>
      </c>
      <c r="D40" s="171">
        <v>0</v>
      </c>
      <c r="E40" s="249">
        <f>+D40+D41</f>
        <v>0</v>
      </c>
      <c r="F40" s="105"/>
      <c r="G40" s="105"/>
      <c r="H40" s="105"/>
      <c r="I40" s="108"/>
      <c r="J40" s="108"/>
      <c r="K40" s="108"/>
      <c r="L40" s="108"/>
      <c r="M40" s="108"/>
      <c r="N40" s="109"/>
    </row>
    <row r="41" spans="1:17" ht="42.75" x14ac:dyDescent="0.25">
      <c r="A41" s="100"/>
      <c r="B41" s="106" t="s">
        <v>148</v>
      </c>
      <c r="C41" s="107">
        <v>60</v>
      </c>
      <c r="D41" s="171">
        <f>+F144</f>
        <v>0</v>
      </c>
      <c r="E41" s="250"/>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2" t="s">
        <v>36</v>
      </c>
      <c r="N45" s="242"/>
    </row>
    <row r="46" spans="1:17" x14ac:dyDescent="0.25">
      <c r="B46" s="123" t="s">
        <v>31</v>
      </c>
      <c r="M46" s="65"/>
      <c r="N46" s="65"/>
    </row>
    <row r="47" spans="1:17" ht="15.75" thickBot="1" x14ac:dyDescent="0.3">
      <c r="M47" s="65"/>
      <c r="N47" s="65"/>
    </row>
    <row r="48" spans="1:17" s="108" customFormat="1" ht="109.5" customHeight="1" x14ac:dyDescent="0.25">
      <c r="B48" s="119" t="s">
        <v>149</v>
      </c>
      <c r="C48" s="119" t="s">
        <v>150</v>
      </c>
      <c r="D48" s="119" t="s">
        <v>151</v>
      </c>
      <c r="E48" s="119" t="s">
        <v>46</v>
      </c>
      <c r="F48" s="119" t="s">
        <v>23</v>
      </c>
      <c r="G48" s="119" t="s">
        <v>103</v>
      </c>
      <c r="H48" s="119" t="s">
        <v>18</v>
      </c>
      <c r="I48" s="119" t="s">
        <v>11</v>
      </c>
      <c r="J48" s="119" t="s">
        <v>32</v>
      </c>
      <c r="K48" s="119" t="s">
        <v>62</v>
      </c>
      <c r="L48" s="119" t="s">
        <v>21</v>
      </c>
      <c r="M48" s="104" t="s">
        <v>27</v>
      </c>
      <c r="N48" s="119" t="s">
        <v>152</v>
      </c>
      <c r="O48" s="119" t="s">
        <v>37</v>
      </c>
      <c r="P48" s="120" t="s">
        <v>12</v>
      </c>
      <c r="Q48" s="120" t="s">
        <v>20</v>
      </c>
    </row>
    <row r="49" spans="1:26" s="114" customFormat="1" ht="285" x14ac:dyDescent="0.25">
      <c r="A49" s="46">
        <v>1</v>
      </c>
      <c r="B49" s="115" t="s">
        <v>170</v>
      </c>
      <c r="C49" s="115" t="s">
        <v>170</v>
      </c>
      <c r="D49" s="115" t="s">
        <v>169</v>
      </c>
      <c r="E49" s="176" t="s">
        <v>168</v>
      </c>
      <c r="F49" s="111" t="s">
        <v>140</v>
      </c>
      <c r="G49" s="153">
        <v>0.1</v>
      </c>
      <c r="H49" s="118">
        <v>41512</v>
      </c>
      <c r="I49" s="112">
        <v>41943</v>
      </c>
      <c r="J49" s="112"/>
      <c r="K49" s="112" t="s">
        <v>171</v>
      </c>
      <c r="L49" s="112"/>
      <c r="M49" s="103">
        <v>850</v>
      </c>
      <c r="N49" s="103">
        <f>+M49*G49</f>
        <v>85</v>
      </c>
      <c r="O49" s="26">
        <v>2101221843</v>
      </c>
      <c r="P49" s="26" t="s">
        <v>175</v>
      </c>
      <c r="Q49" s="154" t="s">
        <v>212</v>
      </c>
      <c r="R49" s="113"/>
      <c r="S49" s="113"/>
      <c r="T49" s="113"/>
      <c r="U49" s="113"/>
      <c r="V49" s="113"/>
      <c r="W49" s="113"/>
      <c r="X49" s="113"/>
      <c r="Y49" s="113"/>
      <c r="Z49" s="113"/>
    </row>
    <row r="50" spans="1:26" s="114" customFormat="1" ht="30" x14ac:dyDescent="0.25">
      <c r="A50" s="46">
        <f>+A49+1</f>
        <v>2</v>
      </c>
      <c r="B50" s="115" t="s">
        <v>170</v>
      </c>
      <c r="C50" s="115" t="s">
        <v>170</v>
      </c>
      <c r="D50" s="115" t="s">
        <v>169</v>
      </c>
      <c r="E50" s="118" t="s">
        <v>172</v>
      </c>
      <c r="F50" s="111" t="s">
        <v>140</v>
      </c>
      <c r="G50" s="110">
        <v>0.1</v>
      </c>
      <c r="H50" s="118">
        <v>41513</v>
      </c>
      <c r="I50" s="112">
        <v>41943</v>
      </c>
      <c r="J50" s="112"/>
      <c r="K50" s="112" t="s">
        <v>173</v>
      </c>
      <c r="L50" s="112" t="s">
        <v>174</v>
      </c>
      <c r="M50" s="103">
        <v>1150</v>
      </c>
      <c r="N50" s="103">
        <f>+M50*G50</f>
        <v>115</v>
      </c>
      <c r="O50" s="26">
        <v>2826049968</v>
      </c>
      <c r="P50" s="26" t="s">
        <v>176</v>
      </c>
      <c r="Q50" s="154"/>
      <c r="R50" s="113"/>
      <c r="S50" s="113"/>
      <c r="T50" s="113"/>
      <c r="U50" s="113"/>
      <c r="V50" s="113"/>
      <c r="W50" s="113"/>
      <c r="X50" s="113"/>
      <c r="Y50" s="113"/>
      <c r="Z50" s="113"/>
    </row>
    <row r="51" spans="1:26" s="114" customFormat="1" x14ac:dyDescent="0.25">
      <c r="A51" s="46">
        <f t="shared" ref="A51:A56" si="0">+A50+1</f>
        <v>3</v>
      </c>
      <c r="B51" s="115"/>
      <c r="C51" s="116"/>
      <c r="D51" s="115"/>
      <c r="E51" s="110"/>
      <c r="F51" s="111"/>
      <c r="G51" s="111"/>
      <c r="H51" s="111"/>
      <c r="I51" s="112"/>
      <c r="J51" s="112"/>
      <c r="K51" s="112"/>
      <c r="L51" s="112"/>
      <c r="M51" s="103"/>
      <c r="N51" s="103"/>
      <c r="O51" s="26"/>
      <c r="P51" s="26"/>
      <c r="Q51" s="154"/>
      <c r="R51" s="113"/>
      <c r="S51" s="113"/>
      <c r="T51" s="113"/>
      <c r="U51" s="113"/>
      <c r="V51" s="113"/>
      <c r="W51" s="113"/>
      <c r="X51" s="113"/>
      <c r="Y51" s="113"/>
      <c r="Z51" s="113"/>
    </row>
    <row r="52" spans="1:26" s="114" customFormat="1" x14ac:dyDescent="0.25">
      <c r="A52" s="46">
        <f t="shared" si="0"/>
        <v>4</v>
      </c>
      <c r="B52" s="115"/>
      <c r="C52" s="116"/>
      <c r="D52" s="115"/>
      <c r="E52" s="110"/>
      <c r="F52" s="111"/>
      <c r="G52" s="111"/>
      <c r="H52" s="111"/>
      <c r="I52" s="112"/>
      <c r="J52" s="112"/>
      <c r="K52" s="112"/>
      <c r="L52" s="112"/>
      <c r="M52" s="103"/>
      <c r="N52" s="103"/>
      <c r="O52" s="26"/>
      <c r="P52" s="26"/>
      <c r="Q52" s="154"/>
      <c r="R52" s="113"/>
      <c r="S52" s="113"/>
      <c r="T52" s="113"/>
      <c r="U52" s="113"/>
      <c r="V52" s="113"/>
      <c r="W52" s="113"/>
      <c r="X52" s="113"/>
      <c r="Y52" s="113"/>
      <c r="Z52" s="113"/>
    </row>
    <row r="53" spans="1:26" s="114" customFormat="1" x14ac:dyDescent="0.25">
      <c r="A53" s="46">
        <f t="shared" si="0"/>
        <v>5</v>
      </c>
      <c r="B53" s="115"/>
      <c r="C53" s="116"/>
      <c r="D53" s="115"/>
      <c r="E53" s="110"/>
      <c r="F53" s="111"/>
      <c r="G53" s="111"/>
      <c r="H53" s="111"/>
      <c r="I53" s="112"/>
      <c r="J53" s="112"/>
      <c r="K53" s="112"/>
      <c r="L53" s="112"/>
      <c r="M53" s="103"/>
      <c r="N53" s="103"/>
      <c r="O53" s="26"/>
      <c r="P53" s="26"/>
      <c r="Q53" s="154"/>
      <c r="R53" s="113"/>
      <c r="S53" s="113"/>
      <c r="T53" s="113"/>
      <c r="U53" s="113"/>
      <c r="V53" s="113"/>
      <c r="W53" s="113"/>
      <c r="X53" s="113"/>
      <c r="Y53" s="113"/>
      <c r="Z53" s="113"/>
    </row>
    <row r="54" spans="1:26" s="114" customFormat="1" x14ac:dyDescent="0.25">
      <c r="A54" s="46">
        <f t="shared" si="0"/>
        <v>6</v>
      </c>
      <c r="B54" s="115"/>
      <c r="C54" s="116"/>
      <c r="D54" s="115"/>
      <c r="E54" s="110"/>
      <c r="F54" s="111"/>
      <c r="G54" s="111"/>
      <c r="H54" s="111"/>
      <c r="I54" s="112"/>
      <c r="J54" s="112"/>
      <c r="K54" s="112"/>
      <c r="L54" s="112"/>
      <c r="M54" s="103"/>
      <c r="N54" s="103"/>
      <c r="O54" s="26"/>
      <c r="P54" s="26"/>
      <c r="Q54" s="154"/>
      <c r="R54" s="113"/>
      <c r="S54" s="113"/>
      <c r="T54" s="113"/>
      <c r="U54" s="113"/>
      <c r="V54" s="113"/>
      <c r="W54" s="113"/>
      <c r="X54" s="113"/>
      <c r="Y54" s="113"/>
      <c r="Z54" s="113"/>
    </row>
    <row r="55" spans="1:26" s="114" customFormat="1" x14ac:dyDescent="0.25">
      <c r="A55" s="46">
        <f t="shared" si="0"/>
        <v>7</v>
      </c>
      <c r="B55" s="115"/>
      <c r="C55" s="116"/>
      <c r="D55" s="115"/>
      <c r="E55" s="110"/>
      <c r="F55" s="111"/>
      <c r="G55" s="111"/>
      <c r="H55" s="111"/>
      <c r="I55" s="112"/>
      <c r="J55" s="112"/>
      <c r="K55" s="112"/>
      <c r="L55" s="112"/>
      <c r="M55" s="103"/>
      <c r="N55" s="103"/>
      <c r="O55" s="26"/>
      <c r="P55" s="26"/>
      <c r="Q55" s="154"/>
      <c r="R55" s="113"/>
      <c r="S55" s="113"/>
      <c r="T55" s="113"/>
      <c r="U55" s="113"/>
      <c r="V55" s="113"/>
      <c r="W55" s="113"/>
      <c r="X55" s="113"/>
      <c r="Y55" s="113"/>
      <c r="Z55" s="113"/>
    </row>
    <row r="56" spans="1:26" s="114" customFormat="1" x14ac:dyDescent="0.25">
      <c r="A56" s="46">
        <f t="shared" si="0"/>
        <v>8</v>
      </c>
      <c r="B56" s="115"/>
      <c r="C56" s="116"/>
      <c r="D56" s="115"/>
      <c r="E56" s="110"/>
      <c r="F56" s="111"/>
      <c r="G56" s="111"/>
      <c r="H56" s="111"/>
      <c r="I56" s="112"/>
      <c r="J56" s="112"/>
      <c r="K56" s="112"/>
      <c r="L56" s="112"/>
      <c r="M56" s="103"/>
      <c r="N56" s="103"/>
      <c r="O56" s="26"/>
      <c r="P56" s="26"/>
      <c r="Q56" s="154"/>
      <c r="R56" s="113"/>
      <c r="S56" s="113"/>
      <c r="T56" s="113"/>
      <c r="U56" s="113"/>
      <c r="V56" s="113"/>
      <c r="W56" s="113"/>
      <c r="X56" s="113"/>
      <c r="Y56" s="113"/>
      <c r="Z56" s="113"/>
    </row>
    <row r="57" spans="1:26" s="114" customFormat="1" ht="27" customHeight="1" x14ac:dyDescent="0.25">
      <c r="A57" s="46"/>
      <c r="B57" s="49" t="s">
        <v>17</v>
      </c>
      <c r="C57" s="116"/>
      <c r="D57" s="115"/>
      <c r="E57" s="110"/>
      <c r="F57" s="111"/>
      <c r="G57" s="111"/>
      <c r="H57" s="111"/>
      <c r="I57" s="112"/>
      <c r="J57" s="112"/>
      <c r="K57" s="117" t="s">
        <v>206</v>
      </c>
      <c r="L57" s="117">
        <f t="shared" ref="L57:N57" si="1">SUM(L49:L56)</f>
        <v>0</v>
      </c>
      <c r="M57" s="152">
        <f t="shared" si="1"/>
        <v>2000</v>
      </c>
      <c r="N57" s="117">
        <f t="shared" si="1"/>
        <v>200</v>
      </c>
      <c r="O57" s="26"/>
      <c r="P57" s="26"/>
      <c r="Q57" s="155"/>
    </row>
    <row r="58" spans="1:26" s="29" customFormat="1" ht="21.75" customHeight="1" x14ac:dyDescent="0.25">
      <c r="E58" s="30"/>
    </row>
    <row r="59" spans="1:26" s="29" customFormat="1" x14ac:dyDescent="0.25">
      <c r="B59" s="243" t="s">
        <v>29</v>
      </c>
      <c r="C59" s="243" t="s">
        <v>28</v>
      </c>
      <c r="D59" s="241" t="s">
        <v>35</v>
      </c>
      <c r="E59" s="241"/>
    </row>
    <row r="60" spans="1:26" s="29" customFormat="1" x14ac:dyDescent="0.25">
      <c r="B60" s="244"/>
      <c r="C60" s="244"/>
      <c r="D60" s="173" t="s">
        <v>24</v>
      </c>
      <c r="E60" s="62" t="s">
        <v>25</v>
      </c>
    </row>
    <row r="61" spans="1:26" s="29" customFormat="1" ht="30.6" customHeight="1" x14ac:dyDescent="0.25">
      <c r="B61" s="59" t="s">
        <v>22</v>
      </c>
      <c r="C61" s="60" t="s">
        <v>177</v>
      </c>
      <c r="D61" s="58"/>
      <c r="E61" s="57" t="s">
        <v>167</v>
      </c>
      <c r="F61" s="31"/>
      <c r="G61" s="31"/>
      <c r="H61" s="31"/>
      <c r="I61" s="31"/>
      <c r="J61" s="31"/>
      <c r="K61" s="31"/>
      <c r="L61" s="31"/>
      <c r="M61" s="31"/>
    </row>
    <row r="62" spans="1:26" s="29" customFormat="1" ht="30" customHeight="1" x14ac:dyDescent="0.25">
      <c r="B62" s="59" t="s">
        <v>26</v>
      </c>
      <c r="C62" s="60" t="s">
        <v>215</v>
      </c>
      <c r="D62" s="58" t="s">
        <v>167</v>
      </c>
      <c r="E62" s="57"/>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104</v>
      </c>
      <c r="C65" s="238"/>
      <c r="D65" s="238"/>
      <c r="E65" s="238"/>
      <c r="F65" s="238"/>
      <c r="G65" s="238"/>
      <c r="H65" s="238"/>
      <c r="I65" s="238"/>
      <c r="J65" s="238"/>
      <c r="K65" s="238"/>
      <c r="L65" s="238"/>
      <c r="M65" s="238"/>
      <c r="N65" s="238"/>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6" t="s">
        <v>114</v>
      </c>
      <c r="N68" s="96" t="s">
        <v>115</v>
      </c>
      <c r="O68" s="224" t="s">
        <v>3</v>
      </c>
      <c r="P68" s="226"/>
      <c r="Q68" s="68" t="s">
        <v>19</v>
      </c>
    </row>
    <row r="69" spans="2:17" x14ac:dyDescent="0.25">
      <c r="B69" s="3"/>
      <c r="C69" s="3"/>
      <c r="D69" s="5"/>
      <c r="E69" s="5"/>
      <c r="F69" s="4"/>
      <c r="G69" s="4"/>
      <c r="H69" s="4"/>
      <c r="I69" s="97"/>
      <c r="J69" s="97"/>
      <c r="K69" s="122"/>
      <c r="L69" s="122"/>
      <c r="M69" s="122"/>
      <c r="N69" s="122"/>
      <c r="O69" s="228" t="s">
        <v>208</v>
      </c>
      <c r="P69" s="229"/>
      <c r="Q69" s="122" t="s">
        <v>141</v>
      </c>
    </row>
    <row r="70" spans="2:17" x14ac:dyDescent="0.25">
      <c r="B70" s="3"/>
      <c r="C70" s="3"/>
      <c r="D70" s="5"/>
      <c r="E70" s="5"/>
      <c r="F70" s="4"/>
      <c r="G70" s="4"/>
      <c r="H70" s="4"/>
      <c r="I70" s="97"/>
      <c r="J70" s="97"/>
      <c r="K70" s="122"/>
      <c r="L70" s="122"/>
      <c r="M70" s="122"/>
      <c r="N70" s="122"/>
      <c r="O70" s="228"/>
      <c r="P70" s="229"/>
      <c r="Q70" s="122"/>
    </row>
    <row r="71" spans="2:17" x14ac:dyDescent="0.25">
      <c r="B71" s="3"/>
      <c r="C71" s="3"/>
      <c r="D71" s="5"/>
      <c r="E71" s="5"/>
      <c r="F71" s="4"/>
      <c r="G71" s="4"/>
      <c r="H71" s="4"/>
      <c r="I71" s="97"/>
      <c r="J71" s="97"/>
      <c r="K71" s="122"/>
      <c r="L71" s="122"/>
      <c r="M71" s="122"/>
      <c r="N71" s="122"/>
      <c r="O71" s="228"/>
      <c r="P71" s="229"/>
      <c r="Q71" s="122"/>
    </row>
    <row r="72" spans="2:17" x14ac:dyDescent="0.25">
      <c r="B72" s="3"/>
      <c r="C72" s="3"/>
      <c r="D72" s="5"/>
      <c r="E72" s="5"/>
      <c r="F72" s="4"/>
      <c r="G72" s="4"/>
      <c r="H72" s="4"/>
      <c r="I72" s="97"/>
      <c r="J72" s="97"/>
      <c r="K72" s="122"/>
      <c r="L72" s="122"/>
      <c r="M72" s="122"/>
      <c r="N72" s="122"/>
      <c r="O72" s="228"/>
      <c r="P72" s="229"/>
      <c r="Q72" s="122"/>
    </row>
    <row r="73" spans="2:17" x14ac:dyDescent="0.25">
      <c r="B73" s="3"/>
      <c r="C73" s="3"/>
      <c r="D73" s="5"/>
      <c r="E73" s="5"/>
      <c r="F73" s="4"/>
      <c r="G73" s="4"/>
      <c r="H73" s="4"/>
      <c r="I73" s="97"/>
      <c r="J73" s="97"/>
      <c r="K73" s="122"/>
      <c r="L73" s="122"/>
      <c r="M73" s="122"/>
      <c r="N73" s="122"/>
      <c r="O73" s="228"/>
      <c r="P73" s="229"/>
      <c r="Q73" s="122"/>
    </row>
    <row r="74" spans="2:17" x14ac:dyDescent="0.25">
      <c r="B74" s="3"/>
      <c r="C74" s="3"/>
      <c r="D74" s="5"/>
      <c r="E74" s="5"/>
      <c r="F74" s="4"/>
      <c r="G74" s="4"/>
      <c r="H74" s="4"/>
      <c r="I74" s="97"/>
      <c r="J74" s="97"/>
      <c r="K74" s="122"/>
      <c r="L74" s="122"/>
      <c r="M74" s="122"/>
      <c r="N74" s="122"/>
      <c r="O74" s="228"/>
      <c r="P74" s="229"/>
      <c r="Q74" s="122"/>
    </row>
    <row r="75" spans="2:17" x14ac:dyDescent="0.25">
      <c r="B75" s="122"/>
      <c r="C75" s="122"/>
      <c r="D75" s="122"/>
      <c r="E75" s="122"/>
      <c r="F75" s="122"/>
      <c r="G75" s="122"/>
      <c r="H75" s="122"/>
      <c r="I75" s="122"/>
      <c r="J75" s="122"/>
      <c r="K75" s="122"/>
      <c r="L75" s="122"/>
      <c r="M75" s="122"/>
      <c r="N75" s="122"/>
      <c r="O75" s="228"/>
      <c r="P75" s="229"/>
      <c r="Q75" s="122"/>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51" t="s">
        <v>39</v>
      </c>
      <c r="C81" s="252"/>
      <c r="D81" s="252"/>
      <c r="E81" s="252"/>
      <c r="F81" s="252"/>
      <c r="G81" s="252"/>
      <c r="H81" s="252"/>
      <c r="I81" s="252"/>
      <c r="J81" s="252"/>
      <c r="K81" s="252"/>
      <c r="L81" s="252"/>
      <c r="M81" s="252"/>
      <c r="N81" s="253"/>
    </row>
    <row r="86" spans="2:17" ht="76.5" customHeight="1" x14ac:dyDescent="0.25">
      <c r="B86" s="121" t="s">
        <v>0</v>
      </c>
      <c r="C86" s="121" t="s">
        <v>40</v>
      </c>
      <c r="D86" s="121" t="s">
        <v>41</v>
      </c>
      <c r="E86" s="121" t="s">
        <v>116</v>
      </c>
      <c r="F86" s="121" t="s">
        <v>118</v>
      </c>
      <c r="G86" s="121" t="s">
        <v>119</v>
      </c>
      <c r="H86" s="121" t="s">
        <v>120</v>
      </c>
      <c r="I86" s="121" t="s">
        <v>117</v>
      </c>
      <c r="J86" s="224" t="s">
        <v>121</v>
      </c>
      <c r="K86" s="225"/>
      <c r="L86" s="226"/>
      <c r="M86" s="121" t="s">
        <v>125</v>
      </c>
      <c r="N86" s="121" t="s">
        <v>42</v>
      </c>
      <c r="O86" s="121" t="s">
        <v>43</v>
      </c>
      <c r="P86" s="224" t="s">
        <v>3</v>
      </c>
      <c r="Q86" s="226"/>
    </row>
    <row r="87" spans="2:17" ht="60.75" customHeight="1" x14ac:dyDescent="0.25">
      <c r="B87" s="170" t="s">
        <v>44</v>
      </c>
      <c r="C87" s="170"/>
      <c r="D87" s="3"/>
      <c r="E87" s="3"/>
      <c r="F87" s="3"/>
      <c r="G87" s="3"/>
      <c r="H87" s="3"/>
      <c r="I87" s="5"/>
      <c r="J87" s="1" t="s">
        <v>122</v>
      </c>
      <c r="K87" s="98" t="s">
        <v>123</v>
      </c>
      <c r="L87" s="97" t="s">
        <v>124</v>
      </c>
      <c r="M87" s="122"/>
      <c r="N87" s="122"/>
      <c r="O87" s="122"/>
      <c r="P87" s="227" t="s">
        <v>205</v>
      </c>
      <c r="Q87" s="227"/>
    </row>
    <row r="88" spans="2:17" ht="33.6" customHeight="1" x14ac:dyDescent="0.25">
      <c r="B88" s="170" t="s">
        <v>45</v>
      </c>
      <c r="C88" s="170"/>
      <c r="D88" s="3"/>
      <c r="E88" s="3"/>
      <c r="F88" s="3"/>
      <c r="G88" s="3"/>
      <c r="H88" s="3"/>
      <c r="I88" s="5"/>
      <c r="J88" s="1"/>
      <c r="K88" s="97"/>
      <c r="L88" s="97"/>
      <c r="M88" s="122"/>
      <c r="N88" s="122"/>
      <c r="O88" s="122"/>
      <c r="P88" s="227"/>
      <c r="Q88" s="227"/>
    </row>
    <row r="90" spans="2:17" ht="15.75" thickBot="1" x14ac:dyDescent="0.3"/>
    <row r="91" spans="2:17" ht="27" thickBot="1" x14ac:dyDescent="0.3">
      <c r="B91" s="251" t="s">
        <v>47</v>
      </c>
      <c r="C91" s="252"/>
      <c r="D91" s="252"/>
      <c r="E91" s="252"/>
      <c r="F91" s="252"/>
      <c r="G91" s="252"/>
      <c r="H91" s="252"/>
      <c r="I91" s="252"/>
      <c r="J91" s="252"/>
      <c r="K91" s="252"/>
      <c r="L91" s="252"/>
      <c r="M91" s="252"/>
      <c r="N91" s="253"/>
    </row>
    <row r="94" spans="2:17" ht="46.15" customHeight="1" x14ac:dyDescent="0.25">
      <c r="B94" s="68" t="s">
        <v>34</v>
      </c>
      <c r="C94" s="68" t="s">
        <v>48</v>
      </c>
      <c r="D94" s="224" t="s">
        <v>3</v>
      </c>
      <c r="E94" s="226"/>
    </row>
    <row r="95" spans="2:17" ht="46.9" customHeight="1" x14ac:dyDescent="0.25">
      <c r="B95" s="69" t="s">
        <v>126</v>
      </c>
      <c r="C95" s="171" t="s">
        <v>141</v>
      </c>
      <c r="D95" s="257" t="s">
        <v>207</v>
      </c>
      <c r="E95" s="258"/>
    </row>
    <row r="98" spans="1:26" ht="26.25" x14ac:dyDescent="0.25">
      <c r="B98" s="230" t="s">
        <v>65</v>
      </c>
      <c r="C98" s="231"/>
      <c r="D98" s="231"/>
      <c r="E98" s="231"/>
      <c r="F98" s="231"/>
      <c r="G98" s="231"/>
      <c r="H98" s="231"/>
      <c r="I98" s="231"/>
      <c r="J98" s="231"/>
      <c r="K98" s="231"/>
      <c r="L98" s="231"/>
      <c r="M98" s="231"/>
      <c r="N98" s="231"/>
      <c r="O98" s="231"/>
      <c r="P98" s="231"/>
    </row>
    <row r="100" spans="1:26" ht="15.75" thickBot="1" x14ac:dyDescent="0.3"/>
    <row r="101" spans="1:26" ht="27" thickBot="1" x14ac:dyDescent="0.3">
      <c r="B101" s="251" t="s">
        <v>55</v>
      </c>
      <c r="C101" s="252"/>
      <c r="D101" s="252"/>
      <c r="E101" s="252"/>
      <c r="F101" s="252"/>
      <c r="G101" s="252"/>
      <c r="H101" s="252"/>
      <c r="I101" s="252"/>
      <c r="J101" s="252"/>
      <c r="K101" s="252"/>
      <c r="L101" s="252"/>
      <c r="M101" s="252"/>
      <c r="N101" s="253"/>
    </row>
    <row r="103" spans="1:26" ht="15.75" thickBot="1" x14ac:dyDescent="0.3">
      <c r="M103" s="65"/>
      <c r="N103" s="65"/>
    </row>
    <row r="104" spans="1:26" s="108" customFormat="1" ht="109.5" customHeight="1" x14ac:dyDescent="0.25">
      <c r="B104" s="119" t="s">
        <v>149</v>
      </c>
      <c r="C104" s="119" t="s">
        <v>150</v>
      </c>
      <c r="D104" s="119" t="s">
        <v>151</v>
      </c>
      <c r="E104" s="119" t="s">
        <v>46</v>
      </c>
      <c r="F104" s="119" t="s">
        <v>23</v>
      </c>
      <c r="G104" s="119" t="s">
        <v>103</v>
      </c>
      <c r="H104" s="119" t="s">
        <v>18</v>
      </c>
      <c r="I104" s="119" t="s">
        <v>11</v>
      </c>
      <c r="J104" s="119" t="s">
        <v>32</v>
      </c>
      <c r="K104" s="119" t="s">
        <v>62</v>
      </c>
      <c r="L104" s="119" t="s">
        <v>21</v>
      </c>
      <c r="M104" s="104" t="s">
        <v>27</v>
      </c>
      <c r="N104" s="119" t="s">
        <v>152</v>
      </c>
      <c r="O104" s="119" t="s">
        <v>37</v>
      </c>
      <c r="P104" s="120" t="s">
        <v>12</v>
      </c>
      <c r="Q104" s="120" t="s">
        <v>20</v>
      </c>
    </row>
    <row r="105" spans="1:26" s="114" customFormat="1" x14ac:dyDescent="0.25">
      <c r="A105" s="46">
        <v>1</v>
      </c>
      <c r="B105" s="115"/>
      <c r="C105" s="116"/>
      <c r="D105" s="115"/>
      <c r="E105" s="110"/>
      <c r="F105" s="111"/>
      <c r="G105" s="153"/>
      <c r="H105" s="118"/>
      <c r="I105" s="112"/>
      <c r="J105" s="112"/>
      <c r="K105" s="112"/>
      <c r="L105" s="112"/>
      <c r="M105" s="103"/>
      <c r="N105" s="103">
        <f>+M105*G105</f>
        <v>0</v>
      </c>
      <c r="O105" s="26"/>
      <c r="P105" s="26"/>
      <c r="Q105" s="154"/>
      <c r="R105" s="113"/>
      <c r="S105" s="113"/>
      <c r="T105" s="113"/>
      <c r="U105" s="113"/>
      <c r="V105" s="113"/>
      <c r="W105" s="113"/>
      <c r="X105" s="113"/>
      <c r="Y105" s="113"/>
      <c r="Z105" s="113"/>
    </row>
    <row r="106" spans="1:26" s="114" customFormat="1" x14ac:dyDescent="0.25">
      <c r="A106" s="46">
        <f>+A105+1</f>
        <v>2</v>
      </c>
      <c r="B106" s="115"/>
      <c r="C106" s="116"/>
      <c r="D106" s="115"/>
      <c r="E106" s="110"/>
      <c r="F106" s="111"/>
      <c r="G106" s="111"/>
      <c r="H106" s="111"/>
      <c r="I106" s="112"/>
      <c r="J106" s="112"/>
      <c r="K106" s="112"/>
      <c r="L106" s="112"/>
      <c r="M106" s="103"/>
      <c r="N106" s="103"/>
      <c r="O106" s="26"/>
      <c r="P106" s="26"/>
      <c r="Q106" s="154"/>
      <c r="R106" s="113"/>
      <c r="S106" s="113"/>
      <c r="T106" s="113"/>
      <c r="U106" s="113"/>
      <c r="V106" s="113"/>
      <c r="W106" s="113"/>
      <c r="X106" s="113"/>
      <c r="Y106" s="113"/>
      <c r="Z106" s="113"/>
    </row>
    <row r="107" spans="1:26" s="114" customFormat="1" x14ac:dyDescent="0.25">
      <c r="A107" s="46">
        <f t="shared" ref="A107:A112" si="2">+A106+1</f>
        <v>3</v>
      </c>
      <c r="B107" s="115"/>
      <c r="C107" s="116"/>
      <c r="D107" s="115"/>
      <c r="E107" s="110"/>
      <c r="F107" s="111"/>
      <c r="G107" s="111"/>
      <c r="H107" s="111"/>
      <c r="I107" s="112"/>
      <c r="J107" s="112"/>
      <c r="K107" s="112"/>
      <c r="L107" s="112"/>
      <c r="M107" s="103"/>
      <c r="N107" s="103"/>
      <c r="O107" s="26"/>
      <c r="P107" s="26"/>
      <c r="Q107" s="154"/>
      <c r="R107" s="113"/>
      <c r="S107" s="113"/>
      <c r="T107" s="113"/>
      <c r="U107" s="113"/>
      <c r="V107" s="113"/>
      <c r="W107" s="113"/>
      <c r="X107" s="113"/>
      <c r="Y107" s="113"/>
      <c r="Z107" s="113"/>
    </row>
    <row r="108" spans="1:26" s="114" customFormat="1" x14ac:dyDescent="0.25">
      <c r="A108" s="46">
        <f t="shared" si="2"/>
        <v>4</v>
      </c>
      <c r="B108" s="115"/>
      <c r="C108" s="116"/>
      <c r="D108" s="115"/>
      <c r="E108" s="110"/>
      <c r="F108" s="111"/>
      <c r="G108" s="111"/>
      <c r="H108" s="111"/>
      <c r="I108" s="112"/>
      <c r="J108" s="112"/>
      <c r="K108" s="112"/>
      <c r="L108" s="112"/>
      <c r="M108" s="103"/>
      <c r="N108" s="103"/>
      <c r="O108" s="26"/>
      <c r="P108" s="26"/>
      <c r="Q108" s="154"/>
      <c r="R108" s="113"/>
      <c r="S108" s="113"/>
      <c r="T108" s="113"/>
      <c r="U108" s="113"/>
      <c r="V108" s="113"/>
      <c r="W108" s="113"/>
      <c r="X108" s="113"/>
      <c r="Y108" s="113"/>
      <c r="Z108" s="113"/>
    </row>
    <row r="109" spans="1:26" s="114" customFormat="1" x14ac:dyDescent="0.25">
      <c r="A109" s="46">
        <f t="shared" si="2"/>
        <v>5</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si="2"/>
        <v>6</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f t="shared" si="2"/>
        <v>7</v>
      </c>
      <c r="B111" s="115"/>
      <c r="C111" s="116"/>
      <c r="D111" s="115"/>
      <c r="E111" s="110"/>
      <c r="F111" s="111"/>
      <c r="G111" s="111"/>
      <c r="H111" s="111"/>
      <c r="I111" s="112"/>
      <c r="J111" s="112"/>
      <c r="K111" s="112"/>
      <c r="L111" s="112"/>
      <c r="M111" s="103"/>
      <c r="N111" s="103"/>
      <c r="O111" s="26"/>
      <c r="P111" s="26"/>
      <c r="Q111" s="154"/>
      <c r="R111" s="113"/>
      <c r="S111" s="113"/>
      <c r="T111" s="113"/>
      <c r="U111" s="113"/>
      <c r="V111" s="113"/>
      <c r="W111" s="113"/>
      <c r="X111" s="113"/>
      <c r="Y111" s="113"/>
      <c r="Z111" s="113"/>
    </row>
    <row r="112" spans="1:26" s="114" customFormat="1" x14ac:dyDescent="0.25">
      <c r="A112" s="46">
        <f t="shared" si="2"/>
        <v>8</v>
      </c>
      <c r="B112" s="115"/>
      <c r="C112" s="116"/>
      <c r="D112" s="115"/>
      <c r="E112" s="110"/>
      <c r="F112" s="111"/>
      <c r="G112" s="111"/>
      <c r="H112" s="111"/>
      <c r="I112" s="112"/>
      <c r="J112" s="112"/>
      <c r="K112" s="112"/>
      <c r="L112" s="112"/>
      <c r="M112" s="103"/>
      <c r="N112" s="103"/>
      <c r="O112" s="26"/>
      <c r="P112" s="26"/>
      <c r="Q112" s="154"/>
      <c r="R112" s="113"/>
      <c r="S112" s="113"/>
      <c r="T112" s="113"/>
      <c r="U112" s="113"/>
      <c r="V112" s="113"/>
      <c r="W112" s="113"/>
      <c r="X112" s="113"/>
      <c r="Y112" s="113"/>
      <c r="Z112" s="113"/>
    </row>
    <row r="113" spans="1:17" s="114" customFormat="1" x14ac:dyDescent="0.25">
      <c r="A113" s="46"/>
      <c r="B113" s="49" t="s">
        <v>17</v>
      </c>
      <c r="C113" s="116"/>
      <c r="D113" s="115"/>
      <c r="E113" s="110"/>
      <c r="F113" s="111"/>
      <c r="G113" s="111"/>
      <c r="H113" s="111"/>
      <c r="I113" s="112"/>
      <c r="J113" s="112"/>
      <c r="K113" s="117">
        <f t="shared" ref="K113:N113" si="3">SUM(K105:K112)</f>
        <v>0</v>
      </c>
      <c r="L113" s="117">
        <f t="shared" si="3"/>
        <v>0</v>
      </c>
      <c r="M113" s="152">
        <f t="shared" si="3"/>
        <v>0</v>
      </c>
      <c r="N113" s="117">
        <f t="shared" si="3"/>
        <v>0</v>
      </c>
      <c r="O113" s="26"/>
      <c r="P113" s="26"/>
      <c r="Q113" s="155"/>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54">
        <f>+D119+D120+D121</f>
        <v>0</v>
      </c>
    </row>
    <row r="120" spans="1:17" x14ac:dyDescent="0.25">
      <c r="B120" s="67" t="s">
        <v>128</v>
      </c>
      <c r="C120" s="57">
        <v>30</v>
      </c>
      <c r="D120" s="171">
        <v>0</v>
      </c>
      <c r="E120" s="255"/>
    </row>
    <row r="121" spans="1:17" ht="15.75" thickBot="1" x14ac:dyDescent="0.3">
      <c r="B121" s="67" t="s">
        <v>129</v>
      </c>
      <c r="C121" s="72">
        <v>40</v>
      </c>
      <c r="D121" s="72">
        <v>0</v>
      </c>
      <c r="E121" s="256"/>
    </row>
    <row r="123" spans="1:17" ht="15.75" thickBot="1" x14ac:dyDescent="0.3"/>
    <row r="124" spans="1:17" ht="27" thickBot="1" x14ac:dyDescent="0.3">
      <c r="B124" s="251" t="s">
        <v>53</v>
      </c>
      <c r="C124" s="252"/>
      <c r="D124" s="252"/>
      <c r="E124" s="252"/>
      <c r="F124" s="252"/>
      <c r="G124" s="252"/>
      <c r="H124" s="252"/>
      <c r="I124" s="252"/>
      <c r="J124" s="252"/>
      <c r="K124" s="252"/>
      <c r="L124" s="252"/>
      <c r="M124" s="252"/>
      <c r="N124" s="253"/>
    </row>
    <row r="126" spans="1:17" ht="76.5" customHeight="1" x14ac:dyDescent="0.25">
      <c r="B126" s="121" t="s">
        <v>0</v>
      </c>
      <c r="C126" s="121" t="s">
        <v>40</v>
      </c>
      <c r="D126" s="121" t="s">
        <v>41</v>
      </c>
      <c r="E126" s="121" t="s">
        <v>116</v>
      </c>
      <c r="F126" s="121" t="s">
        <v>118</v>
      </c>
      <c r="G126" s="121" t="s">
        <v>119</v>
      </c>
      <c r="H126" s="121" t="s">
        <v>120</v>
      </c>
      <c r="I126" s="121" t="s">
        <v>117</v>
      </c>
      <c r="J126" s="224" t="s">
        <v>121</v>
      </c>
      <c r="K126" s="225"/>
      <c r="L126" s="226"/>
      <c r="M126" s="121" t="s">
        <v>125</v>
      </c>
      <c r="N126" s="121" t="s">
        <v>42</v>
      </c>
      <c r="O126" s="121" t="s">
        <v>43</v>
      </c>
      <c r="P126" s="224" t="s">
        <v>3</v>
      </c>
      <c r="Q126" s="226"/>
    </row>
    <row r="127" spans="1:17" ht="60.75" customHeight="1" x14ac:dyDescent="0.25">
      <c r="B127" s="170" t="s">
        <v>133</v>
      </c>
      <c r="C127" s="170"/>
      <c r="D127" s="3"/>
      <c r="E127" s="3"/>
      <c r="F127" s="3"/>
      <c r="G127" s="3"/>
      <c r="H127" s="3"/>
      <c r="I127" s="5"/>
      <c r="J127" s="1" t="s">
        <v>122</v>
      </c>
      <c r="K127" s="98" t="s">
        <v>123</v>
      </c>
      <c r="L127" s="97" t="s">
        <v>124</v>
      </c>
      <c r="M127" s="122"/>
      <c r="N127" s="122"/>
      <c r="O127" s="122"/>
      <c r="P127" s="227" t="s">
        <v>216</v>
      </c>
      <c r="Q127" s="227"/>
    </row>
    <row r="128" spans="1:17" ht="60.75" customHeight="1" x14ac:dyDescent="0.25">
      <c r="B128" s="170" t="s">
        <v>134</v>
      </c>
      <c r="C128" s="170"/>
      <c r="D128" s="3"/>
      <c r="E128" s="3"/>
      <c r="F128" s="3"/>
      <c r="G128" s="3"/>
      <c r="H128" s="3"/>
      <c r="I128" s="5"/>
      <c r="J128" s="1"/>
      <c r="K128" s="98"/>
      <c r="L128" s="97"/>
      <c r="M128" s="122"/>
      <c r="N128" s="122"/>
      <c r="O128" s="122"/>
      <c r="P128" s="227" t="s">
        <v>216</v>
      </c>
      <c r="Q128" s="227"/>
    </row>
    <row r="129" spans="2:17" ht="33.6" customHeight="1" x14ac:dyDescent="0.25">
      <c r="B129" s="170" t="s">
        <v>135</v>
      </c>
      <c r="C129" s="170"/>
      <c r="D129" s="3"/>
      <c r="E129" s="3"/>
      <c r="F129" s="3"/>
      <c r="G129" s="3"/>
      <c r="H129" s="3"/>
      <c r="I129" s="5"/>
      <c r="J129" s="1"/>
      <c r="K129" s="97"/>
      <c r="L129" s="97"/>
      <c r="M129" s="122"/>
      <c r="N129" s="122"/>
      <c r="O129" s="122"/>
      <c r="P129" s="227" t="s">
        <v>216</v>
      </c>
      <c r="Q129" s="227"/>
    </row>
    <row r="132" spans="2:17" ht="15.75" thickBot="1" x14ac:dyDescent="0.3"/>
    <row r="133" spans="2:17" ht="54" customHeight="1" x14ac:dyDescent="0.25">
      <c r="B133" s="125" t="s">
        <v>34</v>
      </c>
      <c r="C133" s="125" t="s">
        <v>50</v>
      </c>
      <c r="D133" s="121" t="s">
        <v>51</v>
      </c>
      <c r="E133" s="125" t="s">
        <v>52</v>
      </c>
      <c r="F133" s="77" t="s">
        <v>57</v>
      </c>
      <c r="G133" s="94"/>
    </row>
    <row r="134" spans="2:17" ht="120.75" customHeight="1" x14ac:dyDescent="0.2">
      <c r="B134" s="245" t="s">
        <v>54</v>
      </c>
      <c r="C134" s="6" t="s">
        <v>130</v>
      </c>
      <c r="D134" s="171">
        <v>25</v>
      </c>
      <c r="E134" s="171">
        <v>0</v>
      </c>
      <c r="F134" s="246">
        <f>+E134+E135+E136</f>
        <v>0</v>
      </c>
      <c r="G134" s="95"/>
    </row>
    <row r="135" spans="2:17" ht="76.150000000000006" customHeight="1" x14ac:dyDescent="0.2">
      <c r="B135" s="245"/>
      <c r="C135" s="6" t="s">
        <v>131</v>
      </c>
      <c r="D135" s="74">
        <v>25</v>
      </c>
      <c r="E135" s="171">
        <v>0</v>
      </c>
      <c r="F135" s="247"/>
      <c r="G135" s="95"/>
    </row>
    <row r="136" spans="2:17" ht="69" customHeight="1" x14ac:dyDescent="0.2">
      <c r="B136" s="245"/>
      <c r="C136" s="6" t="s">
        <v>132</v>
      </c>
      <c r="D136" s="171">
        <v>10</v>
      </c>
      <c r="E136" s="171">
        <v>0</v>
      </c>
      <c r="F136" s="248"/>
      <c r="G136" s="95"/>
    </row>
    <row r="137" spans="2:17" x14ac:dyDescent="0.25">
      <c r="C137" s="105"/>
    </row>
    <row r="140" spans="2:17" x14ac:dyDescent="0.25">
      <c r="B140" s="123" t="s">
        <v>58</v>
      </c>
    </row>
    <row r="143" spans="2:17" x14ac:dyDescent="0.25">
      <c r="B143" s="126" t="s">
        <v>34</v>
      </c>
      <c r="C143" s="126" t="s">
        <v>59</v>
      </c>
      <c r="D143" s="125" t="s">
        <v>52</v>
      </c>
      <c r="E143" s="125" t="s">
        <v>17</v>
      </c>
    </row>
    <row r="144" spans="2:17" ht="28.5" x14ac:dyDescent="0.25">
      <c r="B144" s="106" t="s">
        <v>60</v>
      </c>
      <c r="C144" s="107">
        <v>40</v>
      </c>
      <c r="D144" s="171">
        <f>+E119</f>
        <v>0</v>
      </c>
      <c r="E144" s="249">
        <f>+D144+D145</f>
        <v>0</v>
      </c>
    </row>
    <row r="145" spans="2:5" ht="42.75" x14ac:dyDescent="0.25">
      <c r="B145" s="106" t="s">
        <v>61</v>
      </c>
      <c r="C145" s="107">
        <v>60</v>
      </c>
      <c r="D145" s="171">
        <f>+F134</f>
        <v>0</v>
      </c>
      <c r="E145" s="250"/>
    </row>
  </sheetData>
  <mergeCells count="4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 ref="P128:Q12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78" zoomScale="70" zoomScaleNormal="70" workbookViewId="0">
      <selection activeCell="A87" sqref="A87:XFD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0" t="s">
        <v>64</v>
      </c>
      <c r="C2" s="231"/>
      <c r="D2" s="231"/>
      <c r="E2" s="231"/>
      <c r="F2" s="231"/>
      <c r="G2" s="231"/>
      <c r="H2" s="231"/>
      <c r="I2" s="231"/>
      <c r="J2" s="231"/>
      <c r="K2" s="231"/>
      <c r="L2" s="231"/>
      <c r="M2" s="231"/>
      <c r="N2" s="231"/>
      <c r="O2" s="231"/>
      <c r="P2" s="231"/>
    </row>
    <row r="4" spans="2:16" ht="26.25" x14ac:dyDescent="0.25">
      <c r="B4" s="230" t="s">
        <v>49</v>
      </c>
      <c r="C4" s="231"/>
      <c r="D4" s="231"/>
      <c r="E4" s="231"/>
      <c r="F4" s="231"/>
      <c r="G4" s="231"/>
      <c r="H4" s="231"/>
      <c r="I4" s="231"/>
      <c r="J4" s="231"/>
      <c r="K4" s="231"/>
      <c r="L4" s="231"/>
      <c r="M4" s="231"/>
      <c r="N4" s="231"/>
      <c r="O4" s="231"/>
      <c r="P4" s="231"/>
    </row>
    <row r="5" spans="2:16" ht="15.75" thickBot="1" x14ac:dyDescent="0.3"/>
    <row r="6" spans="2:16" ht="21.75" thickBot="1" x14ac:dyDescent="0.3">
      <c r="B6" s="11" t="s">
        <v>4</v>
      </c>
      <c r="C6" s="234" t="s">
        <v>162</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0" t="s">
        <v>101</v>
      </c>
      <c r="C14" s="240"/>
      <c r="D14" s="172" t="s">
        <v>13</v>
      </c>
      <c r="E14" s="172" t="s">
        <v>14</v>
      </c>
      <c r="F14" s="172" t="s">
        <v>30</v>
      </c>
      <c r="G14" s="92"/>
      <c r="I14" s="37"/>
      <c r="J14" s="37"/>
      <c r="K14" s="37"/>
      <c r="L14" s="37"/>
      <c r="M14" s="37"/>
      <c r="N14" s="109"/>
    </row>
    <row r="15" spans="2:16" x14ac:dyDescent="0.25">
      <c r="B15" s="240"/>
      <c r="C15" s="240"/>
      <c r="D15" s="174">
        <v>5</v>
      </c>
      <c r="E15" s="35">
        <v>1866829382</v>
      </c>
      <c r="F15" s="177">
        <v>814</v>
      </c>
      <c r="G15" s="93"/>
      <c r="I15" s="38"/>
      <c r="J15" s="38"/>
      <c r="K15" s="38"/>
      <c r="L15" s="38"/>
      <c r="M15" s="38"/>
      <c r="N15" s="109"/>
    </row>
    <row r="16" spans="2:16" x14ac:dyDescent="0.25">
      <c r="B16" s="240"/>
      <c r="C16" s="240"/>
      <c r="D16" s="174"/>
      <c r="E16" s="35"/>
      <c r="F16" s="177"/>
      <c r="G16" s="93"/>
      <c r="I16" s="38"/>
      <c r="J16" s="38"/>
      <c r="K16" s="38"/>
      <c r="L16" s="38"/>
      <c r="M16" s="38"/>
      <c r="N16" s="109"/>
    </row>
    <row r="17" spans="1:14" x14ac:dyDescent="0.25">
      <c r="B17" s="240"/>
      <c r="C17" s="240"/>
      <c r="D17" s="174"/>
      <c r="E17" s="35"/>
      <c r="F17" s="177"/>
      <c r="G17" s="93"/>
      <c r="I17" s="38"/>
      <c r="J17" s="38"/>
      <c r="K17" s="38"/>
      <c r="L17" s="38"/>
      <c r="M17" s="38"/>
      <c r="N17" s="109"/>
    </row>
    <row r="18" spans="1:14" x14ac:dyDescent="0.25">
      <c r="B18" s="240"/>
      <c r="C18" s="240"/>
      <c r="D18" s="174"/>
      <c r="E18" s="36"/>
      <c r="F18" s="177"/>
      <c r="G18" s="93"/>
      <c r="H18" s="22"/>
      <c r="I18" s="38"/>
      <c r="J18" s="38"/>
      <c r="K18" s="38"/>
      <c r="L18" s="38"/>
      <c r="M18" s="38"/>
      <c r="N18" s="20"/>
    </row>
    <row r="19" spans="1:14" x14ac:dyDescent="0.25">
      <c r="B19" s="240"/>
      <c r="C19" s="240"/>
      <c r="D19" s="174"/>
      <c r="E19" s="36"/>
      <c r="F19" s="177"/>
      <c r="G19" s="93"/>
      <c r="H19" s="22"/>
      <c r="I19" s="40"/>
      <c r="J19" s="40"/>
      <c r="K19" s="40"/>
      <c r="L19" s="40"/>
      <c r="M19" s="40"/>
      <c r="N19" s="20"/>
    </row>
    <row r="20" spans="1:14" x14ac:dyDescent="0.25">
      <c r="B20" s="240"/>
      <c r="C20" s="240"/>
      <c r="D20" s="174"/>
      <c r="E20" s="36"/>
      <c r="F20" s="177"/>
      <c r="G20" s="93"/>
      <c r="H20" s="22"/>
      <c r="I20" s="108"/>
      <c r="J20" s="108"/>
      <c r="K20" s="108"/>
      <c r="L20" s="108"/>
      <c r="M20" s="108"/>
      <c r="N20" s="20"/>
    </row>
    <row r="21" spans="1:14" x14ac:dyDescent="0.25">
      <c r="B21" s="240"/>
      <c r="C21" s="240"/>
      <c r="D21" s="172"/>
      <c r="E21" s="36"/>
      <c r="F21" s="35"/>
      <c r="G21" s="93"/>
      <c r="H21" s="22"/>
      <c r="I21" s="108"/>
      <c r="J21" s="108"/>
      <c r="K21" s="108"/>
      <c r="L21" s="108"/>
      <c r="M21" s="108"/>
      <c r="N21" s="20"/>
    </row>
    <row r="22" spans="1:14" ht="15.75" thickBot="1" x14ac:dyDescent="0.3">
      <c r="B22" s="232" t="s">
        <v>15</v>
      </c>
      <c r="C22" s="233"/>
      <c r="D22" s="172"/>
      <c r="E22" s="64"/>
      <c r="F22" s="35"/>
      <c r="G22" s="93"/>
      <c r="H22" s="22"/>
      <c r="I22" s="108"/>
      <c r="J22" s="108"/>
      <c r="K22" s="108"/>
      <c r="L22" s="108"/>
      <c r="M22" s="10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280">
        <f>F15*80%</f>
        <v>651.20000000000005</v>
      </c>
      <c r="D24" s="38"/>
      <c r="E24" s="281">
        <f>E15</f>
        <v>1866829382</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34</v>
      </c>
      <c r="C29" s="126" t="s">
        <v>140</v>
      </c>
      <c r="D29" s="126" t="s">
        <v>141</v>
      </c>
      <c r="E29" s="105"/>
      <c r="F29" s="105"/>
      <c r="G29" s="105"/>
      <c r="H29" s="105"/>
      <c r="I29" s="108"/>
      <c r="J29" s="108"/>
      <c r="K29" s="108"/>
      <c r="L29" s="108"/>
      <c r="M29" s="108"/>
      <c r="N29" s="109"/>
    </row>
    <row r="30" spans="1:14" x14ac:dyDescent="0.25">
      <c r="A30" s="100"/>
      <c r="B30" s="122" t="s">
        <v>142</v>
      </c>
      <c r="C30" s="122"/>
      <c r="D30" s="175" t="s">
        <v>167</v>
      </c>
      <c r="E30" s="105"/>
      <c r="F30" s="105"/>
      <c r="G30" s="105"/>
      <c r="H30" s="105"/>
      <c r="I30" s="108"/>
      <c r="J30" s="108"/>
      <c r="K30" s="108"/>
      <c r="L30" s="108"/>
      <c r="M30" s="108"/>
      <c r="N30" s="109"/>
    </row>
    <row r="31" spans="1:14" x14ac:dyDescent="0.25">
      <c r="A31" s="100"/>
      <c r="B31" s="122" t="s">
        <v>143</v>
      </c>
      <c r="C31" s="122" t="s">
        <v>167</v>
      </c>
      <c r="D31" s="175"/>
      <c r="E31" s="105"/>
      <c r="F31" s="105"/>
      <c r="G31" s="105"/>
      <c r="H31" s="105"/>
      <c r="I31" s="108"/>
      <c r="J31" s="108"/>
      <c r="K31" s="108"/>
      <c r="L31" s="108"/>
      <c r="M31" s="108"/>
      <c r="N31" s="109"/>
    </row>
    <row r="32" spans="1:14" x14ac:dyDescent="0.25">
      <c r="A32" s="100"/>
      <c r="B32" s="122" t="s">
        <v>144</v>
      </c>
      <c r="D32" s="171" t="s">
        <v>167</v>
      </c>
      <c r="E32" s="105"/>
      <c r="F32" s="105"/>
      <c r="G32" s="105"/>
      <c r="H32" s="105"/>
      <c r="I32" s="108"/>
      <c r="J32" s="108"/>
      <c r="K32" s="108"/>
      <c r="L32" s="108"/>
      <c r="M32" s="108"/>
      <c r="N32" s="109"/>
    </row>
    <row r="33" spans="1:17" x14ac:dyDescent="0.25">
      <c r="A33" s="100"/>
      <c r="B33" s="122" t="s">
        <v>145</v>
      </c>
      <c r="C33" s="122"/>
      <c r="D33" s="188" t="s">
        <v>167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34</v>
      </c>
      <c r="C39" s="126" t="s">
        <v>59</v>
      </c>
      <c r="D39" s="125" t="s">
        <v>52</v>
      </c>
      <c r="E39" s="125" t="s">
        <v>17</v>
      </c>
      <c r="F39" s="105"/>
      <c r="G39" s="105"/>
      <c r="H39" s="105"/>
      <c r="I39" s="108"/>
      <c r="J39" s="108"/>
      <c r="K39" s="108"/>
      <c r="L39" s="108"/>
      <c r="M39" s="108"/>
      <c r="N39" s="109"/>
    </row>
    <row r="40" spans="1:17" ht="28.5" x14ac:dyDescent="0.25">
      <c r="A40" s="100"/>
      <c r="B40" s="106" t="s">
        <v>147</v>
      </c>
      <c r="C40" s="107">
        <v>40</v>
      </c>
      <c r="D40" s="171">
        <v>0</v>
      </c>
      <c r="E40" s="249">
        <f>+D40+D41</f>
        <v>0</v>
      </c>
      <c r="F40" s="105"/>
      <c r="G40" s="105"/>
      <c r="H40" s="105"/>
      <c r="I40" s="108"/>
      <c r="J40" s="108"/>
      <c r="K40" s="108"/>
      <c r="L40" s="108"/>
      <c r="M40" s="108"/>
      <c r="N40" s="109"/>
    </row>
    <row r="41" spans="1:17" ht="42.75" x14ac:dyDescent="0.25">
      <c r="A41" s="100"/>
      <c r="B41" s="106" t="s">
        <v>148</v>
      </c>
      <c r="C41" s="107">
        <v>60</v>
      </c>
      <c r="D41" s="171">
        <f>+F144</f>
        <v>0</v>
      </c>
      <c r="E41" s="250"/>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2" t="s">
        <v>36</v>
      </c>
      <c r="N45" s="242"/>
    </row>
    <row r="46" spans="1:17" x14ac:dyDescent="0.25">
      <c r="B46" s="123" t="s">
        <v>31</v>
      </c>
      <c r="M46" s="65"/>
      <c r="N46" s="65"/>
    </row>
    <row r="47" spans="1:17" ht="15.75" thickBot="1" x14ac:dyDescent="0.3">
      <c r="M47" s="65"/>
      <c r="N47" s="65"/>
    </row>
    <row r="48" spans="1:17" s="108" customFormat="1" ht="109.5" customHeight="1" x14ac:dyDescent="0.25">
      <c r="B48" s="119" t="s">
        <v>149</v>
      </c>
      <c r="C48" s="119" t="s">
        <v>150</v>
      </c>
      <c r="D48" s="119" t="s">
        <v>151</v>
      </c>
      <c r="E48" s="119" t="s">
        <v>46</v>
      </c>
      <c r="F48" s="119" t="s">
        <v>23</v>
      </c>
      <c r="G48" s="119" t="s">
        <v>103</v>
      </c>
      <c r="H48" s="119" t="s">
        <v>18</v>
      </c>
      <c r="I48" s="119" t="s">
        <v>11</v>
      </c>
      <c r="J48" s="119" t="s">
        <v>32</v>
      </c>
      <c r="K48" s="119" t="s">
        <v>62</v>
      </c>
      <c r="L48" s="119" t="s">
        <v>21</v>
      </c>
      <c r="M48" s="104" t="s">
        <v>27</v>
      </c>
      <c r="N48" s="119" t="s">
        <v>152</v>
      </c>
      <c r="O48" s="119" t="s">
        <v>37</v>
      </c>
      <c r="P48" s="120" t="s">
        <v>12</v>
      </c>
      <c r="Q48" s="120" t="s">
        <v>20</v>
      </c>
    </row>
    <row r="49" spans="1:26" s="114" customFormat="1" ht="285" x14ac:dyDescent="0.25">
      <c r="A49" s="46">
        <v>1</v>
      </c>
      <c r="B49" s="115" t="s">
        <v>170</v>
      </c>
      <c r="C49" s="115" t="s">
        <v>170</v>
      </c>
      <c r="D49" s="115" t="s">
        <v>169</v>
      </c>
      <c r="E49" s="176" t="s">
        <v>168</v>
      </c>
      <c r="F49" s="111" t="s">
        <v>140</v>
      </c>
      <c r="G49" s="153">
        <v>0.1</v>
      </c>
      <c r="H49" s="118">
        <v>41512</v>
      </c>
      <c r="I49" s="112">
        <v>41943</v>
      </c>
      <c r="J49" s="112"/>
      <c r="K49" s="112" t="s">
        <v>171</v>
      </c>
      <c r="L49" s="112"/>
      <c r="M49" s="103">
        <v>850</v>
      </c>
      <c r="N49" s="103">
        <f>+M49*G49</f>
        <v>85</v>
      </c>
      <c r="O49" s="26">
        <v>2101221843</v>
      </c>
      <c r="P49" s="26" t="s">
        <v>175</v>
      </c>
      <c r="Q49" s="154" t="s">
        <v>212</v>
      </c>
      <c r="R49" s="113"/>
      <c r="S49" s="113"/>
      <c r="T49" s="113"/>
      <c r="U49" s="113"/>
      <c r="V49" s="113"/>
      <c r="W49" s="113"/>
      <c r="X49" s="113"/>
      <c r="Y49" s="113"/>
      <c r="Z49" s="113"/>
    </row>
    <row r="50" spans="1:26" s="114" customFormat="1" ht="30" x14ac:dyDescent="0.25">
      <c r="A50" s="46">
        <f>+A49+1</f>
        <v>2</v>
      </c>
      <c r="B50" s="115" t="s">
        <v>170</v>
      </c>
      <c r="C50" s="115" t="s">
        <v>170</v>
      </c>
      <c r="D50" s="115" t="s">
        <v>169</v>
      </c>
      <c r="E50" s="118" t="s">
        <v>172</v>
      </c>
      <c r="F50" s="111" t="s">
        <v>140</v>
      </c>
      <c r="G50" s="110">
        <v>0.1</v>
      </c>
      <c r="H50" s="118">
        <v>41513</v>
      </c>
      <c r="I50" s="112">
        <v>41943</v>
      </c>
      <c r="J50" s="112"/>
      <c r="K50" s="112" t="s">
        <v>173</v>
      </c>
      <c r="L50" s="112" t="s">
        <v>174</v>
      </c>
      <c r="M50" s="103">
        <v>1150</v>
      </c>
      <c r="N50" s="103">
        <f>+M50*G50</f>
        <v>115</v>
      </c>
      <c r="O50" s="26">
        <v>2826049968</v>
      </c>
      <c r="P50" s="26" t="s">
        <v>176</v>
      </c>
      <c r="Q50" s="154"/>
      <c r="R50" s="113"/>
      <c r="S50" s="113"/>
      <c r="T50" s="113"/>
      <c r="U50" s="113"/>
      <c r="V50" s="113"/>
      <c r="W50" s="113"/>
      <c r="X50" s="113"/>
      <c r="Y50" s="113"/>
      <c r="Z50" s="113"/>
    </row>
    <row r="51" spans="1:26" s="114" customFormat="1" x14ac:dyDescent="0.25">
      <c r="A51" s="46">
        <f t="shared" ref="A51:A56" si="0">+A50+1</f>
        <v>3</v>
      </c>
      <c r="B51" s="115"/>
      <c r="C51" s="116"/>
      <c r="D51" s="115"/>
      <c r="E51" s="110"/>
      <c r="F51" s="111"/>
      <c r="G51" s="111"/>
      <c r="H51" s="111"/>
      <c r="I51" s="112"/>
      <c r="J51" s="112"/>
      <c r="K51" s="112"/>
      <c r="L51" s="112"/>
      <c r="M51" s="103"/>
      <c r="N51" s="103"/>
      <c r="O51" s="26"/>
      <c r="P51" s="26"/>
      <c r="Q51" s="154"/>
      <c r="R51" s="113"/>
      <c r="S51" s="113"/>
      <c r="T51" s="113"/>
      <c r="U51" s="113"/>
      <c r="V51" s="113"/>
      <c r="W51" s="113"/>
      <c r="X51" s="113"/>
      <c r="Y51" s="113"/>
      <c r="Z51" s="113"/>
    </row>
    <row r="52" spans="1:26" s="114" customFormat="1" x14ac:dyDescent="0.25">
      <c r="A52" s="46">
        <f t="shared" si="0"/>
        <v>4</v>
      </c>
      <c r="B52" s="115"/>
      <c r="C52" s="116"/>
      <c r="D52" s="115"/>
      <c r="E52" s="110"/>
      <c r="F52" s="111"/>
      <c r="G52" s="111"/>
      <c r="H52" s="111"/>
      <c r="I52" s="112"/>
      <c r="J52" s="112"/>
      <c r="K52" s="112"/>
      <c r="L52" s="112"/>
      <c r="M52" s="103"/>
      <c r="N52" s="103"/>
      <c r="O52" s="26"/>
      <c r="P52" s="26"/>
      <c r="Q52" s="154"/>
      <c r="R52" s="113"/>
      <c r="S52" s="113"/>
      <c r="T52" s="113"/>
      <c r="U52" s="113"/>
      <c r="V52" s="113"/>
      <c r="W52" s="113"/>
      <c r="X52" s="113"/>
      <c r="Y52" s="113"/>
      <c r="Z52" s="113"/>
    </row>
    <row r="53" spans="1:26" s="114" customFormat="1" x14ac:dyDescent="0.25">
      <c r="A53" s="46">
        <f t="shared" si="0"/>
        <v>5</v>
      </c>
      <c r="B53" s="115"/>
      <c r="C53" s="116"/>
      <c r="D53" s="115"/>
      <c r="E53" s="110"/>
      <c r="F53" s="111"/>
      <c r="G53" s="111"/>
      <c r="H53" s="111"/>
      <c r="I53" s="112"/>
      <c r="J53" s="112"/>
      <c r="K53" s="112"/>
      <c r="L53" s="112"/>
      <c r="M53" s="103"/>
      <c r="N53" s="103"/>
      <c r="O53" s="26"/>
      <c r="P53" s="26"/>
      <c r="Q53" s="154"/>
      <c r="R53" s="113"/>
      <c r="S53" s="113"/>
      <c r="T53" s="113"/>
      <c r="U53" s="113"/>
      <c r="V53" s="113"/>
      <c r="W53" s="113"/>
      <c r="X53" s="113"/>
      <c r="Y53" s="113"/>
      <c r="Z53" s="113"/>
    </row>
    <row r="54" spans="1:26" s="114" customFormat="1" x14ac:dyDescent="0.25">
      <c r="A54" s="46">
        <f t="shared" si="0"/>
        <v>6</v>
      </c>
      <c r="B54" s="115"/>
      <c r="C54" s="116"/>
      <c r="D54" s="115"/>
      <c r="E54" s="110"/>
      <c r="F54" s="111"/>
      <c r="G54" s="111"/>
      <c r="H54" s="111"/>
      <c r="I54" s="112"/>
      <c r="J54" s="112"/>
      <c r="K54" s="112"/>
      <c r="L54" s="112"/>
      <c r="M54" s="103"/>
      <c r="N54" s="103"/>
      <c r="O54" s="26"/>
      <c r="P54" s="26"/>
      <c r="Q54" s="154"/>
      <c r="R54" s="113"/>
      <c r="S54" s="113"/>
      <c r="T54" s="113"/>
      <c r="U54" s="113"/>
      <c r="V54" s="113"/>
      <c r="W54" s="113"/>
      <c r="X54" s="113"/>
      <c r="Y54" s="113"/>
      <c r="Z54" s="113"/>
    </row>
    <row r="55" spans="1:26" s="114" customFormat="1" x14ac:dyDescent="0.25">
      <c r="A55" s="46">
        <f t="shared" si="0"/>
        <v>7</v>
      </c>
      <c r="B55" s="115"/>
      <c r="C55" s="116"/>
      <c r="D55" s="115"/>
      <c r="E55" s="110"/>
      <c r="F55" s="111"/>
      <c r="G55" s="111"/>
      <c r="H55" s="111"/>
      <c r="I55" s="112"/>
      <c r="J55" s="112"/>
      <c r="K55" s="112"/>
      <c r="L55" s="112"/>
      <c r="M55" s="103"/>
      <c r="N55" s="103"/>
      <c r="O55" s="26"/>
      <c r="P55" s="26"/>
      <c r="Q55" s="154"/>
      <c r="R55" s="113"/>
      <c r="S55" s="113"/>
      <c r="T55" s="113"/>
      <c r="U55" s="113"/>
      <c r="V55" s="113"/>
      <c r="W55" s="113"/>
      <c r="X55" s="113"/>
      <c r="Y55" s="113"/>
      <c r="Z55" s="113"/>
    </row>
    <row r="56" spans="1:26" s="114" customFormat="1" x14ac:dyDescent="0.25">
      <c r="A56" s="46">
        <f t="shared" si="0"/>
        <v>8</v>
      </c>
      <c r="B56" s="115"/>
      <c r="C56" s="116"/>
      <c r="D56" s="115"/>
      <c r="E56" s="110"/>
      <c r="F56" s="111"/>
      <c r="G56" s="111"/>
      <c r="H56" s="111"/>
      <c r="I56" s="112"/>
      <c r="J56" s="112"/>
      <c r="K56" s="112"/>
      <c r="L56" s="112"/>
      <c r="M56" s="103"/>
      <c r="N56" s="103"/>
      <c r="O56" s="26"/>
      <c r="P56" s="26"/>
      <c r="Q56" s="154"/>
      <c r="R56" s="113"/>
      <c r="S56" s="113"/>
      <c r="T56" s="113"/>
      <c r="U56" s="113"/>
      <c r="V56" s="113"/>
      <c r="W56" s="113"/>
      <c r="X56" s="113"/>
      <c r="Y56" s="113"/>
      <c r="Z56" s="113"/>
    </row>
    <row r="57" spans="1:26" s="114" customFormat="1" ht="29.25" customHeight="1" x14ac:dyDescent="0.25">
      <c r="A57" s="46"/>
      <c r="B57" s="49" t="s">
        <v>17</v>
      </c>
      <c r="C57" s="116"/>
      <c r="D57" s="115"/>
      <c r="E57" s="110"/>
      <c r="F57" s="111"/>
      <c r="G57" s="111"/>
      <c r="H57" s="111"/>
      <c r="I57" s="112"/>
      <c r="J57" s="112"/>
      <c r="K57" s="117" t="s">
        <v>206</v>
      </c>
      <c r="L57" s="117">
        <f t="shared" ref="L57:N57" si="1">SUM(L49:L56)</f>
        <v>0</v>
      </c>
      <c r="M57" s="152">
        <f t="shared" si="1"/>
        <v>2000</v>
      </c>
      <c r="N57" s="117">
        <f t="shared" si="1"/>
        <v>200</v>
      </c>
      <c r="O57" s="26"/>
      <c r="P57" s="26"/>
      <c r="Q57" s="155"/>
    </row>
    <row r="58" spans="1:26" s="29" customFormat="1" x14ac:dyDescent="0.25">
      <c r="E58" s="30"/>
    </row>
    <row r="59" spans="1:26" s="29" customFormat="1" x14ac:dyDescent="0.25">
      <c r="B59" s="243" t="s">
        <v>29</v>
      </c>
      <c r="C59" s="243" t="s">
        <v>28</v>
      </c>
      <c r="D59" s="241" t="s">
        <v>35</v>
      </c>
      <c r="E59" s="241"/>
    </row>
    <row r="60" spans="1:26" s="29" customFormat="1" x14ac:dyDescent="0.25">
      <c r="B60" s="244"/>
      <c r="C60" s="244"/>
      <c r="D60" s="173" t="s">
        <v>24</v>
      </c>
      <c r="E60" s="62" t="s">
        <v>25</v>
      </c>
    </row>
    <row r="61" spans="1:26" s="29" customFormat="1" ht="30.6" customHeight="1" x14ac:dyDescent="0.25">
      <c r="B61" s="59" t="s">
        <v>22</v>
      </c>
      <c r="C61" s="60" t="s">
        <v>177</v>
      </c>
      <c r="D61" s="58"/>
      <c r="E61" s="57" t="s">
        <v>167</v>
      </c>
      <c r="F61" s="31"/>
      <c r="G61" s="31"/>
      <c r="H61" s="31"/>
      <c r="I61" s="31"/>
      <c r="J61" s="31"/>
      <c r="K61" s="31"/>
      <c r="L61" s="31"/>
      <c r="M61" s="31"/>
    </row>
    <row r="62" spans="1:26" s="29" customFormat="1" ht="30" customHeight="1" x14ac:dyDescent="0.25">
      <c r="B62" s="59" t="s">
        <v>26</v>
      </c>
      <c r="C62" s="60" t="s">
        <v>215</v>
      </c>
      <c r="D62" s="58" t="s">
        <v>167</v>
      </c>
      <c r="E62" s="57"/>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104</v>
      </c>
      <c r="C65" s="238"/>
      <c r="D65" s="238"/>
      <c r="E65" s="238"/>
      <c r="F65" s="238"/>
      <c r="G65" s="238"/>
      <c r="H65" s="238"/>
      <c r="I65" s="238"/>
      <c r="J65" s="238"/>
      <c r="K65" s="238"/>
      <c r="L65" s="238"/>
      <c r="M65" s="238"/>
      <c r="N65" s="238"/>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6" t="s">
        <v>114</v>
      </c>
      <c r="N68" s="96" t="s">
        <v>115</v>
      </c>
      <c r="O68" s="224" t="s">
        <v>3</v>
      </c>
      <c r="P68" s="226"/>
      <c r="Q68" s="68" t="s">
        <v>19</v>
      </c>
    </row>
    <row r="69" spans="2:17" x14ac:dyDescent="0.25">
      <c r="B69" s="3"/>
      <c r="C69" s="3"/>
      <c r="D69" s="5"/>
      <c r="E69" s="5"/>
      <c r="F69" s="4"/>
      <c r="G69" s="4"/>
      <c r="H69" s="4"/>
      <c r="I69" s="97"/>
      <c r="J69" s="97"/>
      <c r="K69" s="122"/>
      <c r="L69" s="122"/>
      <c r="M69" s="122"/>
      <c r="N69" s="122"/>
      <c r="O69" s="228" t="s">
        <v>208</v>
      </c>
      <c r="P69" s="229"/>
      <c r="Q69" s="122" t="s">
        <v>141</v>
      </c>
    </row>
    <row r="70" spans="2:17" x14ac:dyDescent="0.25">
      <c r="B70" s="3"/>
      <c r="C70" s="3"/>
      <c r="D70" s="5"/>
      <c r="E70" s="5"/>
      <c r="F70" s="4"/>
      <c r="G70" s="4"/>
      <c r="H70" s="4"/>
      <c r="I70" s="97"/>
      <c r="J70" s="97"/>
      <c r="K70" s="122"/>
      <c r="L70" s="122"/>
      <c r="M70" s="122"/>
      <c r="N70" s="122"/>
      <c r="O70" s="228"/>
      <c r="P70" s="229"/>
      <c r="Q70" s="122"/>
    </row>
    <row r="71" spans="2:17" x14ac:dyDescent="0.25">
      <c r="B71" s="3"/>
      <c r="C71" s="3"/>
      <c r="D71" s="5"/>
      <c r="E71" s="5"/>
      <c r="F71" s="4"/>
      <c r="G71" s="4"/>
      <c r="H71" s="4"/>
      <c r="I71" s="97"/>
      <c r="J71" s="97"/>
      <c r="K71" s="122"/>
      <c r="L71" s="122"/>
      <c r="M71" s="122"/>
      <c r="N71" s="122"/>
      <c r="O71" s="228"/>
      <c r="P71" s="229"/>
      <c r="Q71" s="122"/>
    </row>
    <row r="72" spans="2:17" x14ac:dyDescent="0.25">
      <c r="B72" s="3"/>
      <c r="C72" s="3"/>
      <c r="D72" s="5"/>
      <c r="E72" s="5"/>
      <c r="F72" s="4"/>
      <c r="G72" s="4"/>
      <c r="H72" s="4"/>
      <c r="I72" s="97"/>
      <c r="J72" s="97"/>
      <c r="K72" s="122"/>
      <c r="L72" s="122"/>
      <c r="M72" s="122"/>
      <c r="N72" s="122"/>
      <c r="O72" s="228"/>
      <c r="P72" s="229"/>
      <c r="Q72" s="122"/>
    </row>
    <row r="73" spans="2:17" x14ac:dyDescent="0.25">
      <c r="B73" s="3"/>
      <c r="C73" s="3"/>
      <c r="D73" s="5"/>
      <c r="E73" s="5"/>
      <c r="F73" s="4"/>
      <c r="G73" s="4"/>
      <c r="H73" s="4"/>
      <c r="I73" s="97"/>
      <c r="J73" s="97"/>
      <c r="K73" s="122"/>
      <c r="L73" s="122"/>
      <c r="M73" s="122"/>
      <c r="N73" s="122"/>
      <c r="O73" s="228"/>
      <c r="P73" s="229"/>
      <c r="Q73" s="122"/>
    </row>
    <row r="74" spans="2:17" x14ac:dyDescent="0.25">
      <c r="B74" s="3"/>
      <c r="C74" s="3"/>
      <c r="D74" s="5"/>
      <c r="E74" s="5"/>
      <c r="F74" s="4"/>
      <c r="G74" s="4"/>
      <c r="H74" s="4"/>
      <c r="I74" s="97"/>
      <c r="J74" s="97"/>
      <c r="K74" s="122"/>
      <c r="L74" s="122"/>
      <c r="M74" s="122"/>
      <c r="N74" s="122"/>
      <c r="O74" s="228"/>
      <c r="P74" s="229"/>
      <c r="Q74" s="122"/>
    </row>
    <row r="75" spans="2:17" x14ac:dyDescent="0.25">
      <c r="B75" s="122"/>
      <c r="C75" s="122"/>
      <c r="D75" s="122"/>
      <c r="E75" s="122"/>
      <c r="F75" s="122"/>
      <c r="G75" s="122"/>
      <c r="H75" s="122"/>
      <c r="I75" s="122"/>
      <c r="J75" s="122"/>
      <c r="K75" s="122"/>
      <c r="L75" s="122"/>
      <c r="M75" s="122"/>
      <c r="N75" s="122"/>
      <c r="O75" s="228"/>
      <c r="P75" s="229"/>
      <c r="Q75" s="122"/>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51" t="s">
        <v>39</v>
      </c>
      <c r="C81" s="252"/>
      <c r="D81" s="252"/>
      <c r="E81" s="252"/>
      <c r="F81" s="252"/>
      <c r="G81" s="252"/>
      <c r="H81" s="252"/>
      <c r="I81" s="252"/>
      <c r="J81" s="252"/>
      <c r="K81" s="252"/>
      <c r="L81" s="252"/>
      <c r="M81" s="252"/>
      <c r="N81" s="253"/>
    </row>
    <row r="86" spans="2:17" ht="76.5" customHeight="1" x14ac:dyDescent="0.25">
      <c r="B86" s="121" t="s">
        <v>0</v>
      </c>
      <c r="C86" s="121" t="s">
        <v>40</v>
      </c>
      <c r="D86" s="121" t="s">
        <v>41</v>
      </c>
      <c r="E86" s="121" t="s">
        <v>116</v>
      </c>
      <c r="F86" s="121" t="s">
        <v>118</v>
      </c>
      <c r="G86" s="121" t="s">
        <v>119</v>
      </c>
      <c r="H86" s="121" t="s">
        <v>120</v>
      </c>
      <c r="I86" s="121" t="s">
        <v>117</v>
      </c>
      <c r="J86" s="224" t="s">
        <v>121</v>
      </c>
      <c r="K86" s="225"/>
      <c r="L86" s="226"/>
      <c r="M86" s="121" t="s">
        <v>125</v>
      </c>
      <c r="N86" s="121" t="s">
        <v>42</v>
      </c>
      <c r="O86" s="121" t="s">
        <v>43</v>
      </c>
      <c r="P86" s="224" t="s">
        <v>3</v>
      </c>
      <c r="Q86" s="226"/>
    </row>
    <row r="87" spans="2:17" ht="60.75" customHeight="1" x14ac:dyDescent="0.25">
      <c r="B87" s="170" t="s">
        <v>44</v>
      </c>
      <c r="C87" s="170"/>
      <c r="D87" s="3"/>
      <c r="E87" s="3"/>
      <c r="F87" s="3"/>
      <c r="G87" s="3"/>
      <c r="H87" s="3"/>
      <c r="I87" s="5"/>
      <c r="J87" s="1" t="s">
        <v>122</v>
      </c>
      <c r="K87" s="98" t="s">
        <v>123</v>
      </c>
      <c r="L87" s="97" t="s">
        <v>124</v>
      </c>
      <c r="M87" s="122"/>
      <c r="N87" s="122"/>
      <c r="O87" s="122"/>
      <c r="P87" s="227" t="s">
        <v>216</v>
      </c>
      <c r="Q87" s="227"/>
    </row>
    <row r="88" spans="2:17" ht="33.6" customHeight="1" x14ac:dyDescent="0.25">
      <c r="B88" s="170" t="s">
        <v>45</v>
      </c>
      <c r="C88" s="170"/>
      <c r="D88" s="3"/>
      <c r="E88" s="3"/>
      <c r="F88" s="3"/>
      <c r="G88" s="3"/>
      <c r="H88" s="3"/>
      <c r="I88" s="5"/>
      <c r="J88" s="1"/>
      <c r="K88" s="97"/>
      <c r="L88" s="97"/>
      <c r="M88" s="122"/>
      <c r="N88" s="122"/>
      <c r="O88" s="122"/>
      <c r="P88" s="227" t="s">
        <v>216</v>
      </c>
      <c r="Q88" s="227"/>
    </row>
    <row r="90" spans="2:17" ht="15.75" thickBot="1" x14ac:dyDescent="0.3"/>
    <row r="91" spans="2:17" ht="27" thickBot="1" x14ac:dyDescent="0.3">
      <c r="B91" s="251" t="s">
        <v>47</v>
      </c>
      <c r="C91" s="252"/>
      <c r="D91" s="252"/>
      <c r="E91" s="252"/>
      <c r="F91" s="252"/>
      <c r="G91" s="252"/>
      <c r="H91" s="252"/>
      <c r="I91" s="252"/>
      <c r="J91" s="252"/>
      <c r="K91" s="252"/>
      <c r="L91" s="252"/>
      <c r="M91" s="252"/>
      <c r="N91" s="253"/>
    </row>
    <row r="94" spans="2:17" ht="46.15" customHeight="1" x14ac:dyDescent="0.25">
      <c r="B94" s="68" t="s">
        <v>34</v>
      </c>
      <c r="C94" s="68" t="s">
        <v>48</v>
      </c>
      <c r="D94" s="224" t="s">
        <v>3</v>
      </c>
      <c r="E94" s="226"/>
    </row>
    <row r="95" spans="2:17" ht="46.9" customHeight="1" x14ac:dyDescent="0.25">
      <c r="B95" s="69" t="s">
        <v>126</v>
      </c>
      <c r="C95" s="171" t="s">
        <v>141</v>
      </c>
      <c r="D95" s="257" t="s">
        <v>207</v>
      </c>
      <c r="E95" s="258"/>
    </row>
    <row r="98" spans="1:26" ht="26.25" x14ac:dyDescent="0.25">
      <c r="B98" s="230" t="s">
        <v>65</v>
      </c>
      <c r="C98" s="231"/>
      <c r="D98" s="231"/>
      <c r="E98" s="231"/>
      <c r="F98" s="231"/>
      <c r="G98" s="231"/>
      <c r="H98" s="231"/>
      <c r="I98" s="231"/>
      <c r="J98" s="231"/>
      <c r="K98" s="231"/>
      <c r="L98" s="231"/>
      <c r="M98" s="231"/>
      <c r="N98" s="231"/>
      <c r="O98" s="231"/>
      <c r="P98" s="231"/>
    </row>
    <row r="100" spans="1:26" ht="15.75" thickBot="1" x14ac:dyDescent="0.3"/>
    <row r="101" spans="1:26" ht="27" thickBot="1" x14ac:dyDescent="0.3">
      <c r="B101" s="251" t="s">
        <v>55</v>
      </c>
      <c r="C101" s="252"/>
      <c r="D101" s="252"/>
      <c r="E101" s="252"/>
      <c r="F101" s="252"/>
      <c r="G101" s="252"/>
      <c r="H101" s="252"/>
      <c r="I101" s="252"/>
      <c r="J101" s="252"/>
      <c r="K101" s="252"/>
      <c r="L101" s="252"/>
      <c r="M101" s="252"/>
      <c r="N101" s="253"/>
    </row>
    <row r="103" spans="1:26" ht="15.75" thickBot="1" x14ac:dyDescent="0.3">
      <c r="M103" s="65"/>
      <c r="N103" s="65"/>
    </row>
    <row r="104" spans="1:26" s="108" customFormat="1" ht="109.5" customHeight="1" x14ac:dyDescent="0.25">
      <c r="B104" s="119" t="s">
        <v>149</v>
      </c>
      <c r="C104" s="119" t="s">
        <v>150</v>
      </c>
      <c r="D104" s="119" t="s">
        <v>151</v>
      </c>
      <c r="E104" s="119" t="s">
        <v>46</v>
      </c>
      <c r="F104" s="119" t="s">
        <v>23</v>
      </c>
      <c r="G104" s="119" t="s">
        <v>103</v>
      </c>
      <c r="H104" s="119" t="s">
        <v>18</v>
      </c>
      <c r="I104" s="119" t="s">
        <v>11</v>
      </c>
      <c r="J104" s="119" t="s">
        <v>32</v>
      </c>
      <c r="K104" s="119" t="s">
        <v>62</v>
      </c>
      <c r="L104" s="119" t="s">
        <v>21</v>
      </c>
      <c r="M104" s="104" t="s">
        <v>27</v>
      </c>
      <c r="N104" s="119" t="s">
        <v>152</v>
      </c>
      <c r="O104" s="119" t="s">
        <v>37</v>
      </c>
      <c r="P104" s="120" t="s">
        <v>12</v>
      </c>
      <c r="Q104" s="120" t="s">
        <v>20</v>
      </c>
    </row>
    <row r="105" spans="1:26" s="114" customFormat="1" x14ac:dyDescent="0.25">
      <c r="A105" s="46">
        <v>1</v>
      </c>
      <c r="B105" s="115"/>
      <c r="C105" s="116"/>
      <c r="D105" s="115"/>
      <c r="E105" s="110"/>
      <c r="F105" s="111"/>
      <c r="G105" s="153"/>
      <c r="H105" s="118"/>
      <c r="I105" s="112"/>
      <c r="J105" s="112"/>
      <c r="K105" s="112"/>
      <c r="L105" s="112"/>
      <c r="M105" s="103"/>
      <c r="N105" s="103">
        <f>+M105*G105</f>
        <v>0</v>
      </c>
      <c r="O105" s="26"/>
      <c r="P105" s="26"/>
      <c r="Q105" s="154"/>
      <c r="R105" s="113"/>
      <c r="S105" s="113"/>
      <c r="T105" s="113"/>
      <c r="U105" s="113"/>
      <c r="V105" s="113"/>
      <c r="W105" s="113"/>
      <c r="X105" s="113"/>
      <c r="Y105" s="113"/>
      <c r="Z105" s="113"/>
    </row>
    <row r="106" spans="1:26" s="114" customFormat="1" x14ac:dyDescent="0.25">
      <c r="A106" s="46">
        <f>+A105+1</f>
        <v>2</v>
      </c>
      <c r="B106" s="115"/>
      <c r="C106" s="116"/>
      <c r="D106" s="115"/>
      <c r="E106" s="110"/>
      <c r="F106" s="111"/>
      <c r="G106" s="111"/>
      <c r="H106" s="111"/>
      <c r="I106" s="112"/>
      <c r="J106" s="112"/>
      <c r="K106" s="112"/>
      <c r="L106" s="112"/>
      <c r="M106" s="103"/>
      <c r="N106" s="103"/>
      <c r="O106" s="26"/>
      <c r="P106" s="26"/>
      <c r="Q106" s="154"/>
      <c r="R106" s="113"/>
      <c r="S106" s="113"/>
      <c r="T106" s="113"/>
      <c r="U106" s="113"/>
      <c r="V106" s="113"/>
      <c r="W106" s="113"/>
      <c r="X106" s="113"/>
      <c r="Y106" s="113"/>
      <c r="Z106" s="113"/>
    </row>
    <row r="107" spans="1:26" s="114" customFormat="1" x14ac:dyDescent="0.25">
      <c r="A107" s="46">
        <f t="shared" ref="A107:A112" si="2">+A106+1</f>
        <v>3</v>
      </c>
      <c r="B107" s="115"/>
      <c r="C107" s="116"/>
      <c r="D107" s="115"/>
      <c r="E107" s="110"/>
      <c r="F107" s="111"/>
      <c r="G107" s="111"/>
      <c r="H107" s="111"/>
      <c r="I107" s="112"/>
      <c r="J107" s="112"/>
      <c r="K107" s="112"/>
      <c r="L107" s="112"/>
      <c r="M107" s="103"/>
      <c r="N107" s="103"/>
      <c r="O107" s="26"/>
      <c r="P107" s="26"/>
      <c r="Q107" s="154"/>
      <c r="R107" s="113"/>
      <c r="S107" s="113"/>
      <c r="T107" s="113"/>
      <c r="U107" s="113"/>
      <c r="V107" s="113"/>
      <c r="W107" s="113"/>
      <c r="X107" s="113"/>
      <c r="Y107" s="113"/>
      <c r="Z107" s="113"/>
    </row>
    <row r="108" spans="1:26" s="114" customFormat="1" x14ac:dyDescent="0.25">
      <c r="A108" s="46">
        <f t="shared" si="2"/>
        <v>4</v>
      </c>
      <c r="B108" s="115"/>
      <c r="C108" s="116"/>
      <c r="D108" s="115"/>
      <c r="E108" s="110"/>
      <c r="F108" s="111"/>
      <c r="G108" s="111"/>
      <c r="H108" s="111"/>
      <c r="I108" s="112"/>
      <c r="J108" s="112"/>
      <c r="K108" s="112"/>
      <c r="L108" s="112"/>
      <c r="M108" s="103"/>
      <c r="N108" s="103"/>
      <c r="O108" s="26"/>
      <c r="P108" s="26"/>
      <c r="Q108" s="154"/>
      <c r="R108" s="113"/>
      <c r="S108" s="113"/>
      <c r="T108" s="113"/>
      <c r="U108" s="113"/>
      <c r="V108" s="113"/>
      <c r="W108" s="113"/>
      <c r="X108" s="113"/>
      <c r="Y108" s="113"/>
      <c r="Z108" s="113"/>
    </row>
    <row r="109" spans="1:26" s="114" customFormat="1" x14ac:dyDescent="0.25">
      <c r="A109" s="46">
        <f t="shared" si="2"/>
        <v>5</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si="2"/>
        <v>6</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f t="shared" si="2"/>
        <v>7</v>
      </c>
      <c r="B111" s="115"/>
      <c r="C111" s="116"/>
      <c r="D111" s="115"/>
      <c r="E111" s="110"/>
      <c r="F111" s="111"/>
      <c r="G111" s="111"/>
      <c r="H111" s="111"/>
      <c r="I111" s="112"/>
      <c r="J111" s="112"/>
      <c r="K111" s="112"/>
      <c r="L111" s="112"/>
      <c r="M111" s="103"/>
      <c r="N111" s="103"/>
      <c r="O111" s="26"/>
      <c r="P111" s="26"/>
      <c r="Q111" s="154"/>
      <c r="R111" s="113"/>
      <c r="S111" s="113"/>
      <c r="T111" s="113"/>
      <c r="U111" s="113"/>
      <c r="V111" s="113"/>
      <c r="W111" s="113"/>
      <c r="X111" s="113"/>
      <c r="Y111" s="113"/>
      <c r="Z111" s="113"/>
    </row>
    <row r="112" spans="1:26" s="114" customFormat="1" x14ac:dyDescent="0.25">
      <c r="A112" s="46">
        <f t="shared" si="2"/>
        <v>8</v>
      </c>
      <c r="B112" s="115"/>
      <c r="C112" s="116"/>
      <c r="D112" s="115"/>
      <c r="E112" s="110"/>
      <c r="F112" s="111"/>
      <c r="G112" s="111"/>
      <c r="H112" s="111"/>
      <c r="I112" s="112"/>
      <c r="J112" s="112"/>
      <c r="K112" s="112"/>
      <c r="L112" s="112"/>
      <c r="M112" s="103"/>
      <c r="N112" s="103"/>
      <c r="O112" s="26"/>
      <c r="P112" s="26"/>
      <c r="Q112" s="154"/>
      <c r="R112" s="113"/>
      <c r="S112" s="113"/>
      <c r="T112" s="113"/>
      <c r="U112" s="113"/>
      <c r="V112" s="113"/>
      <c r="W112" s="113"/>
      <c r="X112" s="113"/>
      <c r="Y112" s="113"/>
      <c r="Z112" s="113"/>
    </row>
    <row r="113" spans="1:17" s="114" customFormat="1" x14ac:dyDescent="0.25">
      <c r="A113" s="46"/>
      <c r="B113" s="49" t="s">
        <v>17</v>
      </c>
      <c r="C113" s="116"/>
      <c r="D113" s="115"/>
      <c r="E113" s="110"/>
      <c r="F113" s="111"/>
      <c r="G113" s="111"/>
      <c r="H113" s="111"/>
      <c r="I113" s="112"/>
      <c r="J113" s="112"/>
      <c r="K113" s="117">
        <f t="shared" ref="K113:N113" si="3">SUM(K105:K112)</f>
        <v>0</v>
      </c>
      <c r="L113" s="117">
        <f t="shared" si="3"/>
        <v>0</v>
      </c>
      <c r="M113" s="152">
        <f t="shared" si="3"/>
        <v>0</v>
      </c>
      <c r="N113" s="117">
        <f t="shared" si="3"/>
        <v>0</v>
      </c>
      <c r="O113" s="26"/>
      <c r="P113" s="26"/>
      <c r="Q113" s="155"/>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54">
        <f>+D119+D120+D121</f>
        <v>0</v>
      </c>
    </row>
    <row r="120" spans="1:17" x14ac:dyDescent="0.25">
      <c r="B120" s="67" t="s">
        <v>128</v>
      </c>
      <c r="C120" s="57">
        <v>30</v>
      </c>
      <c r="D120" s="171">
        <v>0</v>
      </c>
      <c r="E120" s="255"/>
    </row>
    <row r="121" spans="1:17" ht="15.75" thickBot="1" x14ac:dyDescent="0.3">
      <c r="B121" s="67" t="s">
        <v>129</v>
      </c>
      <c r="C121" s="72">
        <v>40</v>
      </c>
      <c r="D121" s="72">
        <v>0</v>
      </c>
      <c r="E121" s="256"/>
    </row>
    <row r="123" spans="1:17" ht="15.75" thickBot="1" x14ac:dyDescent="0.3"/>
    <row r="124" spans="1:17" ht="27" thickBot="1" x14ac:dyDescent="0.3">
      <c r="B124" s="251" t="s">
        <v>53</v>
      </c>
      <c r="C124" s="252"/>
      <c r="D124" s="252"/>
      <c r="E124" s="252"/>
      <c r="F124" s="252"/>
      <c r="G124" s="252"/>
      <c r="H124" s="252"/>
      <c r="I124" s="252"/>
      <c r="J124" s="252"/>
      <c r="K124" s="252"/>
      <c r="L124" s="252"/>
      <c r="M124" s="252"/>
      <c r="N124" s="253"/>
    </row>
    <row r="126" spans="1:17" ht="76.5" customHeight="1" x14ac:dyDescent="0.25">
      <c r="B126" s="121" t="s">
        <v>0</v>
      </c>
      <c r="C126" s="121" t="s">
        <v>40</v>
      </c>
      <c r="D126" s="121" t="s">
        <v>41</v>
      </c>
      <c r="E126" s="121" t="s">
        <v>116</v>
      </c>
      <c r="F126" s="121" t="s">
        <v>118</v>
      </c>
      <c r="G126" s="121" t="s">
        <v>119</v>
      </c>
      <c r="H126" s="121" t="s">
        <v>120</v>
      </c>
      <c r="I126" s="121" t="s">
        <v>117</v>
      </c>
      <c r="J126" s="224" t="s">
        <v>121</v>
      </c>
      <c r="K126" s="225"/>
      <c r="L126" s="226"/>
      <c r="M126" s="121" t="s">
        <v>125</v>
      </c>
      <c r="N126" s="121" t="s">
        <v>42</v>
      </c>
      <c r="O126" s="121" t="s">
        <v>43</v>
      </c>
      <c r="P126" s="224" t="s">
        <v>3</v>
      </c>
      <c r="Q126" s="226"/>
    </row>
    <row r="127" spans="1:17" ht="60.75" customHeight="1" x14ac:dyDescent="0.25">
      <c r="B127" s="170" t="s">
        <v>133</v>
      </c>
      <c r="C127" s="170"/>
      <c r="D127" s="3"/>
      <c r="E127" s="3"/>
      <c r="F127" s="3"/>
      <c r="G127" s="3"/>
      <c r="H127" s="3"/>
      <c r="I127" s="5"/>
      <c r="J127" s="1" t="s">
        <v>122</v>
      </c>
      <c r="K127" s="98" t="s">
        <v>123</v>
      </c>
      <c r="L127" s="97" t="s">
        <v>124</v>
      </c>
      <c r="M127" s="122"/>
      <c r="N127" s="122"/>
      <c r="O127" s="122"/>
      <c r="P127" s="227"/>
      <c r="Q127" s="227"/>
    </row>
    <row r="128" spans="1:17" ht="60.75" customHeight="1" x14ac:dyDescent="0.25">
      <c r="B128" s="170" t="s">
        <v>134</v>
      </c>
      <c r="C128" s="170"/>
      <c r="D128" s="3"/>
      <c r="E128" s="3"/>
      <c r="F128" s="3"/>
      <c r="G128" s="3"/>
      <c r="H128" s="3"/>
      <c r="I128" s="5"/>
      <c r="J128" s="1"/>
      <c r="K128" s="98"/>
      <c r="L128" s="97"/>
      <c r="M128" s="122"/>
      <c r="N128" s="122"/>
      <c r="O128" s="122"/>
      <c r="P128" s="171"/>
      <c r="Q128" s="171"/>
    </row>
    <row r="129" spans="2:17" ht="33.6" customHeight="1" x14ac:dyDescent="0.25">
      <c r="B129" s="170" t="s">
        <v>135</v>
      </c>
      <c r="C129" s="170"/>
      <c r="D129" s="3"/>
      <c r="E129" s="3"/>
      <c r="F129" s="3"/>
      <c r="G129" s="3"/>
      <c r="H129" s="3"/>
      <c r="I129" s="5"/>
      <c r="J129" s="1"/>
      <c r="K129" s="97"/>
      <c r="L129" s="97"/>
      <c r="M129" s="122"/>
      <c r="N129" s="122"/>
      <c r="O129" s="122"/>
      <c r="P129" s="227"/>
      <c r="Q129" s="227"/>
    </row>
    <row r="132" spans="2:17" ht="15.75" thickBot="1" x14ac:dyDescent="0.3"/>
    <row r="133" spans="2:17" ht="54" customHeight="1" x14ac:dyDescent="0.25">
      <c r="B133" s="125" t="s">
        <v>34</v>
      </c>
      <c r="C133" s="125" t="s">
        <v>50</v>
      </c>
      <c r="D133" s="121" t="s">
        <v>51</v>
      </c>
      <c r="E133" s="125" t="s">
        <v>52</v>
      </c>
      <c r="F133" s="77" t="s">
        <v>57</v>
      </c>
      <c r="G133" s="94"/>
    </row>
    <row r="134" spans="2:17" ht="120.75" customHeight="1" x14ac:dyDescent="0.2">
      <c r="B134" s="245" t="s">
        <v>54</v>
      </c>
      <c r="C134" s="6" t="s">
        <v>130</v>
      </c>
      <c r="D134" s="171">
        <v>25</v>
      </c>
      <c r="E134" s="171">
        <v>0</v>
      </c>
      <c r="F134" s="246">
        <f>+E134+E135+E136</f>
        <v>0</v>
      </c>
      <c r="G134" s="95"/>
    </row>
    <row r="135" spans="2:17" ht="76.150000000000006" customHeight="1" x14ac:dyDescent="0.2">
      <c r="B135" s="245"/>
      <c r="C135" s="6" t="s">
        <v>131</v>
      </c>
      <c r="D135" s="74">
        <v>25</v>
      </c>
      <c r="E135" s="171">
        <v>0</v>
      </c>
      <c r="F135" s="247"/>
      <c r="G135" s="95"/>
    </row>
    <row r="136" spans="2:17" ht="69" customHeight="1" x14ac:dyDescent="0.2">
      <c r="B136" s="245"/>
      <c r="C136" s="6" t="s">
        <v>132</v>
      </c>
      <c r="D136" s="171">
        <v>10</v>
      </c>
      <c r="E136" s="171">
        <v>0</v>
      </c>
      <c r="F136" s="248"/>
      <c r="G136" s="95"/>
    </row>
    <row r="137" spans="2:17" x14ac:dyDescent="0.25">
      <c r="C137" s="105"/>
    </row>
    <row r="140" spans="2:17" x14ac:dyDescent="0.25">
      <c r="B140" s="123" t="s">
        <v>58</v>
      </c>
    </row>
    <row r="143" spans="2:17" x14ac:dyDescent="0.25">
      <c r="B143" s="126" t="s">
        <v>34</v>
      </c>
      <c r="C143" s="126" t="s">
        <v>59</v>
      </c>
      <c r="D143" s="125" t="s">
        <v>52</v>
      </c>
      <c r="E143" s="125" t="s">
        <v>17</v>
      </c>
    </row>
    <row r="144" spans="2:17" ht="28.5" x14ac:dyDescent="0.25">
      <c r="B144" s="106" t="s">
        <v>60</v>
      </c>
      <c r="C144" s="107">
        <v>40</v>
      </c>
      <c r="D144" s="171">
        <f>+E119</f>
        <v>0</v>
      </c>
      <c r="E144" s="249">
        <f>+D144+D145</f>
        <v>0</v>
      </c>
    </row>
    <row r="145" spans="2:5" ht="42.75" x14ac:dyDescent="0.25">
      <c r="B145" s="106" t="s">
        <v>61</v>
      </c>
      <c r="C145" s="107">
        <v>60</v>
      </c>
      <c r="D145" s="171">
        <f>+F134</f>
        <v>0</v>
      </c>
      <c r="E145" s="250"/>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3"/>
  <sheetViews>
    <sheetView topLeftCell="F73" zoomScale="70" zoomScaleNormal="70" workbookViewId="0">
      <selection activeCell="P87" sqref="P87:Q8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0" t="s">
        <v>64</v>
      </c>
      <c r="C2" s="231"/>
      <c r="D2" s="231"/>
      <c r="E2" s="231"/>
      <c r="F2" s="231"/>
      <c r="G2" s="231"/>
      <c r="H2" s="231"/>
      <c r="I2" s="231"/>
      <c r="J2" s="231"/>
      <c r="K2" s="231"/>
      <c r="L2" s="231"/>
      <c r="M2" s="231"/>
      <c r="N2" s="231"/>
      <c r="O2" s="231"/>
      <c r="P2" s="231"/>
    </row>
    <row r="4" spans="2:16" ht="26.25" x14ac:dyDescent="0.25">
      <c r="B4" s="230" t="s">
        <v>49</v>
      </c>
      <c r="C4" s="231"/>
      <c r="D4" s="231"/>
      <c r="E4" s="231"/>
      <c r="F4" s="231"/>
      <c r="G4" s="231"/>
      <c r="H4" s="231"/>
      <c r="I4" s="231"/>
      <c r="J4" s="231"/>
      <c r="K4" s="231"/>
      <c r="L4" s="231"/>
      <c r="M4" s="231"/>
      <c r="N4" s="231"/>
      <c r="O4" s="231"/>
      <c r="P4" s="231"/>
    </row>
    <row r="5" spans="2:16" ht="15.75" thickBot="1" x14ac:dyDescent="0.3"/>
    <row r="6" spans="2:16" ht="21.75" thickBot="1" x14ac:dyDescent="0.3">
      <c r="B6" s="11" t="s">
        <v>4</v>
      </c>
      <c r="C6" s="234" t="s">
        <v>162</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0" t="s">
        <v>101</v>
      </c>
      <c r="C14" s="240"/>
      <c r="D14" s="172" t="s">
        <v>13</v>
      </c>
      <c r="E14" s="172" t="s">
        <v>14</v>
      </c>
      <c r="F14" s="172" t="s">
        <v>30</v>
      </c>
      <c r="G14" s="92"/>
      <c r="I14" s="37"/>
      <c r="J14" s="37"/>
      <c r="K14" s="37"/>
      <c r="L14" s="37"/>
      <c r="M14" s="37"/>
      <c r="N14" s="109"/>
    </row>
    <row r="15" spans="2:16" x14ac:dyDescent="0.25">
      <c r="B15" s="240"/>
      <c r="C15" s="240"/>
      <c r="D15" s="174">
        <v>25</v>
      </c>
      <c r="E15" s="36">
        <v>1762951852</v>
      </c>
      <c r="F15" s="177">
        <v>752</v>
      </c>
      <c r="G15" s="93"/>
      <c r="I15" s="38"/>
      <c r="J15" s="38"/>
      <c r="K15" s="38"/>
      <c r="L15" s="38"/>
      <c r="M15" s="38"/>
      <c r="N15" s="109"/>
    </row>
    <row r="16" spans="2:16" x14ac:dyDescent="0.25">
      <c r="B16" s="240"/>
      <c r="C16" s="240"/>
      <c r="D16" s="174"/>
      <c r="E16" s="35"/>
      <c r="F16" s="177"/>
      <c r="G16" s="93"/>
      <c r="I16" s="38"/>
      <c r="J16" s="38"/>
      <c r="K16" s="38"/>
      <c r="L16" s="38"/>
      <c r="M16" s="38"/>
      <c r="N16" s="109"/>
    </row>
    <row r="17" spans="1:14" x14ac:dyDescent="0.25">
      <c r="B17" s="240"/>
      <c r="C17" s="240"/>
      <c r="D17" s="174"/>
      <c r="E17" s="35"/>
      <c r="F17" s="177"/>
      <c r="G17" s="93"/>
      <c r="I17" s="38"/>
      <c r="J17" s="38"/>
      <c r="K17" s="38"/>
      <c r="L17" s="38"/>
      <c r="M17" s="38"/>
      <c r="N17" s="109"/>
    </row>
    <row r="18" spans="1:14" x14ac:dyDescent="0.25">
      <c r="B18" s="240"/>
      <c r="C18" s="240"/>
      <c r="D18" s="174"/>
      <c r="E18" s="36"/>
      <c r="F18" s="177"/>
      <c r="G18" s="93"/>
      <c r="H18" s="22"/>
      <c r="I18" s="38"/>
      <c r="J18" s="38"/>
      <c r="K18" s="38"/>
      <c r="L18" s="38"/>
      <c r="M18" s="38"/>
      <c r="N18" s="20"/>
    </row>
    <row r="19" spans="1:14" x14ac:dyDescent="0.25">
      <c r="B19" s="240"/>
      <c r="C19" s="240"/>
      <c r="D19" s="174"/>
      <c r="E19" s="36"/>
      <c r="F19" s="177"/>
      <c r="G19" s="93"/>
      <c r="H19" s="22"/>
      <c r="I19" s="40"/>
      <c r="J19" s="40"/>
      <c r="K19" s="40"/>
      <c r="L19" s="40"/>
      <c r="M19" s="40"/>
      <c r="N19" s="20"/>
    </row>
    <row r="20" spans="1:14" x14ac:dyDescent="0.25">
      <c r="B20" s="240"/>
      <c r="C20" s="240"/>
      <c r="D20" s="174"/>
      <c r="E20" s="36"/>
      <c r="F20" s="177"/>
      <c r="G20" s="93"/>
      <c r="H20" s="22"/>
      <c r="I20" s="108"/>
      <c r="J20" s="108"/>
      <c r="K20" s="108"/>
      <c r="L20" s="108"/>
      <c r="M20" s="108"/>
      <c r="N20" s="20"/>
    </row>
    <row r="21" spans="1:14" x14ac:dyDescent="0.25">
      <c r="B21" s="240"/>
      <c r="C21" s="240"/>
      <c r="D21" s="172"/>
      <c r="E21" s="36"/>
      <c r="F21" s="35"/>
      <c r="G21" s="93"/>
      <c r="H21" s="22"/>
      <c r="I21" s="108"/>
      <c r="J21" s="108"/>
      <c r="K21" s="108"/>
      <c r="L21" s="108"/>
      <c r="M21" s="108"/>
      <c r="N21" s="20"/>
    </row>
    <row r="22" spans="1:14" ht="15.75" thickBot="1" x14ac:dyDescent="0.3">
      <c r="B22" s="232" t="s">
        <v>15</v>
      </c>
      <c r="C22" s="233"/>
      <c r="D22" s="172"/>
      <c r="E22" s="64"/>
      <c r="F22" s="35"/>
      <c r="G22" s="93"/>
      <c r="H22" s="22"/>
      <c r="I22" s="108"/>
      <c r="J22" s="108"/>
      <c r="K22" s="108"/>
      <c r="L22" s="108"/>
      <c r="M22" s="10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f>F15*80%</f>
        <v>601.6</v>
      </c>
      <c r="D24" s="41"/>
      <c r="E24" s="44">
        <f>E15</f>
        <v>1762951852</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34</v>
      </c>
      <c r="C29" s="126" t="s">
        <v>140</v>
      </c>
      <c r="D29" s="126" t="s">
        <v>141</v>
      </c>
      <c r="E29" s="105"/>
      <c r="F29" s="105"/>
      <c r="G29" s="105"/>
      <c r="H29" s="105"/>
      <c r="I29" s="108"/>
      <c r="J29" s="108"/>
      <c r="K29" s="108"/>
      <c r="L29" s="108"/>
      <c r="M29" s="108"/>
      <c r="N29" s="109"/>
    </row>
    <row r="30" spans="1:14" x14ac:dyDescent="0.25">
      <c r="A30" s="100"/>
      <c r="B30" s="122" t="s">
        <v>142</v>
      </c>
      <c r="C30" s="122"/>
      <c r="D30" s="175" t="s">
        <v>167</v>
      </c>
      <c r="E30" s="105"/>
      <c r="F30" s="105"/>
      <c r="G30" s="105"/>
      <c r="H30" s="105"/>
      <c r="I30" s="108"/>
      <c r="J30" s="108"/>
      <c r="K30" s="108"/>
      <c r="L30" s="108"/>
      <c r="M30" s="108"/>
      <c r="N30" s="109"/>
    </row>
    <row r="31" spans="1:14" x14ac:dyDescent="0.25">
      <c r="A31" s="100"/>
      <c r="B31" s="122" t="s">
        <v>143</v>
      </c>
      <c r="C31" s="122"/>
      <c r="D31" s="175" t="s">
        <v>167</v>
      </c>
      <c r="E31" s="105"/>
      <c r="F31" s="105"/>
      <c r="G31" s="105"/>
      <c r="H31" s="105"/>
      <c r="I31" s="108"/>
      <c r="J31" s="108"/>
      <c r="K31" s="108"/>
      <c r="L31" s="108"/>
      <c r="M31" s="108"/>
      <c r="N31" s="109"/>
    </row>
    <row r="32" spans="1:14" x14ac:dyDescent="0.25">
      <c r="A32" s="100"/>
      <c r="B32" s="122" t="s">
        <v>144</v>
      </c>
      <c r="D32" s="175" t="s">
        <v>167</v>
      </c>
      <c r="E32" s="105"/>
      <c r="F32" s="105"/>
      <c r="G32" s="105"/>
      <c r="H32" s="105"/>
      <c r="I32" s="108"/>
      <c r="J32" s="108"/>
      <c r="K32" s="108"/>
      <c r="L32" s="108"/>
      <c r="M32" s="108"/>
      <c r="N32" s="109"/>
    </row>
    <row r="33" spans="1:17" x14ac:dyDescent="0.25">
      <c r="A33" s="100"/>
      <c r="B33" s="122" t="s">
        <v>145</v>
      </c>
      <c r="C33" s="122"/>
      <c r="D33" s="188" t="s">
        <v>167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34</v>
      </c>
      <c r="C39" s="126" t="s">
        <v>59</v>
      </c>
      <c r="D39" s="125" t="s">
        <v>52</v>
      </c>
      <c r="E39" s="125" t="s">
        <v>17</v>
      </c>
      <c r="F39" s="105"/>
      <c r="G39" s="105"/>
      <c r="H39" s="105"/>
      <c r="I39" s="108"/>
      <c r="J39" s="108"/>
      <c r="K39" s="108"/>
      <c r="L39" s="108"/>
      <c r="M39" s="108"/>
      <c r="N39" s="109"/>
    </row>
    <row r="40" spans="1:17" ht="28.5" x14ac:dyDescent="0.25">
      <c r="A40" s="100"/>
      <c r="B40" s="106" t="s">
        <v>147</v>
      </c>
      <c r="C40" s="107">
        <v>40</v>
      </c>
      <c r="D40" s="171">
        <v>0</v>
      </c>
      <c r="E40" s="249">
        <f>+D40+D41</f>
        <v>0</v>
      </c>
      <c r="F40" s="105"/>
      <c r="G40" s="105"/>
      <c r="H40" s="105"/>
      <c r="I40" s="108"/>
      <c r="J40" s="108"/>
      <c r="K40" s="108"/>
      <c r="L40" s="108"/>
      <c r="M40" s="108"/>
      <c r="N40" s="109"/>
    </row>
    <row r="41" spans="1:17" ht="42.75" x14ac:dyDescent="0.25">
      <c r="A41" s="100"/>
      <c r="B41" s="106" t="s">
        <v>148</v>
      </c>
      <c r="C41" s="107">
        <v>60</v>
      </c>
      <c r="D41" s="171">
        <f>+F142</f>
        <v>0</v>
      </c>
      <c r="E41" s="250"/>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2" t="s">
        <v>36</v>
      </c>
      <c r="N45" s="242"/>
    </row>
    <row r="46" spans="1:17" x14ac:dyDescent="0.25">
      <c r="B46" s="123" t="s">
        <v>31</v>
      </c>
      <c r="M46" s="65"/>
      <c r="N46" s="65"/>
    </row>
    <row r="47" spans="1:17" ht="15.75" thickBot="1" x14ac:dyDescent="0.3">
      <c r="M47" s="65"/>
      <c r="N47" s="65"/>
    </row>
    <row r="48" spans="1:17" s="108" customFormat="1" ht="109.5" customHeight="1" x14ac:dyDescent="0.25">
      <c r="B48" s="119" t="s">
        <v>149</v>
      </c>
      <c r="C48" s="119" t="s">
        <v>150</v>
      </c>
      <c r="D48" s="119" t="s">
        <v>151</v>
      </c>
      <c r="E48" s="119" t="s">
        <v>46</v>
      </c>
      <c r="F48" s="119" t="s">
        <v>23</v>
      </c>
      <c r="G48" s="119" t="s">
        <v>103</v>
      </c>
      <c r="H48" s="119" t="s">
        <v>18</v>
      </c>
      <c r="I48" s="119" t="s">
        <v>11</v>
      </c>
      <c r="J48" s="119" t="s">
        <v>32</v>
      </c>
      <c r="K48" s="119" t="s">
        <v>62</v>
      </c>
      <c r="L48" s="119" t="s">
        <v>21</v>
      </c>
      <c r="M48" s="104" t="s">
        <v>27</v>
      </c>
      <c r="N48" s="119" t="s">
        <v>152</v>
      </c>
      <c r="O48" s="119" t="s">
        <v>37</v>
      </c>
      <c r="P48" s="120" t="s">
        <v>12</v>
      </c>
      <c r="Q48" s="120" t="s">
        <v>20</v>
      </c>
    </row>
    <row r="49" spans="1:26" s="114" customFormat="1" ht="285" x14ac:dyDescent="0.25">
      <c r="A49" s="46">
        <v>1</v>
      </c>
      <c r="B49" s="115" t="s">
        <v>170</v>
      </c>
      <c r="C49" s="115" t="s">
        <v>170</v>
      </c>
      <c r="D49" s="115" t="s">
        <v>169</v>
      </c>
      <c r="E49" s="176" t="s">
        <v>168</v>
      </c>
      <c r="F49" s="111" t="s">
        <v>140</v>
      </c>
      <c r="G49" s="153">
        <v>0.1</v>
      </c>
      <c r="H49" s="118">
        <v>41512</v>
      </c>
      <c r="I49" s="112">
        <v>41943</v>
      </c>
      <c r="J49" s="112"/>
      <c r="K49" s="112" t="s">
        <v>171</v>
      </c>
      <c r="L49" s="112"/>
      <c r="M49" s="103">
        <v>850</v>
      </c>
      <c r="N49" s="103">
        <f>+M49*G49</f>
        <v>85</v>
      </c>
      <c r="O49" s="26">
        <v>2101221843</v>
      </c>
      <c r="P49" s="26" t="s">
        <v>175</v>
      </c>
      <c r="Q49" s="154" t="s">
        <v>213</v>
      </c>
      <c r="R49" s="113"/>
      <c r="S49" s="113"/>
      <c r="T49" s="113"/>
      <c r="U49" s="113"/>
      <c r="V49" s="113"/>
      <c r="W49" s="113"/>
      <c r="X49" s="113"/>
      <c r="Y49" s="113"/>
      <c r="Z49" s="113"/>
    </row>
    <row r="50" spans="1:26" s="114" customFormat="1" ht="30" x14ac:dyDescent="0.25">
      <c r="A50" s="46">
        <f>+A49+1</f>
        <v>2</v>
      </c>
      <c r="B50" s="115" t="s">
        <v>170</v>
      </c>
      <c r="C50" s="115" t="s">
        <v>170</v>
      </c>
      <c r="D50" s="115" t="s">
        <v>169</v>
      </c>
      <c r="E50" s="118" t="s">
        <v>172</v>
      </c>
      <c r="F50" s="111" t="s">
        <v>140</v>
      </c>
      <c r="G50" s="110">
        <v>0.1</v>
      </c>
      <c r="H50" s="118">
        <v>41513</v>
      </c>
      <c r="I50" s="112">
        <v>41943</v>
      </c>
      <c r="J50" s="112"/>
      <c r="K50" s="112" t="s">
        <v>173</v>
      </c>
      <c r="L50" s="112" t="s">
        <v>174</v>
      </c>
      <c r="M50" s="103">
        <v>1150</v>
      </c>
      <c r="N50" s="103">
        <f>+M50*G50</f>
        <v>115</v>
      </c>
      <c r="O50" s="26">
        <v>2826049968</v>
      </c>
      <c r="P50" s="26" t="s">
        <v>176</v>
      </c>
      <c r="Q50" s="154"/>
      <c r="R50" s="113"/>
      <c r="S50" s="113"/>
      <c r="T50" s="113"/>
      <c r="U50" s="113"/>
      <c r="V50" s="113"/>
      <c r="W50" s="113"/>
      <c r="X50" s="113"/>
      <c r="Y50" s="113"/>
      <c r="Z50" s="113"/>
    </row>
    <row r="51" spans="1:26" s="114" customFormat="1" x14ac:dyDescent="0.25">
      <c r="A51" s="46">
        <f t="shared" ref="A51:A56" si="0">+A50+1</f>
        <v>3</v>
      </c>
      <c r="B51" s="115"/>
      <c r="C51" s="116"/>
      <c r="D51" s="115"/>
      <c r="E51" s="110"/>
      <c r="F51" s="111"/>
      <c r="G51" s="111"/>
      <c r="H51" s="111"/>
      <c r="I51" s="112"/>
      <c r="J51" s="112"/>
      <c r="K51" s="112"/>
      <c r="L51" s="112"/>
      <c r="M51" s="103"/>
      <c r="N51" s="103"/>
      <c r="O51" s="26"/>
      <c r="P51" s="26"/>
      <c r="Q51" s="154"/>
      <c r="R51" s="113"/>
      <c r="S51" s="113"/>
      <c r="T51" s="113"/>
      <c r="U51" s="113"/>
      <c r="V51" s="113"/>
      <c r="W51" s="113"/>
      <c r="X51" s="113"/>
      <c r="Y51" s="113"/>
      <c r="Z51" s="113"/>
    </row>
    <row r="52" spans="1:26" s="114" customFormat="1" x14ac:dyDescent="0.25">
      <c r="A52" s="46">
        <f t="shared" si="0"/>
        <v>4</v>
      </c>
      <c r="B52" s="115"/>
      <c r="C52" s="116"/>
      <c r="D52" s="115"/>
      <c r="E52" s="110"/>
      <c r="F52" s="111"/>
      <c r="G52" s="111"/>
      <c r="H52" s="111"/>
      <c r="I52" s="112"/>
      <c r="J52" s="112"/>
      <c r="K52" s="112"/>
      <c r="L52" s="112"/>
      <c r="M52" s="103"/>
      <c r="N52" s="103"/>
      <c r="O52" s="26"/>
      <c r="P52" s="26"/>
      <c r="Q52" s="154"/>
      <c r="R52" s="113"/>
      <c r="S52" s="113"/>
      <c r="T52" s="113"/>
      <c r="U52" s="113"/>
      <c r="V52" s="113"/>
      <c r="W52" s="113"/>
      <c r="X52" s="113"/>
      <c r="Y52" s="113"/>
      <c r="Z52" s="113"/>
    </row>
    <row r="53" spans="1:26" s="114" customFormat="1" x14ac:dyDescent="0.25">
      <c r="A53" s="46">
        <f t="shared" si="0"/>
        <v>5</v>
      </c>
      <c r="B53" s="115"/>
      <c r="C53" s="116"/>
      <c r="D53" s="115"/>
      <c r="E53" s="110"/>
      <c r="F53" s="111"/>
      <c r="G53" s="111"/>
      <c r="H53" s="111"/>
      <c r="I53" s="112"/>
      <c r="J53" s="112"/>
      <c r="K53" s="112"/>
      <c r="L53" s="112"/>
      <c r="M53" s="103"/>
      <c r="N53" s="103"/>
      <c r="O53" s="26"/>
      <c r="P53" s="26"/>
      <c r="Q53" s="154"/>
      <c r="R53" s="113"/>
      <c r="S53" s="113"/>
      <c r="T53" s="113"/>
      <c r="U53" s="113"/>
      <c r="V53" s="113"/>
      <c r="W53" s="113"/>
      <c r="X53" s="113"/>
      <c r="Y53" s="113"/>
      <c r="Z53" s="113"/>
    </row>
    <row r="54" spans="1:26" s="114" customFormat="1" x14ac:dyDescent="0.25">
      <c r="A54" s="46">
        <f t="shared" si="0"/>
        <v>6</v>
      </c>
      <c r="B54" s="115"/>
      <c r="C54" s="116"/>
      <c r="D54" s="115"/>
      <c r="E54" s="110"/>
      <c r="F54" s="111"/>
      <c r="G54" s="111"/>
      <c r="H54" s="111"/>
      <c r="I54" s="112"/>
      <c r="J54" s="112"/>
      <c r="K54" s="112"/>
      <c r="L54" s="112"/>
      <c r="M54" s="103"/>
      <c r="N54" s="103"/>
      <c r="O54" s="26"/>
      <c r="P54" s="26"/>
      <c r="Q54" s="154"/>
      <c r="R54" s="113"/>
      <c r="S54" s="113"/>
      <c r="T54" s="113"/>
      <c r="U54" s="113"/>
      <c r="V54" s="113"/>
      <c r="W54" s="113"/>
      <c r="X54" s="113"/>
      <c r="Y54" s="113"/>
      <c r="Z54" s="113"/>
    </row>
    <row r="55" spans="1:26" s="114" customFormat="1" x14ac:dyDescent="0.25">
      <c r="A55" s="46">
        <f t="shared" si="0"/>
        <v>7</v>
      </c>
      <c r="B55" s="115"/>
      <c r="C55" s="116"/>
      <c r="D55" s="115"/>
      <c r="E55" s="110"/>
      <c r="F55" s="111"/>
      <c r="G55" s="111"/>
      <c r="H55" s="111"/>
      <c r="I55" s="112"/>
      <c r="J55" s="112"/>
      <c r="K55" s="112"/>
      <c r="L55" s="112"/>
      <c r="M55" s="103"/>
      <c r="N55" s="103"/>
      <c r="O55" s="26"/>
      <c r="P55" s="26"/>
      <c r="Q55" s="154"/>
      <c r="R55" s="113"/>
      <c r="S55" s="113"/>
      <c r="T55" s="113"/>
      <c r="U55" s="113"/>
      <c r="V55" s="113"/>
      <c r="W55" s="113"/>
      <c r="X55" s="113"/>
      <c r="Y55" s="113"/>
      <c r="Z55" s="113"/>
    </row>
    <row r="56" spans="1:26" s="114" customFormat="1" x14ac:dyDescent="0.25">
      <c r="A56" s="46">
        <f t="shared" si="0"/>
        <v>8</v>
      </c>
      <c r="B56" s="115"/>
      <c r="C56" s="116"/>
      <c r="D56" s="115"/>
      <c r="E56" s="110"/>
      <c r="F56" s="111"/>
      <c r="G56" s="111"/>
      <c r="H56" s="111"/>
      <c r="I56" s="112"/>
      <c r="J56" s="112"/>
      <c r="K56" s="112"/>
      <c r="L56" s="112"/>
      <c r="M56" s="103"/>
      <c r="N56" s="103"/>
      <c r="O56" s="26"/>
      <c r="P56" s="26"/>
      <c r="Q56" s="154"/>
      <c r="R56" s="113"/>
      <c r="S56" s="113"/>
      <c r="T56" s="113"/>
      <c r="U56" s="113"/>
      <c r="V56" s="113"/>
      <c r="W56" s="113"/>
      <c r="X56" s="113"/>
      <c r="Y56" s="113"/>
      <c r="Z56" s="113"/>
    </row>
    <row r="57" spans="1:26" s="114" customFormat="1" ht="30.75" customHeight="1" x14ac:dyDescent="0.25">
      <c r="A57" s="46"/>
      <c r="B57" s="49" t="s">
        <v>17</v>
      </c>
      <c r="C57" s="116"/>
      <c r="D57" s="115"/>
      <c r="E57" s="110"/>
      <c r="F57" s="111"/>
      <c r="G57" s="111"/>
      <c r="H57" s="111"/>
      <c r="I57" s="112"/>
      <c r="J57" s="112"/>
      <c r="K57" s="117" t="s">
        <v>206</v>
      </c>
      <c r="L57" s="117">
        <f t="shared" ref="L57:N57" si="1">SUM(L49:L56)</f>
        <v>0</v>
      </c>
      <c r="M57" s="152">
        <f t="shared" si="1"/>
        <v>2000</v>
      </c>
      <c r="N57" s="117">
        <f t="shared" si="1"/>
        <v>200</v>
      </c>
      <c r="O57" s="26"/>
      <c r="P57" s="26"/>
      <c r="Q57" s="155"/>
    </row>
    <row r="58" spans="1:26" s="29" customFormat="1" x14ac:dyDescent="0.25">
      <c r="E58" s="30"/>
    </row>
    <row r="59" spans="1:26" s="29" customFormat="1" x14ac:dyDescent="0.25">
      <c r="B59" s="243" t="s">
        <v>29</v>
      </c>
      <c r="C59" s="243" t="s">
        <v>28</v>
      </c>
      <c r="D59" s="241" t="s">
        <v>35</v>
      </c>
      <c r="E59" s="241"/>
    </row>
    <row r="60" spans="1:26" s="29" customFormat="1" x14ac:dyDescent="0.25">
      <c r="B60" s="244"/>
      <c r="C60" s="244"/>
      <c r="D60" s="173" t="s">
        <v>24</v>
      </c>
      <c r="E60" s="62" t="s">
        <v>25</v>
      </c>
    </row>
    <row r="61" spans="1:26" s="29" customFormat="1" ht="30.6" customHeight="1" x14ac:dyDescent="0.25">
      <c r="B61" s="59" t="s">
        <v>22</v>
      </c>
      <c r="C61" s="60" t="s">
        <v>177</v>
      </c>
      <c r="D61" s="58"/>
      <c r="E61" s="57" t="s">
        <v>167</v>
      </c>
      <c r="F61" s="31"/>
      <c r="G61" s="31"/>
      <c r="H61" s="31"/>
      <c r="I61" s="31"/>
      <c r="J61" s="31"/>
      <c r="K61" s="31"/>
      <c r="L61" s="31"/>
      <c r="M61" s="31"/>
    </row>
    <row r="62" spans="1:26" s="29" customFormat="1" ht="30" customHeight="1" x14ac:dyDescent="0.25">
      <c r="B62" s="59" t="s">
        <v>26</v>
      </c>
      <c r="C62" s="60" t="s">
        <v>215</v>
      </c>
      <c r="D62" s="58"/>
      <c r="E62" s="57" t="s">
        <v>167</v>
      </c>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104</v>
      </c>
      <c r="C65" s="238"/>
      <c r="D65" s="238"/>
      <c r="E65" s="238"/>
      <c r="F65" s="238"/>
      <c r="G65" s="238"/>
      <c r="H65" s="238"/>
      <c r="I65" s="238"/>
      <c r="J65" s="238"/>
      <c r="K65" s="238"/>
      <c r="L65" s="238"/>
      <c r="M65" s="238"/>
      <c r="N65" s="238"/>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6" t="s">
        <v>114</v>
      </c>
      <c r="N68" s="96" t="s">
        <v>115</v>
      </c>
      <c r="O68" s="224" t="s">
        <v>3</v>
      </c>
      <c r="P68" s="226"/>
      <c r="Q68" s="68" t="s">
        <v>19</v>
      </c>
    </row>
    <row r="69" spans="2:17" x14ac:dyDescent="0.25">
      <c r="B69" s="3"/>
      <c r="C69" s="3"/>
      <c r="D69" s="5"/>
      <c r="E69" s="5"/>
      <c r="F69" s="4"/>
      <c r="G69" s="4"/>
      <c r="H69" s="4"/>
      <c r="I69" s="97"/>
      <c r="J69" s="97"/>
      <c r="K69" s="122"/>
      <c r="L69" s="122"/>
      <c r="M69" s="122"/>
      <c r="N69" s="122"/>
      <c r="O69" s="228" t="s">
        <v>208</v>
      </c>
      <c r="P69" s="229"/>
      <c r="Q69" s="122" t="s">
        <v>141</v>
      </c>
    </row>
    <row r="70" spans="2:17" x14ac:dyDescent="0.25">
      <c r="B70" s="3"/>
      <c r="C70" s="3"/>
      <c r="D70" s="5"/>
      <c r="E70" s="5"/>
      <c r="F70" s="4"/>
      <c r="G70" s="4"/>
      <c r="H70" s="4"/>
      <c r="I70" s="97"/>
      <c r="J70" s="97"/>
      <c r="K70" s="122"/>
      <c r="L70" s="122"/>
      <c r="M70" s="122"/>
      <c r="N70" s="122"/>
      <c r="O70" s="228"/>
      <c r="P70" s="229"/>
      <c r="Q70" s="122"/>
    </row>
    <row r="71" spans="2:17" x14ac:dyDescent="0.25">
      <c r="B71" s="3"/>
      <c r="C71" s="3"/>
      <c r="D71" s="5"/>
      <c r="E71" s="5"/>
      <c r="F71" s="4"/>
      <c r="G71" s="4"/>
      <c r="H71" s="4"/>
      <c r="I71" s="97"/>
      <c r="J71" s="97"/>
      <c r="K71" s="122"/>
      <c r="L71" s="122"/>
      <c r="M71" s="122"/>
      <c r="N71" s="122"/>
      <c r="O71" s="228"/>
      <c r="P71" s="229"/>
      <c r="Q71" s="122"/>
    </row>
    <row r="72" spans="2:17" x14ac:dyDescent="0.25">
      <c r="B72" s="3"/>
      <c r="C72" s="3"/>
      <c r="D72" s="5"/>
      <c r="E72" s="5"/>
      <c r="F72" s="4"/>
      <c r="G72" s="4"/>
      <c r="H72" s="4"/>
      <c r="I72" s="97"/>
      <c r="J72" s="97"/>
      <c r="K72" s="122"/>
      <c r="L72" s="122"/>
      <c r="M72" s="122"/>
      <c r="N72" s="122"/>
      <c r="O72" s="228"/>
      <c r="P72" s="229"/>
      <c r="Q72" s="122"/>
    </row>
    <row r="73" spans="2:17" x14ac:dyDescent="0.25">
      <c r="B73" s="3"/>
      <c r="C73" s="3"/>
      <c r="D73" s="5"/>
      <c r="E73" s="5"/>
      <c r="F73" s="4"/>
      <c r="G73" s="4"/>
      <c r="H73" s="4"/>
      <c r="I73" s="97"/>
      <c r="J73" s="97"/>
      <c r="K73" s="122"/>
      <c r="L73" s="122"/>
      <c r="M73" s="122"/>
      <c r="N73" s="122"/>
      <c r="O73" s="228"/>
      <c r="P73" s="229"/>
      <c r="Q73" s="122"/>
    </row>
    <row r="74" spans="2:17" x14ac:dyDescent="0.25">
      <c r="B74" s="3"/>
      <c r="C74" s="3"/>
      <c r="D74" s="5"/>
      <c r="E74" s="5"/>
      <c r="F74" s="4"/>
      <c r="G74" s="4"/>
      <c r="H74" s="4"/>
      <c r="I74" s="97"/>
      <c r="J74" s="97"/>
      <c r="K74" s="122"/>
      <c r="L74" s="122"/>
      <c r="M74" s="122"/>
      <c r="N74" s="122"/>
      <c r="O74" s="228"/>
      <c r="P74" s="229"/>
      <c r="Q74" s="122"/>
    </row>
    <row r="75" spans="2:17" x14ac:dyDescent="0.25">
      <c r="B75" s="122"/>
      <c r="C75" s="122"/>
      <c r="D75" s="122"/>
      <c r="E75" s="122"/>
      <c r="F75" s="122"/>
      <c r="G75" s="122"/>
      <c r="H75" s="122"/>
      <c r="I75" s="122"/>
      <c r="J75" s="122"/>
      <c r="K75" s="122"/>
      <c r="L75" s="122"/>
      <c r="M75" s="122"/>
      <c r="N75" s="122"/>
      <c r="O75" s="228"/>
      <c r="P75" s="229"/>
      <c r="Q75" s="122"/>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51" t="s">
        <v>39</v>
      </c>
      <c r="C81" s="252"/>
      <c r="D81" s="252"/>
      <c r="E81" s="252"/>
      <c r="F81" s="252"/>
      <c r="G81" s="252"/>
      <c r="H81" s="252"/>
      <c r="I81" s="252"/>
      <c r="J81" s="252"/>
      <c r="K81" s="252"/>
      <c r="L81" s="252"/>
      <c r="M81" s="252"/>
      <c r="N81" s="253"/>
    </row>
    <row r="86" spans="2:17" ht="76.5" customHeight="1" x14ac:dyDescent="0.25">
      <c r="B86" s="121" t="s">
        <v>0</v>
      </c>
      <c r="C86" s="121" t="s">
        <v>40</v>
      </c>
      <c r="D86" s="121" t="s">
        <v>41</v>
      </c>
      <c r="E86" s="121" t="s">
        <v>116</v>
      </c>
      <c r="F86" s="121" t="s">
        <v>118</v>
      </c>
      <c r="G86" s="121" t="s">
        <v>119</v>
      </c>
      <c r="H86" s="121" t="s">
        <v>120</v>
      </c>
      <c r="I86" s="121" t="s">
        <v>117</v>
      </c>
      <c r="J86" s="224" t="s">
        <v>121</v>
      </c>
      <c r="K86" s="225"/>
      <c r="L86" s="226"/>
      <c r="M86" s="121" t="s">
        <v>125</v>
      </c>
      <c r="N86" s="121" t="s">
        <v>42</v>
      </c>
      <c r="O86" s="121" t="s">
        <v>43</v>
      </c>
      <c r="P86" s="224" t="s">
        <v>3</v>
      </c>
      <c r="Q86" s="226"/>
    </row>
    <row r="87" spans="2:17" ht="60.75" customHeight="1" x14ac:dyDescent="0.25">
      <c r="B87" s="193" t="s">
        <v>44</v>
      </c>
      <c r="C87" s="193"/>
      <c r="D87" s="3"/>
      <c r="E87" s="3"/>
      <c r="F87" s="3"/>
      <c r="G87" s="3"/>
      <c r="H87" s="3"/>
      <c r="I87" s="5"/>
      <c r="J87" s="1" t="s">
        <v>122</v>
      </c>
      <c r="K87" s="98" t="s">
        <v>123</v>
      </c>
      <c r="L87" s="97" t="s">
        <v>124</v>
      </c>
      <c r="M87" s="122"/>
      <c r="N87" s="122"/>
      <c r="O87" s="122"/>
      <c r="P87" s="227" t="s">
        <v>216</v>
      </c>
      <c r="Q87" s="227"/>
    </row>
    <row r="88" spans="2:17" ht="33.6" customHeight="1" thickBot="1" x14ac:dyDescent="0.3">
      <c r="B88" s="193" t="s">
        <v>45</v>
      </c>
      <c r="C88" s="193"/>
      <c r="D88" s="3"/>
      <c r="E88" s="3"/>
      <c r="F88" s="3"/>
      <c r="G88" s="3"/>
      <c r="H88" s="3"/>
      <c r="I88" s="5"/>
      <c r="J88" s="1"/>
      <c r="K88" s="97"/>
      <c r="L88" s="97"/>
      <c r="M88" s="122"/>
      <c r="N88" s="122"/>
      <c r="O88" s="122"/>
      <c r="P88" s="227" t="s">
        <v>216</v>
      </c>
      <c r="Q88" s="227"/>
    </row>
    <row r="89" spans="2:17" ht="27" thickBot="1" x14ac:dyDescent="0.3">
      <c r="B89" s="251" t="s">
        <v>47</v>
      </c>
      <c r="C89" s="252"/>
      <c r="D89" s="252"/>
      <c r="E89" s="252"/>
      <c r="F89" s="252"/>
      <c r="G89" s="252"/>
      <c r="H89" s="252"/>
      <c r="I89" s="252"/>
      <c r="J89" s="252"/>
      <c r="K89" s="252"/>
      <c r="L89" s="252"/>
      <c r="M89" s="252"/>
      <c r="N89" s="253"/>
    </row>
    <row r="92" spans="2:17" ht="46.15" customHeight="1" x14ac:dyDescent="0.25">
      <c r="B92" s="68" t="s">
        <v>34</v>
      </c>
      <c r="C92" s="68" t="s">
        <v>48</v>
      </c>
      <c r="D92" s="224" t="s">
        <v>3</v>
      </c>
      <c r="E92" s="226"/>
    </row>
    <row r="93" spans="2:17" ht="46.9" customHeight="1" x14ac:dyDescent="0.25">
      <c r="B93" s="69" t="s">
        <v>126</v>
      </c>
      <c r="C93" s="171" t="s">
        <v>141</v>
      </c>
      <c r="D93" s="257" t="s">
        <v>207</v>
      </c>
      <c r="E93" s="258"/>
    </row>
    <row r="96" spans="2:17" ht="26.25" x14ac:dyDescent="0.25">
      <c r="B96" s="230" t="s">
        <v>65</v>
      </c>
      <c r="C96" s="231"/>
      <c r="D96" s="231"/>
      <c r="E96" s="231"/>
      <c r="F96" s="231"/>
      <c r="G96" s="231"/>
      <c r="H96" s="231"/>
      <c r="I96" s="231"/>
      <c r="J96" s="231"/>
      <c r="K96" s="231"/>
      <c r="L96" s="231"/>
      <c r="M96" s="231"/>
      <c r="N96" s="231"/>
      <c r="O96" s="231"/>
      <c r="P96" s="231"/>
    </row>
    <row r="98" spans="1:26" ht="15.75" thickBot="1" x14ac:dyDescent="0.3"/>
    <row r="99" spans="1:26" ht="27" thickBot="1" x14ac:dyDescent="0.3">
      <c r="B99" s="251" t="s">
        <v>55</v>
      </c>
      <c r="C99" s="252"/>
      <c r="D99" s="252"/>
      <c r="E99" s="252"/>
      <c r="F99" s="252"/>
      <c r="G99" s="252"/>
      <c r="H99" s="252"/>
      <c r="I99" s="252"/>
      <c r="J99" s="252"/>
      <c r="K99" s="252"/>
      <c r="L99" s="252"/>
      <c r="M99" s="252"/>
      <c r="N99" s="253"/>
    </row>
    <row r="101" spans="1:26" ht="15.75" thickBot="1" x14ac:dyDescent="0.3">
      <c r="M101" s="65"/>
      <c r="N101" s="65"/>
    </row>
    <row r="102" spans="1:26" s="108" customFormat="1" ht="109.5" customHeight="1" x14ac:dyDescent="0.25">
      <c r="B102" s="119" t="s">
        <v>149</v>
      </c>
      <c r="C102" s="119" t="s">
        <v>150</v>
      </c>
      <c r="D102" s="119" t="s">
        <v>151</v>
      </c>
      <c r="E102" s="119" t="s">
        <v>46</v>
      </c>
      <c r="F102" s="119" t="s">
        <v>23</v>
      </c>
      <c r="G102" s="119" t="s">
        <v>103</v>
      </c>
      <c r="H102" s="119" t="s">
        <v>18</v>
      </c>
      <c r="I102" s="119" t="s">
        <v>11</v>
      </c>
      <c r="J102" s="119" t="s">
        <v>32</v>
      </c>
      <c r="K102" s="119" t="s">
        <v>62</v>
      </c>
      <c r="L102" s="119" t="s">
        <v>21</v>
      </c>
      <c r="M102" s="104" t="s">
        <v>27</v>
      </c>
      <c r="N102" s="119" t="s">
        <v>152</v>
      </c>
      <c r="O102" s="119" t="s">
        <v>37</v>
      </c>
      <c r="P102" s="120" t="s">
        <v>12</v>
      </c>
      <c r="Q102" s="120" t="s">
        <v>20</v>
      </c>
    </row>
    <row r="103" spans="1:26" s="114" customFormat="1" x14ac:dyDescent="0.25">
      <c r="A103" s="46">
        <v>1</v>
      </c>
      <c r="B103" s="115"/>
      <c r="C103" s="116"/>
      <c r="D103" s="115"/>
      <c r="E103" s="110"/>
      <c r="F103" s="111"/>
      <c r="G103" s="153"/>
      <c r="H103" s="118"/>
      <c r="I103" s="112"/>
      <c r="J103" s="112"/>
      <c r="K103" s="112"/>
      <c r="L103" s="112"/>
      <c r="M103" s="103"/>
      <c r="N103" s="103">
        <f>+M103*G103</f>
        <v>0</v>
      </c>
      <c r="O103" s="26"/>
      <c r="P103" s="26"/>
      <c r="Q103" s="154"/>
      <c r="R103" s="113"/>
      <c r="S103" s="113"/>
      <c r="T103" s="113"/>
      <c r="U103" s="113"/>
      <c r="V103" s="113"/>
      <c r="W103" s="113"/>
      <c r="X103" s="113"/>
      <c r="Y103" s="113"/>
      <c r="Z103" s="113"/>
    </row>
    <row r="104" spans="1:26" s="114" customFormat="1" x14ac:dyDescent="0.25">
      <c r="A104" s="46">
        <f>+A103+1</f>
        <v>2</v>
      </c>
      <c r="B104" s="115"/>
      <c r="C104" s="116"/>
      <c r="D104" s="115"/>
      <c r="E104" s="110"/>
      <c r="F104" s="111"/>
      <c r="G104" s="111"/>
      <c r="H104" s="111"/>
      <c r="I104" s="112"/>
      <c r="J104" s="112"/>
      <c r="K104" s="112"/>
      <c r="L104" s="112"/>
      <c r="M104" s="103"/>
      <c r="N104" s="103"/>
      <c r="O104" s="26"/>
      <c r="P104" s="26"/>
      <c r="Q104" s="154"/>
      <c r="R104" s="113"/>
      <c r="S104" s="113"/>
      <c r="T104" s="113"/>
      <c r="U104" s="113"/>
      <c r="V104" s="113"/>
      <c r="W104" s="113"/>
      <c r="X104" s="113"/>
      <c r="Y104" s="113"/>
      <c r="Z104" s="113"/>
    </row>
    <row r="105" spans="1:26" s="114" customFormat="1" x14ac:dyDescent="0.25">
      <c r="A105" s="46">
        <f t="shared" ref="A105:A110" si="2">+A104+1</f>
        <v>3</v>
      </c>
      <c r="B105" s="115"/>
      <c r="C105" s="116"/>
      <c r="D105" s="115"/>
      <c r="E105" s="110"/>
      <c r="F105" s="111"/>
      <c r="G105" s="111"/>
      <c r="H105" s="111"/>
      <c r="I105" s="112"/>
      <c r="J105" s="112"/>
      <c r="K105" s="112"/>
      <c r="L105" s="112"/>
      <c r="M105" s="103"/>
      <c r="N105" s="103"/>
      <c r="O105" s="26"/>
      <c r="P105" s="26"/>
      <c r="Q105" s="154"/>
      <c r="R105" s="113"/>
      <c r="S105" s="113"/>
      <c r="T105" s="113"/>
      <c r="U105" s="113"/>
      <c r="V105" s="113"/>
      <c r="W105" s="113"/>
      <c r="X105" s="113"/>
      <c r="Y105" s="113"/>
      <c r="Z105" s="113"/>
    </row>
    <row r="106" spans="1:26" s="114" customFormat="1" x14ac:dyDescent="0.25">
      <c r="A106" s="46">
        <f t="shared" si="2"/>
        <v>4</v>
      </c>
      <c r="B106" s="115"/>
      <c r="C106" s="116"/>
      <c r="D106" s="115"/>
      <c r="E106" s="110"/>
      <c r="F106" s="111"/>
      <c r="G106" s="111"/>
      <c r="H106" s="111"/>
      <c r="I106" s="112"/>
      <c r="J106" s="112"/>
      <c r="K106" s="112"/>
      <c r="L106" s="112"/>
      <c r="M106" s="103"/>
      <c r="N106" s="103"/>
      <c r="O106" s="26"/>
      <c r="P106" s="26"/>
      <c r="Q106" s="154"/>
      <c r="R106" s="113"/>
      <c r="S106" s="113"/>
      <c r="T106" s="113"/>
      <c r="U106" s="113"/>
      <c r="V106" s="113"/>
      <c r="W106" s="113"/>
      <c r="X106" s="113"/>
      <c r="Y106" s="113"/>
      <c r="Z106" s="113"/>
    </row>
    <row r="107" spans="1:26" s="114" customFormat="1" x14ac:dyDescent="0.25">
      <c r="A107" s="46">
        <f t="shared" si="2"/>
        <v>5</v>
      </c>
      <c r="B107" s="115"/>
      <c r="C107" s="116"/>
      <c r="D107" s="115"/>
      <c r="E107" s="110"/>
      <c r="F107" s="111"/>
      <c r="G107" s="111"/>
      <c r="H107" s="111"/>
      <c r="I107" s="112"/>
      <c r="J107" s="112"/>
      <c r="K107" s="112"/>
      <c r="L107" s="112"/>
      <c r="M107" s="103"/>
      <c r="N107" s="103"/>
      <c r="O107" s="26"/>
      <c r="P107" s="26"/>
      <c r="Q107" s="154"/>
      <c r="R107" s="113"/>
      <c r="S107" s="113"/>
      <c r="T107" s="113"/>
      <c r="U107" s="113"/>
      <c r="V107" s="113"/>
      <c r="W107" s="113"/>
      <c r="X107" s="113"/>
      <c r="Y107" s="113"/>
      <c r="Z107" s="113"/>
    </row>
    <row r="108" spans="1:26" s="114" customFormat="1" x14ac:dyDescent="0.25">
      <c r="A108" s="46">
        <f t="shared" si="2"/>
        <v>6</v>
      </c>
      <c r="B108" s="115"/>
      <c r="C108" s="116"/>
      <c r="D108" s="115"/>
      <c r="E108" s="110"/>
      <c r="F108" s="111"/>
      <c r="G108" s="111"/>
      <c r="H108" s="111"/>
      <c r="I108" s="112"/>
      <c r="J108" s="112"/>
      <c r="K108" s="112"/>
      <c r="L108" s="112"/>
      <c r="M108" s="103"/>
      <c r="N108" s="103"/>
      <c r="O108" s="26"/>
      <c r="P108" s="26"/>
      <c r="Q108" s="154"/>
      <c r="R108" s="113"/>
      <c r="S108" s="113"/>
      <c r="T108" s="113"/>
      <c r="U108" s="113"/>
      <c r="V108" s="113"/>
      <c r="W108" s="113"/>
      <c r="X108" s="113"/>
      <c r="Y108" s="113"/>
      <c r="Z108" s="113"/>
    </row>
    <row r="109" spans="1:26" s="114" customFormat="1" x14ac:dyDescent="0.25">
      <c r="A109" s="46">
        <f t="shared" si="2"/>
        <v>7</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si="2"/>
        <v>8</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c r="B111" s="49" t="s">
        <v>17</v>
      </c>
      <c r="C111" s="116"/>
      <c r="D111" s="115"/>
      <c r="E111" s="110"/>
      <c r="F111" s="111"/>
      <c r="G111" s="111"/>
      <c r="H111" s="111"/>
      <c r="I111" s="112"/>
      <c r="J111" s="112"/>
      <c r="K111" s="117">
        <f t="shared" ref="K111:N111" si="3">SUM(K103:K110)</f>
        <v>0</v>
      </c>
      <c r="L111" s="117">
        <f t="shared" si="3"/>
        <v>0</v>
      </c>
      <c r="M111" s="152">
        <f t="shared" si="3"/>
        <v>0</v>
      </c>
      <c r="N111" s="117">
        <f t="shared" si="3"/>
        <v>0</v>
      </c>
      <c r="O111" s="26"/>
      <c r="P111" s="26"/>
      <c r="Q111" s="155"/>
    </row>
    <row r="112" spans="1:26" x14ac:dyDescent="0.25">
      <c r="B112" s="29"/>
      <c r="C112" s="29"/>
      <c r="D112" s="29"/>
      <c r="E112" s="30"/>
      <c r="F112" s="29"/>
      <c r="G112" s="29"/>
      <c r="H112" s="29"/>
      <c r="I112" s="29"/>
      <c r="J112" s="29"/>
      <c r="K112" s="29"/>
      <c r="L112" s="29"/>
      <c r="M112" s="29"/>
      <c r="N112" s="29"/>
      <c r="O112" s="29"/>
      <c r="P112" s="29"/>
    </row>
    <row r="113" spans="2:17" ht="18.75" x14ac:dyDescent="0.25">
      <c r="B113" s="59" t="s">
        <v>33</v>
      </c>
      <c r="C113" s="73">
        <f>+K111</f>
        <v>0</v>
      </c>
      <c r="H113" s="31"/>
      <c r="I113" s="31"/>
      <c r="J113" s="31"/>
      <c r="K113" s="31"/>
      <c r="L113" s="31"/>
      <c r="M113" s="31"/>
      <c r="N113" s="29"/>
      <c r="O113" s="29"/>
      <c r="P113" s="29"/>
    </row>
    <row r="115" spans="2:17" ht="15.75" thickBot="1" x14ac:dyDescent="0.3"/>
    <row r="116" spans="2:17" ht="37.15" customHeight="1" thickBot="1" x14ac:dyDescent="0.3">
      <c r="B116" s="76" t="s">
        <v>50</v>
      </c>
      <c r="C116" s="77" t="s">
        <v>51</v>
      </c>
      <c r="D116" s="76" t="s">
        <v>52</v>
      </c>
      <c r="E116" s="77" t="s">
        <v>56</v>
      </c>
    </row>
    <row r="117" spans="2:17" ht="41.45" customHeight="1" x14ac:dyDescent="0.25">
      <c r="B117" s="67" t="s">
        <v>127</v>
      </c>
      <c r="C117" s="70">
        <v>20</v>
      </c>
      <c r="D117" s="70"/>
      <c r="E117" s="254">
        <f>+D117+D118+D119</f>
        <v>0</v>
      </c>
    </row>
    <row r="118" spans="2:17" x14ac:dyDescent="0.25">
      <c r="B118" s="67" t="s">
        <v>128</v>
      </c>
      <c r="C118" s="57">
        <v>30</v>
      </c>
      <c r="D118" s="171">
        <v>0</v>
      </c>
      <c r="E118" s="255"/>
    </row>
    <row r="119" spans="2:17" ht="15.75" thickBot="1" x14ac:dyDescent="0.3">
      <c r="B119" s="67" t="s">
        <v>129</v>
      </c>
      <c r="C119" s="72">
        <v>40</v>
      </c>
      <c r="D119" s="72">
        <v>0</v>
      </c>
      <c r="E119" s="256"/>
    </row>
    <row r="121" spans="2:17" ht="15.75" thickBot="1" x14ac:dyDescent="0.3"/>
    <row r="122" spans="2:17" ht="27" thickBot="1" x14ac:dyDescent="0.3">
      <c r="B122" s="251" t="s">
        <v>53</v>
      </c>
      <c r="C122" s="252"/>
      <c r="D122" s="252"/>
      <c r="E122" s="252"/>
      <c r="F122" s="252"/>
      <c r="G122" s="252"/>
      <c r="H122" s="252"/>
      <c r="I122" s="252"/>
      <c r="J122" s="252"/>
      <c r="K122" s="252"/>
      <c r="L122" s="252"/>
      <c r="M122" s="252"/>
      <c r="N122" s="253"/>
    </row>
    <row r="124" spans="2:17" ht="76.5" customHeight="1" x14ac:dyDescent="0.25">
      <c r="B124" s="121" t="s">
        <v>0</v>
      </c>
      <c r="C124" s="121" t="s">
        <v>40</v>
      </c>
      <c r="D124" s="121" t="s">
        <v>41</v>
      </c>
      <c r="E124" s="121" t="s">
        <v>116</v>
      </c>
      <c r="F124" s="121" t="s">
        <v>118</v>
      </c>
      <c r="G124" s="121" t="s">
        <v>119</v>
      </c>
      <c r="H124" s="121" t="s">
        <v>120</v>
      </c>
      <c r="I124" s="121" t="s">
        <v>117</v>
      </c>
      <c r="J124" s="224" t="s">
        <v>121</v>
      </c>
      <c r="K124" s="225"/>
      <c r="L124" s="226"/>
      <c r="M124" s="121" t="s">
        <v>125</v>
      </c>
      <c r="N124" s="121" t="s">
        <v>42</v>
      </c>
      <c r="O124" s="121" t="s">
        <v>43</v>
      </c>
      <c r="P124" s="224" t="s">
        <v>3</v>
      </c>
      <c r="Q124" s="226"/>
    </row>
    <row r="125" spans="2:17" ht="60.75" customHeight="1" x14ac:dyDescent="0.25">
      <c r="B125" s="170" t="s">
        <v>133</v>
      </c>
      <c r="C125" s="170"/>
      <c r="D125" s="3"/>
      <c r="E125" s="3"/>
      <c r="F125" s="3"/>
      <c r="G125" s="3"/>
      <c r="H125" s="3"/>
      <c r="I125" s="5"/>
      <c r="J125" s="1" t="s">
        <v>122</v>
      </c>
      <c r="K125" s="98" t="s">
        <v>123</v>
      </c>
      <c r="L125" s="97" t="s">
        <v>124</v>
      </c>
      <c r="M125" s="122"/>
      <c r="N125" s="122"/>
      <c r="O125" s="122"/>
      <c r="P125" s="227"/>
      <c r="Q125" s="227"/>
    </row>
    <row r="126" spans="2:17" ht="60.75" customHeight="1" x14ac:dyDescent="0.25">
      <c r="B126" s="170" t="s">
        <v>134</v>
      </c>
      <c r="C126" s="170"/>
      <c r="D126" s="3"/>
      <c r="E126" s="3"/>
      <c r="F126" s="3"/>
      <c r="G126" s="3"/>
      <c r="H126" s="3"/>
      <c r="I126" s="5"/>
      <c r="J126" s="1"/>
      <c r="K126" s="98"/>
      <c r="L126" s="97"/>
      <c r="M126" s="122"/>
      <c r="N126" s="122"/>
      <c r="O126" s="122"/>
      <c r="P126" s="171"/>
      <c r="Q126" s="171"/>
    </row>
    <row r="127" spans="2:17" ht="33.6" customHeight="1" x14ac:dyDescent="0.25">
      <c r="B127" s="170" t="s">
        <v>135</v>
      </c>
      <c r="C127" s="170"/>
      <c r="D127" s="3"/>
      <c r="E127" s="3"/>
      <c r="F127" s="3"/>
      <c r="G127" s="3"/>
      <c r="H127" s="3"/>
      <c r="I127" s="5"/>
      <c r="J127" s="1"/>
      <c r="K127" s="97"/>
      <c r="L127" s="97"/>
      <c r="M127" s="122"/>
      <c r="N127" s="122"/>
      <c r="O127" s="122"/>
      <c r="P127" s="227"/>
      <c r="Q127" s="227"/>
    </row>
    <row r="130" spans="2:7" ht="15.75" thickBot="1" x14ac:dyDescent="0.3"/>
    <row r="131" spans="2:7" ht="54" customHeight="1" x14ac:dyDescent="0.25">
      <c r="B131" s="125" t="s">
        <v>34</v>
      </c>
      <c r="C131" s="125" t="s">
        <v>50</v>
      </c>
      <c r="D131" s="121" t="s">
        <v>51</v>
      </c>
      <c r="E131" s="125" t="s">
        <v>52</v>
      </c>
      <c r="F131" s="77" t="s">
        <v>57</v>
      </c>
      <c r="G131" s="94"/>
    </row>
    <row r="132" spans="2:7" ht="120.75" customHeight="1" x14ac:dyDescent="0.2">
      <c r="B132" s="245" t="s">
        <v>54</v>
      </c>
      <c r="C132" s="6" t="s">
        <v>130</v>
      </c>
      <c r="D132" s="171">
        <v>25</v>
      </c>
      <c r="E132" s="171">
        <v>0</v>
      </c>
      <c r="F132" s="246">
        <f>+E132+E133+E134</f>
        <v>0</v>
      </c>
      <c r="G132" s="95"/>
    </row>
    <row r="133" spans="2:7" ht="76.150000000000006" customHeight="1" x14ac:dyDescent="0.2">
      <c r="B133" s="245"/>
      <c r="C133" s="6" t="s">
        <v>131</v>
      </c>
      <c r="D133" s="74">
        <v>25</v>
      </c>
      <c r="E133" s="171">
        <v>0</v>
      </c>
      <c r="F133" s="247"/>
      <c r="G133" s="95"/>
    </row>
    <row r="134" spans="2:7" ht="69" customHeight="1" x14ac:dyDescent="0.2">
      <c r="B134" s="245"/>
      <c r="C134" s="6" t="s">
        <v>132</v>
      </c>
      <c r="D134" s="171">
        <v>10</v>
      </c>
      <c r="E134" s="171">
        <v>0</v>
      </c>
      <c r="F134" s="248"/>
      <c r="G134" s="95"/>
    </row>
    <row r="135" spans="2:7" x14ac:dyDescent="0.25">
      <c r="C135" s="105"/>
    </row>
    <row r="138" spans="2:7" x14ac:dyDescent="0.25">
      <c r="B138" s="123" t="s">
        <v>58</v>
      </c>
    </row>
    <row r="141" spans="2:7" x14ac:dyDescent="0.25">
      <c r="B141" s="126" t="s">
        <v>34</v>
      </c>
      <c r="C141" s="126" t="s">
        <v>59</v>
      </c>
      <c r="D141" s="125" t="s">
        <v>52</v>
      </c>
      <c r="E141" s="125" t="s">
        <v>17</v>
      </c>
    </row>
    <row r="142" spans="2:7" ht="28.5" x14ac:dyDescent="0.25">
      <c r="B142" s="106" t="s">
        <v>60</v>
      </c>
      <c r="C142" s="107">
        <v>40</v>
      </c>
      <c r="D142" s="171">
        <f>+E117</f>
        <v>0</v>
      </c>
      <c r="E142" s="249">
        <f>+D142+D143</f>
        <v>0</v>
      </c>
    </row>
    <row r="143" spans="2:7" ht="42.75" x14ac:dyDescent="0.25">
      <c r="B143" s="106" t="s">
        <v>61</v>
      </c>
      <c r="C143" s="107">
        <v>60</v>
      </c>
      <c r="D143" s="171">
        <f>+F132</f>
        <v>0</v>
      </c>
      <c r="E143" s="250"/>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6:P96"/>
    <mergeCell ref="O72:P72"/>
    <mergeCell ref="O73:P73"/>
    <mergeCell ref="O74:P74"/>
    <mergeCell ref="O75:P75"/>
    <mergeCell ref="B81:N81"/>
    <mergeCell ref="J86:L86"/>
    <mergeCell ref="P86:Q86"/>
    <mergeCell ref="B89:N89"/>
    <mergeCell ref="D92:E92"/>
    <mergeCell ref="D93:E93"/>
    <mergeCell ref="P87:Q87"/>
    <mergeCell ref="P88:Q88"/>
    <mergeCell ref="P127:Q127"/>
    <mergeCell ref="B132:B134"/>
    <mergeCell ref="F132:F134"/>
    <mergeCell ref="E142:E143"/>
    <mergeCell ref="B99:N99"/>
    <mergeCell ref="E117:E119"/>
    <mergeCell ref="B122:N122"/>
    <mergeCell ref="J124:L124"/>
    <mergeCell ref="P124:Q124"/>
    <mergeCell ref="P125:Q125"/>
  </mergeCells>
  <dataValidations count="2">
    <dataValidation type="decimal" allowBlank="1" showInputMessage="1" showErrorMessage="1" sqref="WVH983059 WLL983059 C65555 IV65555 SR65555 ACN65555 AMJ65555 AWF65555 BGB65555 BPX65555 BZT65555 CJP65555 CTL65555 DDH65555 DND65555 DWZ65555 EGV65555 EQR65555 FAN65555 FKJ65555 FUF65555 GEB65555 GNX65555 GXT65555 HHP65555 HRL65555 IBH65555 ILD65555 IUZ65555 JEV65555 JOR65555 JYN65555 KIJ65555 KSF65555 LCB65555 LLX65555 LVT65555 MFP65555 MPL65555 MZH65555 NJD65555 NSZ65555 OCV65555 OMR65555 OWN65555 PGJ65555 PQF65555 QAB65555 QJX65555 QTT65555 RDP65555 RNL65555 RXH65555 SHD65555 SQZ65555 TAV65555 TKR65555 TUN65555 UEJ65555 UOF65555 UYB65555 VHX65555 VRT65555 WBP65555 WLL65555 WVH65555 C131091 IV131091 SR131091 ACN131091 AMJ131091 AWF131091 BGB131091 BPX131091 BZT131091 CJP131091 CTL131091 DDH131091 DND131091 DWZ131091 EGV131091 EQR131091 FAN131091 FKJ131091 FUF131091 GEB131091 GNX131091 GXT131091 HHP131091 HRL131091 IBH131091 ILD131091 IUZ131091 JEV131091 JOR131091 JYN131091 KIJ131091 KSF131091 LCB131091 LLX131091 LVT131091 MFP131091 MPL131091 MZH131091 NJD131091 NSZ131091 OCV131091 OMR131091 OWN131091 PGJ131091 PQF131091 QAB131091 QJX131091 QTT131091 RDP131091 RNL131091 RXH131091 SHD131091 SQZ131091 TAV131091 TKR131091 TUN131091 UEJ131091 UOF131091 UYB131091 VHX131091 VRT131091 WBP131091 WLL131091 WVH131091 C196627 IV196627 SR196627 ACN196627 AMJ196627 AWF196627 BGB196627 BPX196627 BZT196627 CJP196627 CTL196627 DDH196627 DND196627 DWZ196627 EGV196627 EQR196627 FAN196627 FKJ196627 FUF196627 GEB196627 GNX196627 GXT196627 HHP196627 HRL196627 IBH196627 ILD196627 IUZ196627 JEV196627 JOR196627 JYN196627 KIJ196627 KSF196627 LCB196627 LLX196627 LVT196627 MFP196627 MPL196627 MZH196627 NJD196627 NSZ196627 OCV196627 OMR196627 OWN196627 PGJ196627 PQF196627 QAB196627 QJX196627 QTT196627 RDP196627 RNL196627 RXH196627 SHD196627 SQZ196627 TAV196627 TKR196627 TUN196627 UEJ196627 UOF196627 UYB196627 VHX196627 VRT196627 WBP196627 WLL196627 WVH196627 C262163 IV262163 SR262163 ACN262163 AMJ262163 AWF262163 BGB262163 BPX262163 BZT262163 CJP262163 CTL262163 DDH262163 DND262163 DWZ262163 EGV262163 EQR262163 FAN262163 FKJ262163 FUF262163 GEB262163 GNX262163 GXT262163 HHP262163 HRL262163 IBH262163 ILD262163 IUZ262163 JEV262163 JOR262163 JYN262163 KIJ262163 KSF262163 LCB262163 LLX262163 LVT262163 MFP262163 MPL262163 MZH262163 NJD262163 NSZ262163 OCV262163 OMR262163 OWN262163 PGJ262163 PQF262163 QAB262163 QJX262163 QTT262163 RDP262163 RNL262163 RXH262163 SHD262163 SQZ262163 TAV262163 TKR262163 TUN262163 UEJ262163 UOF262163 UYB262163 VHX262163 VRT262163 WBP262163 WLL262163 WVH262163 C327699 IV327699 SR327699 ACN327699 AMJ327699 AWF327699 BGB327699 BPX327699 BZT327699 CJP327699 CTL327699 DDH327699 DND327699 DWZ327699 EGV327699 EQR327699 FAN327699 FKJ327699 FUF327699 GEB327699 GNX327699 GXT327699 HHP327699 HRL327699 IBH327699 ILD327699 IUZ327699 JEV327699 JOR327699 JYN327699 KIJ327699 KSF327699 LCB327699 LLX327699 LVT327699 MFP327699 MPL327699 MZH327699 NJD327699 NSZ327699 OCV327699 OMR327699 OWN327699 PGJ327699 PQF327699 QAB327699 QJX327699 QTT327699 RDP327699 RNL327699 RXH327699 SHD327699 SQZ327699 TAV327699 TKR327699 TUN327699 UEJ327699 UOF327699 UYB327699 VHX327699 VRT327699 WBP327699 WLL327699 WVH327699 C393235 IV393235 SR393235 ACN393235 AMJ393235 AWF393235 BGB393235 BPX393235 BZT393235 CJP393235 CTL393235 DDH393235 DND393235 DWZ393235 EGV393235 EQR393235 FAN393235 FKJ393235 FUF393235 GEB393235 GNX393235 GXT393235 HHP393235 HRL393235 IBH393235 ILD393235 IUZ393235 JEV393235 JOR393235 JYN393235 KIJ393235 KSF393235 LCB393235 LLX393235 LVT393235 MFP393235 MPL393235 MZH393235 NJD393235 NSZ393235 OCV393235 OMR393235 OWN393235 PGJ393235 PQF393235 QAB393235 QJX393235 QTT393235 RDP393235 RNL393235 RXH393235 SHD393235 SQZ393235 TAV393235 TKR393235 TUN393235 UEJ393235 UOF393235 UYB393235 VHX393235 VRT393235 WBP393235 WLL393235 WVH393235 C458771 IV458771 SR458771 ACN458771 AMJ458771 AWF458771 BGB458771 BPX458771 BZT458771 CJP458771 CTL458771 DDH458771 DND458771 DWZ458771 EGV458771 EQR458771 FAN458771 FKJ458771 FUF458771 GEB458771 GNX458771 GXT458771 HHP458771 HRL458771 IBH458771 ILD458771 IUZ458771 JEV458771 JOR458771 JYN458771 KIJ458771 KSF458771 LCB458771 LLX458771 LVT458771 MFP458771 MPL458771 MZH458771 NJD458771 NSZ458771 OCV458771 OMR458771 OWN458771 PGJ458771 PQF458771 QAB458771 QJX458771 QTT458771 RDP458771 RNL458771 RXH458771 SHD458771 SQZ458771 TAV458771 TKR458771 TUN458771 UEJ458771 UOF458771 UYB458771 VHX458771 VRT458771 WBP458771 WLL458771 WVH458771 C524307 IV524307 SR524307 ACN524307 AMJ524307 AWF524307 BGB524307 BPX524307 BZT524307 CJP524307 CTL524307 DDH524307 DND524307 DWZ524307 EGV524307 EQR524307 FAN524307 FKJ524307 FUF524307 GEB524307 GNX524307 GXT524307 HHP524307 HRL524307 IBH524307 ILD524307 IUZ524307 JEV524307 JOR524307 JYN524307 KIJ524307 KSF524307 LCB524307 LLX524307 LVT524307 MFP524307 MPL524307 MZH524307 NJD524307 NSZ524307 OCV524307 OMR524307 OWN524307 PGJ524307 PQF524307 QAB524307 QJX524307 QTT524307 RDP524307 RNL524307 RXH524307 SHD524307 SQZ524307 TAV524307 TKR524307 TUN524307 UEJ524307 UOF524307 UYB524307 VHX524307 VRT524307 WBP524307 WLL524307 WVH524307 C589843 IV589843 SR589843 ACN589843 AMJ589843 AWF589843 BGB589843 BPX589843 BZT589843 CJP589843 CTL589843 DDH589843 DND589843 DWZ589843 EGV589843 EQR589843 FAN589843 FKJ589843 FUF589843 GEB589843 GNX589843 GXT589843 HHP589843 HRL589843 IBH589843 ILD589843 IUZ589843 JEV589843 JOR589843 JYN589843 KIJ589843 KSF589843 LCB589843 LLX589843 LVT589843 MFP589843 MPL589843 MZH589843 NJD589843 NSZ589843 OCV589843 OMR589843 OWN589843 PGJ589843 PQF589843 QAB589843 QJX589843 QTT589843 RDP589843 RNL589843 RXH589843 SHD589843 SQZ589843 TAV589843 TKR589843 TUN589843 UEJ589843 UOF589843 UYB589843 VHX589843 VRT589843 WBP589843 WLL589843 WVH589843 C655379 IV655379 SR655379 ACN655379 AMJ655379 AWF655379 BGB655379 BPX655379 BZT655379 CJP655379 CTL655379 DDH655379 DND655379 DWZ655379 EGV655379 EQR655379 FAN655379 FKJ655379 FUF655379 GEB655379 GNX655379 GXT655379 HHP655379 HRL655379 IBH655379 ILD655379 IUZ655379 JEV655379 JOR655379 JYN655379 KIJ655379 KSF655379 LCB655379 LLX655379 LVT655379 MFP655379 MPL655379 MZH655379 NJD655379 NSZ655379 OCV655379 OMR655379 OWN655379 PGJ655379 PQF655379 QAB655379 QJX655379 QTT655379 RDP655379 RNL655379 RXH655379 SHD655379 SQZ655379 TAV655379 TKR655379 TUN655379 UEJ655379 UOF655379 UYB655379 VHX655379 VRT655379 WBP655379 WLL655379 WVH655379 C720915 IV720915 SR720915 ACN720915 AMJ720915 AWF720915 BGB720915 BPX720915 BZT720915 CJP720915 CTL720915 DDH720915 DND720915 DWZ720915 EGV720915 EQR720915 FAN720915 FKJ720915 FUF720915 GEB720915 GNX720915 GXT720915 HHP720915 HRL720915 IBH720915 ILD720915 IUZ720915 JEV720915 JOR720915 JYN720915 KIJ720915 KSF720915 LCB720915 LLX720915 LVT720915 MFP720915 MPL720915 MZH720915 NJD720915 NSZ720915 OCV720915 OMR720915 OWN720915 PGJ720915 PQF720915 QAB720915 QJX720915 QTT720915 RDP720915 RNL720915 RXH720915 SHD720915 SQZ720915 TAV720915 TKR720915 TUN720915 UEJ720915 UOF720915 UYB720915 VHX720915 VRT720915 WBP720915 WLL720915 WVH720915 C786451 IV786451 SR786451 ACN786451 AMJ786451 AWF786451 BGB786451 BPX786451 BZT786451 CJP786451 CTL786451 DDH786451 DND786451 DWZ786451 EGV786451 EQR786451 FAN786451 FKJ786451 FUF786451 GEB786451 GNX786451 GXT786451 HHP786451 HRL786451 IBH786451 ILD786451 IUZ786451 JEV786451 JOR786451 JYN786451 KIJ786451 KSF786451 LCB786451 LLX786451 LVT786451 MFP786451 MPL786451 MZH786451 NJD786451 NSZ786451 OCV786451 OMR786451 OWN786451 PGJ786451 PQF786451 QAB786451 QJX786451 QTT786451 RDP786451 RNL786451 RXH786451 SHD786451 SQZ786451 TAV786451 TKR786451 TUN786451 UEJ786451 UOF786451 UYB786451 VHX786451 VRT786451 WBP786451 WLL786451 WVH786451 C851987 IV851987 SR851987 ACN851987 AMJ851987 AWF851987 BGB851987 BPX851987 BZT851987 CJP851987 CTL851987 DDH851987 DND851987 DWZ851987 EGV851987 EQR851987 FAN851987 FKJ851987 FUF851987 GEB851987 GNX851987 GXT851987 HHP851987 HRL851987 IBH851987 ILD851987 IUZ851987 JEV851987 JOR851987 JYN851987 KIJ851987 KSF851987 LCB851987 LLX851987 LVT851987 MFP851987 MPL851987 MZH851987 NJD851987 NSZ851987 OCV851987 OMR851987 OWN851987 PGJ851987 PQF851987 QAB851987 QJX851987 QTT851987 RDP851987 RNL851987 RXH851987 SHD851987 SQZ851987 TAV851987 TKR851987 TUN851987 UEJ851987 UOF851987 UYB851987 VHX851987 VRT851987 WBP851987 WLL851987 WVH851987 C917523 IV917523 SR917523 ACN917523 AMJ917523 AWF917523 BGB917523 BPX917523 BZT917523 CJP917523 CTL917523 DDH917523 DND917523 DWZ917523 EGV917523 EQR917523 FAN917523 FKJ917523 FUF917523 GEB917523 GNX917523 GXT917523 HHP917523 HRL917523 IBH917523 ILD917523 IUZ917523 JEV917523 JOR917523 JYN917523 KIJ917523 KSF917523 LCB917523 LLX917523 LVT917523 MFP917523 MPL917523 MZH917523 NJD917523 NSZ917523 OCV917523 OMR917523 OWN917523 PGJ917523 PQF917523 QAB917523 QJX917523 QTT917523 RDP917523 RNL917523 RXH917523 SHD917523 SQZ917523 TAV917523 TKR917523 TUN917523 UEJ917523 UOF917523 UYB917523 VHX917523 VRT917523 WBP917523 WLL917523 WVH917523 C983059 IV983059 SR983059 ACN983059 AMJ983059 AWF983059 BGB983059 BPX983059 BZT983059 CJP983059 CTL983059 DDH983059 DND983059 DWZ983059 EGV983059 EQR983059 FAN983059 FKJ983059 FUF983059 GEB983059 GNX983059 GXT983059 HHP983059 HRL983059 IBH983059 ILD983059 IUZ983059 JEV983059 JOR983059 JYN983059 KIJ983059 KSF983059 LCB983059 LLX983059 LVT983059 MFP983059 MPL983059 MZH983059 NJD983059 NSZ983059 OCV983059 OMR983059 OWN983059 PGJ983059 PQF983059 QAB983059 QJX983059 QTT983059 RDP983059 RNL983059 RXH983059 SHD983059 SQZ983059 TAV983059 TKR983059 TUN983059 UEJ983059 UOF983059 UYB983059 VHX983059 VRT983059 WBP98305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9 A65555 IS65555 SO65555 ACK65555 AMG65555 AWC65555 BFY65555 BPU65555 BZQ65555 CJM65555 CTI65555 DDE65555 DNA65555 DWW65555 EGS65555 EQO65555 FAK65555 FKG65555 FUC65555 GDY65555 GNU65555 GXQ65555 HHM65555 HRI65555 IBE65555 ILA65555 IUW65555 JES65555 JOO65555 JYK65555 KIG65555 KSC65555 LBY65555 LLU65555 LVQ65555 MFM65555 MPI65555 MZE65555 NJA65555 NSW65555 OCS65555 OMO65555 OWK65555 PGG65555 PQC65555 PZY65555 QJU65555 QTQ65555 RDM65555 RNI65555 RXE65555 SHA65555 SQW65555 TAS65555 TKO65555 TUK65555 UEG65555 UOC65555 UXY65555 VHU65555 VRQ65555 WBM65555 WLI65555 WVE65555 A131091 IS131091 SO131091 ACK131091 AMG131091 AWC131091 BFY131091 BPU131091 BZQ131091 CJM131091 CTI131091 DDE131091 DNA131091 DWW131091 EGS131091 EQO131091 FAK131091 FKG131091 FUC131091 GDY131091 GNU131091 GXQ131091 HHM131091 HRI131091 IBE131091 ILA131091 IUW131091 JES131091 JOO131091 JYK131091 KIG131091 KSC131091 LBY131091 LLU131091 LVQ131091 MFM131091 MPI131091 MZE131091 NJA131091 NSW131091 OCS131091 OMO131091 OWK131091 PGG131091 PQC131091 PZY131091 QJU131091 QTQ131091 RDM131091 RNI131091 RXE131091 SHA131091 SQW131091 TAS131091 TKO131091 TUK131091 UEG131091 UOC131091 UXY131091 VHU131091 VRQ131091 WBM131091 WLI131091 WVE131091 A196627 IS196627 SO196627 ACK196627 AMG196627 AWC196627 BFY196627 BPU196627 BZQ196627 CJM196627 CTI196627 DDE196627 DNA196627 DWW196627 EGS196627 EQO196627 FAK196627 FKG196627 FUC196627 GDY196627 GNU196627 GXQ196627 HHM196627 HRI196627 IBE196627 ILA196627 IUW196627 JES196627 JOO196627 JYK196627 KIG196627 KSC196627 LBY196627 LLU196627 LVQ196627 MFM196627 MPI196627 MZE196627 NJA196627 NSW196627 OCS196627 OMO196627 OWK196627 PGG196627 PQC196627 PZY196627 QJU196627 QTQ196627 RDM196627 RNI196627 RXE196627 SHA196627 SQW196627 TAS196627 TKO196627 TUK196627 UEG196627 UOC196627 UXY196627 VHU196627 VRQ196627 WBM196627 WLI196627 WVE196627 A262163 IS262163 SO262163 ACK262163 AMG262163 AWC262163 BFY262163 BPU262163 BZQ262163 CJM262163 CTI262163 DDE262163 DNA262163 DWW262163 EGS262163 EQO262163 FAK262163 FKG262163 FUC262163 GDY262163 GNU262163 GXQ262163 HHM262163 HRI262163 IBE262163 ILA262163 IUW262163 JES262163 JOO262163 JYK262163 KIG262163 KSC262163 LBY262163 LLU262163 LVQ262163 MFM262163 MPI262163 MZE262163 NJA262163 NSW262163 OCS262163 OMO262163 OWK262163 PGG262163 PQC262163 PZY262163 QJU262163 QTQ262163 RDM262163 RNI262163 RXE262163 SHA262163 SQW262163 TAS262163 TKO262163 TUK262163 UEG262163 UOC262163 UXY262163 VHU262163 VRQ262163 WBM262163 WLI262163 WVE262163 A327699 IS327699 SO327699 ACK327699 AMG327699 AWC327699 BFY327699 BPU327699 BZQ327699 CJM327699 CTI327699 DDE327699 DNA327699 DWW327699 EGS327699 EQO327699 FAK327699 FKG327699 FUC327699 GDY327699 GNU327699 GXQ327699 HHM327699 HRI327699 IBE327699 ILA327699 IUW327699 JES327699 JOO327699 JYK327699 KIG327699 KSC327699 LBY327699 LLU327699 LVQ327699 MFM327699 MPI327699 MZE327699 NJA327699 NSW327699 OCS327699 OMO327699 OWK327699 PGG327699 PQC327699 PZY327699 QJU327699 QTQ327699 RDM327699 RNI327699 RXE327699 SHA327699 SQW327699 TAS327699 TKO327699 TUK327699 UEG327699 UOC327699 UXY327699 VHU327699 VRQ327699 WBM327699 WLI327699 WVE327699 A393235 IS393235 SO393235 ACK393235 AMG393235 AWC393235 BFY393235 BPU393235 BZQ393235 CJM393235 CTI393235 DDE393235 DNA393235 DWW393235 EGS393235 EQO393235 FAK393235 FKG393235 FUC393235 GDY393235 GNU393235 GXQ393235 HHM393235 HRI393235 IBE393235 ILA393235 IUW393235 JES393235 JOO393235 JYK393235 KIG393235 KSC393235 LBY393235 LLU393235 LVQ393235 MFM393235 MPI393235 MZE393235 NJA393235 NSW393235 OCS393235 OMO393235 OWK393235 PGG393235 PQC393235 PZY393235 QJU393235 QTQ393235 RDM393235 RNI393235 RXE393235 SHA393235 SQW393235 TAS393235 TKO393235 TUK393235 UEG393235 UOC393235 UXY393235 VHU393235 VRQ393235 WBM393235 WLI393235 WVE393235 A458771 IS458771 SO458771 ACK458771 AMG458771 AWC458771 BFY458771 BPU458771 BZQ458771 CJM458771 CTI458771 DDE458771 DNA458771 DWW458771 EGS458771 EQO458771 FAK458771 FKG458771 FUC458771 GDY458771 GNU458771 GXQ458771 HHM458771 HRI458771 IBE458771 ILA458771 IUW458771 JES458771 JOO458771 JYK458771 KIG458771 KSC458771 LBY458771 LLU458771 LVQ458771 MFM458771 MPI458771 MZE458771 NJA458771 NSW458771 OCS458771 OMO458771 OWK458771 PGG458771 PQC458771 PZY458771 QJU458771 QTQ458771 RDM458771 RNI458771 RXE458771 SHA458771 SQW458771 TAS458771 TKO458771 TUK458771 UEG458771 UOC458771 UXY458771 VHU458771 VRQ458771 WBM458771 WLI458771 WVE458771 A524307 IS524307 SO524307 ACK524307 AMG524307 AWC524307 BFY524307 BPU524307 BZQ524307 CJM524307 CTI524307 DDE524307 DNA524307 DWW524307 EGS524307 EQO524307 FAK524307 FKG524307 FUC524307 GDY524307 GNU524307 GXQ524307 HHM524307 HRI524307 IBE524307 ILA524307 IUW524307 JES524307 JOO524307 JYK524307 KIG524307 KSC524307 LBY524307 LLU524307 LVQ524307 MFM524307 MPI524307 MZE524307 NJA524307 NSW524307 OCS524307 OMO524307 OWK524307 PGG524307 PQC524307 PZY524307 QJU524307 QTQ524307 RDM524307 RNI524307 RXE524307 SHA524307 SQW524307 TAS524307 TKO524307 TUK524307 UEG524307 UOC524307 UXY524307 VHU524307 VRQ524307 WBM524307 WLI524307 WVE524307 A589843 IS589843 SO589843 ACK589843 AMG589843 AWC589843 BFY589843 BPU589843 BZQ589843 CJM589843 CTI589843 DDE589843 DNA589843 DWW589843 EGS589843 EQO589843 FAK589843 FKG589843 FUC589843 GDY589843 GNU589843 GXQ589843 HHM589843 HRI589843 IBE589843 ILA589843 IUW589843 JES589843 JOO589843 JYK589843 KIG589843 KSC589843 LBY589843 LLU589843 LVQ589843 MFM589843 MPI589843 MZE589843 NJA589843 NSW589843 OCS589843 OMO589843 OWK589843 PGG589843 PQC589843 PZY589843 QJU589843 QTQ589843 RDM589843 RNI589843 RXE589843 SHA589843 SQW589843 TAS589843 TKO589843 TUK589843 UEG589843 UOC589843 UXY589843 VHU589843 VRQ589843 WBM589843 WLI589843 WVE589843 A655379 IS655379 SO655379 ACK655379 AMG655379 AWC655379 BFY655379 BPU655379 BZQ655379 CJM655379 CTI655379 DDE655379 DNA655379 DWW655379 EGS655379 EQO655379 FAK655379 FKG655379 FUC655379 GDY655379 GNU655379 GXQ655379 HHM655379 HRI655379 IBE655379 ILA655379 IUW655379 JES655379 JOO655379 JYK655379 KIG655379 KSC655379 LBY655379 LLU655379 LVQ655379 MFM655379 MPI655379 MZE655379 NJA655379 NSW655379 OCS655379 OMO655379 OWK655379 PGG655379 PQC655379 PZY655379 QJU655379 QTQ655379 RDM655379 RNI655379 RXE655379 SHA655379 SQW655379 TAS655379 TKO655379 TUK655379 UEG655379 UOC655379 UXY655379 VHU655379 VRQ655379 WBM655379 WLI655379 WVE655379 A720915 IS720915 SO720915 ACK720915 AMG720915 AWC720915 BFY720915 BPU720915 BZQ720915 CJM720915 CTI720915 DDE720915 DNA720915 DWW720915 EGS720915 EQO720915 FAK720915 FKG720915 FUC720915 GDY720915 GNU720915 GXQ720915 HHM720915 HRI720915 IBE720915 ILA720915 IUW720915 JES720915 JOO720915 JYK720915 KIG720915 KSC720915 LBY720915 LLU720915 LVQ720915 MFM720915 MPI720915 MZE720915 NJA720915 NSW720915 OCS720915 OMO720915 OWK720915 PGG720915 PQC720915 PZY720915 QJU720915 QTQ720915 RDM720915 RNI720915 RXE720915 SHA720915 SQW720915 TAS720915 TKO720915 TUK720915 UEG720915 UOC720915 UXY720915 VHU720915 VRQ720915 WBM720915 WLI720915 WVE720915 A786451 IS786451 SO786451 ACK786451 AMG786451 AWC786451 BFY786451 BPU786451 BZQ786451 CJM786451 CTI786451 DDE786451 DNA786451 DWW786451 EGS786451 EQO786451 FAK786451 FKG786451 FUC786451 GDY786451 GNU786451 GXQ786451 HHM786451 HRI786451 IBE786451 ILA786451 IUW786451 JES786451 JOO786451 JYK786451 KIG786451 KSC786451 LBY786451 LLU786451 LVQ786451 MFM786451 MPI786451 MZE786451 NJA786451 NSW786451 OCS786451 OMO786451 OWK786451 PGG786451 PQC786451 PZY786451 QJU786451 QTQ786451 RDM786451 RNI786451 RXE786451 SHA786451 SQW786451 TAS786451 TKO786451 TUK786451 UEG786451 UOC786451 UXY786451 VHU786451 VRQ786451 WBM786451 WLI786451 WVE786451 A851987 IS851987 SO851987 ACK851987 AMG851987 AWC851987 BFY851987 BPU851987 BZQ851987 CJM851987 CTI851987 DDE851987 DNA851987 DWW851987 EGS851987 EQO851987 FAK851987 FKG851987 FUC851987 GDY851987 GNU851987 GXQ851987 HHM851987 HRI851987 IBE851987 ILA851987 IUW851987 JES851987 JOO851987 JYK851987 KIG851987 KSC851987 LBY851987 LLU851987 LVQ851987 MFM851987 MPI851987 MZE851987 NJA851987 NSW851987 OCS851987 OMO851987 OWK851987 PGG851987 PQC851987 PZY851987 QJU851987 QTQ851987 RDM851987 RNI851987 RXE851987 SHA851987 SQW851987 TAS851987 TKO851987 TUK851987 UEG851987 UOC851987 UXY851987 VHU851987 VRQ851987 WBM851987 WLI851987 WVE851987 A917523 IS917523 SO917523 ACK917523 AMG917523 AWC917523 BFY917523 BPU917523 BZQ917523 CJM917523 CTI917523 DDE917523 DNA917523 DWW917523 EGS917523 EQO917523 FAK917523 FKG917523 FUC917523 GDY917523 GNU917523 GXQ917523 HHM917523 HRI917523 IBE917523 ILA917523 IUW917523 JES917523 JOO917523 JYK917523 KIG917523 KSC917523 LBY917523 LLU917523 LVQ917523 MFM917523 MPI917523 MZE917523 NJA917523 NSW917523 OCS917523 OMO917523 OWK917523 PGG917523 PQC917523 PZY917523 QJU917523 QTQ917523 RDM917523 RNI917523 RXE917523 SHA917523 SQW917523 TAS917523 TKO917523 TUK917523 UEG917523 UOC917523 UXY917523 VHU917523 VRQ917523 WBM917523 WLI917523 WVE917523 A983059 IS983059 SO983059 ACK983059 AMG983059 AWC983059 BFY983059 BPU983059 BZQ983059 CJM983059 CTI983059 DDE983059 DNA983059 DWW983059 EGS983059 EQO983059 FAK983059 FKG983059 FUC983059 GDY983059 GNU983059 GXQ983059 HHM983059 HRI983059 IBE983059 ILA983059 IUW983059 JES983059 JOO983059 JYK983059 KIG983059 KSC983059 LBY983059 LLU983059 LVQ983059 MFM983059 MPI983059 MZE983059 NJA983059 NSW983059 OCS983059 OMO983059 OWK983059 PGG983059 PQC983059 PZY983059 QJU983059 QTQ983059 RDM983059 RNI983059 RXE983059 SHA983059 SQW983059 TAS983059 TKO983059 TUK983059 UEG983059 UOC983059 UXY983059 VHU983059 VRQ983059 WBM983059 WLI98305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F75" zoomScale="70" zoomScaleNormal="70" workbookViewId="0">
      <selection activeCell="P87" sqref="P87:Q8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0" t="s">
        <v>64</v>
      </c>
      <c r="C2" s="231"/>
      <c r="D2" s="231"/>
      <c r="E2" s="231"/>
      <c r="F2" s="231"/>
      <c r="G2" s="231"/>
      <c r="H2" s="231"/>
      <c r="I2" s="231"/>
      <c r="J2" s="231"/>
      <c r="K2" s="231"/>
      <c r="L2" s="231"/>
      <c r="M2" s="231"/>
      <c r="N2" s="231"/>
      <c r="O2" s="231"/>
      <c r="P2" s="231"/>
    </row>
    <row r="4" spans="2:16" ht="26.25" x14ac:dyDescent="0.25">
      <c r="B4" s="230" t="s">
        <v>49</v>
      </c>
      <c r="C4" s="231"/>
      <c r="D4" s="231"/>
      <c r="E4" s="231"/>
      <c r="F4" s="231"/>
      <c r="G4" s="231"/>
      <c r="H4" s="231"/>
      <c r="I4" s="231"/>
      <c r="J4" s="231"/>
      <c r="K4" s="231"/>
      <c r="L4" s="231"/>
      <c r="M4" s="231"/>
      <c r="N4" s="231"/>
      <c r="O4" s="231"/>
      <c r="P4" s="231"/>
    </row>
    <row r="5" spans="2:16" ht="15.75" thickBot="1" x14ac:dyDescent="0.3"/>
    <row r="6" spans="2:16" ht="21.75" thickBot="1" x14ac:dyDescent="0.3">
      <c r="B6" s="11" t="s">
        <v>4</v>
      </c>
      <c r="C6" s="234" t="s">
        <v>162</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0" t="s">
        <v>101</v>
      </c>
      <c r="C14" s="240"/>
      <c r="D14" s="172" t="s">
        <v>13</v>
      </c>
      <c r="E14" s="172" t="s">
        <v>14</v>
      </c>
      <c r="F14" s="172" t="s">
        <v>30</v>
      </c>
      <c r="G14" s="92"/>
      <c r="I14" s="37"/>
      <c r="J14" s="37"/>
      <c r="K14" s="37"/>
      <c r="L14" s="37"/>
      <c r="M14" s="37"/>
      <c r="N14" s="109"/>
    </row>
    <row r="15" spans="2:16" x14ac:dyDescent="0.25">
      <c r="B15" s="240"/>
      <c r="C15" s="240"/>
      <c r="D15" s="174">
        <v>26</v>
      </c>
      <c r="E15" s="179">
        <v>1551109698</v>
      </c>
      <c r="F15" s="177">
        <v>666</v>
      </c>
      <c r="G15" s="93"/>
      <c r="I15" s="38"/>
      <c r="J15" s="38"/>
      <c r="K15" s="38"/>
      <c r="L15" s="38"/>
      <c r="M15" s="38"/>
      <c r="N15" s="109"/>
    </row>
    <row r="16" spans="2:16" x14ac:dyDescent="0.25">
      <c r="B16" s="240"/>
      <c r="C16" s="240"/>
      <c r="D16" s="174"/>
      <c r="E16" s="180"/>
      <c r="F16" s="177"/>
      <c r="G16" s="93"/>
      <c r="I16" s="38"/>
      <c r="J16" s="38"/>
      <c r="K16" s="38"/>
      <c r="L16" s="38"/>
      <c r="M16" s="38"/>
      <c r="N16" s="109"/>
    </row>
    <row r="17" spans="1:14" x14ac:dyDescent="0.25">
      <c r="B17" s="240"/>
      <c r="C17" s="240"/>
      <c r="D17" s="174"/>
      <c r="E17" s="180"/>
      <c r="F17" s="177"/>
      <c r="G17" s="93"/>
      <c r="I17" s="38"/>
      <c r="J17" s="38"/>
      <c r="K17" s="38"/>
      <c r="L17" s="38"/>
      <c r="M17" s="38"/>
      <c r="N17" s="109"/>
    </row>
    <row r="18" spans="1:14" x14ac:dyDescent="0.25">
      <c r="B18" s="240"/>
      <c r="C18" s="240"/>
      <c r="D18" s="174"/>
      <c r="E18" s="179"/>
      <c r="F18" s="177"/>
      <c r="G18" s="93"/>
      <c r="H18" s="22"/>
      <c r="I18" s="38"/>
      <c r="J18" s="38"/>
      <c r="K18" s="38"/>
      <c r="L18" s="38"/>
      <c r="M18" s="38"/>
      <c r="N18" s="20"/>
    </row>
    <row r="19" spans="1:14" x14ac:dyDescent="0.25">
      <c r="B19" s="240"/>
      <c r="C19" s="240"/>
      <c r="D19" s="174"/>
      <c r="E19" s="179"/>
      <c r="F19" s="177"/>
      <c r="G19" s="93"/>
      <c r="H19" s="22"/>
      <c r="I19" s="40"/>
      <c r="J19" s="40"/>
      <c r="K19" s="40"/>
      <c r="L19" s="40"/>
      <c r="M19" s="40"/>
      <c r="N19" s="20"/>
    </row>
    <row r="20" spans="1:14" x14ac:dyDescent="0.25">
      <c r="B20" s="240"/>
      <c r="C20" s="240"/>
      <c r="D20" s="174"/>
      <c r="E20" s="179"/>
      <c r="F20" s="177"/>
      <c r="G20" s="93"/>
      <c r="H20" s="22"/>
      <c r="I20" s="108"/>
      <c r="J20" s="108"/>
      <c r="K20" s="108"/>
      <c r="L20" s="108"/>
      <c r="M20" s="108"/>
      <c r="N20" s="20"/>
    </row>
    <row r="21" spans="1:14" x14ac:dyDescent="0.25">
      <c r="B21" s="240"/>
      <c r="C21" s="240"/>
      <c r="D21" s="172"/>
      <c r="E21" s="179"/>
      <c r="F21" s="35"/>
      <c r="G21" s="93"/>
      <c r="H21" s="22"/>
      <c r="I21" s="108"/>
      <c r="J21" s="108"/>
      <c r="K21" s="108"/>
      <c r="L21" s="108"/>
      <c r="M21" s="108"/>
      <c r="N21" s="20"/>
    </row>
    <row r="22" spans="1:14" ht="15.75" thickBot="1" x14ac:dyDescent="0.3">
      <c r="B22" s="232" t="s">
        <v>15</v>
      </c>
      <c r="C22" s="233"/>
      <c r="D22" s="172"/>
      <c r="E22" s="64"/>
      <c r="F22" s="35"/>
      <c r="G22" s="93"/>
      <c r="H22" s="22"/>
      <c r="I22" s="108"/>
      <c r="J22" s="108"/>
      <c r="K22" s="108"/>
      <c r="L22" s="108"/>
      <c r="M22" s="10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280">
        <f>F15*80%</f>
        <v>532.80000000000007</v>
      </c>
      <c r="D24" s="38"/>
      <c r="E24" s="281">
        <f>E15</f>
        <v>1551109698</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34</v>
      </c>
      <c r="C29" s="126" t="s">
        <v>140</v>
      </c>
      <c r="D29" s="126" t="s">
        <v>141</v>
      </c>
      <c r="E29" s="105"/>
      <c r="F29" s="105"/>
      <c r="G29" s="105"/>
      <c r="H29" s="105"/>
      <c r="I29" s="108"/>
      <c r="J29" s="108"/>
      <c r="K29" s="108"/>
      <c r="L29" s="108"/>
      <c r="M29" s="108"/>
      <c r="N29" s="109"/>
    </row>
    <row r="30" spans="1:14" x14ac:dyDescent="0.25">
      <c r="A30" s="100"/>
      <c r="B30" s="122" t="s">
        <v>142</v>
      </c>
      <c r="C30" s="122"/>
      <c r="D30" s="175" t="s">
        <v>167</v>
      </c>
      <c r="E30" s="105"/>
      <c r="F30" s="105"/>
      <c r="G30" s="105"/>
      <c r="H30" s="105"/>
      <c r="I30" s="108"/>
      <c r="J30" s="108"/>
      <c r="K30" s="108"/>
      <c r="L30" s="108"/>
      <c r="M30" s="108"/>
      <c r="N30" s="109"/>
    </row>
    <row r="31" spans="1:14" x14ac:dyDescent="0.25">
      <c r="A31" s="100"/>
      <c r="B31" s="122" t="s">
        <v>143</v>
      </c>
      <c r="C31" s="122"/>
      <c r="D31" s="175" t="s">
        <v>167</v>
      </c>
      <c r="E31" s="105"/>
      <c r="F31" s="105"/>
      <c r="G31" s="105"/>
      <c r="H31" s="105"/>
      <c r="I31" s="108"/>
      <c r="J31" s="108"/>
      <c r="K31" s="108"/>
      <c r="L31" s="108"/>
      <c r="M31" s="108"/>
      <c r="N31" s="109"/>
    </row>
    <row r="32" spans="1:14" x14ac:dyDescent="0.25">
      <c r="A32" s="100"/>
      <c r="B32" s="122" t="s">
        <v>144</v>
      </c>
      <c r="D32" s="171" t="s">
        <v>167</v>
      </c>
      <c r="E32" s="105"/>
      <c r="F32" s="105"/>
      <c r="G32" s="105"/>
      <c r="H32" s="105"/>
      <c r="I32" s="108"/>
      <c r="J32" s="108"/>
      <c r="K32" s="108"/>
      <c r="L32" s="108"/>
      <c r="M32" s="108"/>
      <c r="N32" s="109"/>
    </row>
    <row r="33" spans="1:17" x14ac:dyDescent="0.25">
      <c r="A33" s="100"/>
      <c r="B33" s="122" t="s">
        <v>145</v>
      </c>
      <c r="C33" s="122"/>
      <c r="D33" s="188" t="s">
        <v>167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34</v>
      </c>
      <c r="C39" s="126" t="s">
        <v>59</v>
      </c>
      <c r="D39" s="125" t="s">
        <v>52</v>
      </c>
      <c r="E39" s="125" t="s">
        <v>17</v>
      </c>
      <c r="F39" s="105"/>
      <c r="G39" s="105"/>
      <c r="H39" s="105"/>
      <c r="I39" s="108"/>
      <c r="J39" s="108"/>
      <c r="K39" s="108"/>
      <c r="L39" s="108"/>
      <c r="M39" s="108"/>
      <c r="N39" s="109"/>
    </row>
    <row r="40" spans="1:17" ht="28.5" x14ac:dyDescent="0.25">
      <c r="A40" s="100"/>
      <c r="B40" s="106" t="s">
        <v>147</v>
      </c>
      <c r="C40" s="107">
        <v>40</v>
      </c>
      <c r="D40" s="171">
        <v>0</v>
      </c>
      <c r="E40" s="249">
        <f>+D40+D41</f>
        <v>0</v>
      </c>
      <c r="F40" s="105"/>
      <c r="G40" s="105"/>
      <c r="H40" s="105"/>
      <c r="I40" s="108"/>
      <c r="J40" s="108"/>
      <c r="K40" s="108"/>
      <c r="L40" s="108"/>
      <c r="M40" s="108"/>
      <c r="N40" s="109"/>
    </row>
    <row r="41" spans="1:17" ht="42.75" x14ac:dyDescent="0.25">
      <c r="A41" s="100"/>
      <c r="B41" s="106" t="s">
        <v>148</v>
      </c>
      <c r="C41" s="107">
        <v>60</v>
      </c>
      <c r="D41" s="171">
        <f>+F144</f>
        <v>0</v>
      </c>
      <c r="E41" s="250"/>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2" t="s">
        <v>36</v>
      </c>
      <c r="N45" s="242"/>
    </row>
    <row r="46" spans="1:17" x14ac:dyDescent="0.25">
      <c r="B46" s="123" t="s">
        <v>31</v>
      </c>
      <c r="M46" s="65"/>
      <c r="N46" s="65"/>
    </row>
    <row r="47" spans="1:17" ht="15.75" thickBot="1" x14ac:dyDescent="0.3">
      <c r="M47" s="65"/>
      <c r="N47" s="65"/>
    </row>
    <row r="48" spans="1:17" s="108" customFormat="1" ht="109.5" customHeight="1" x14ac:dyDescent="0.25">
      <c r="B48" s="119" t="s">
        <v>149</v>
      </c>
      <c r="C48" s="119" t="s">
        <v>150</v>
      </c>
      <c r="D48" s="119" t="s">
        <v>151</v>
      </c>
      <c r="E48" s="119" t="s">
        <v>46</v>
      </c>
      <c r="F48" s="119" t="s">
        <v>23</v>
      </c>
      <c r="G48" s="119" t="s">
        <v>103</v>
      </c>
      <c r="H48" s="119" t="s">
        <v>18</v>
      </c>
      <c r="I48" s="119" t="s">
        <v>11</v>
      </c>
      <c r="J48" s="119" t="s">
        <v>32</v>
      </c>
      <c r="K48" s="119" t="s">
        <v>62</v>
      </c>
      <c r="L48" s="119" t="s">
        <v>21</v>
      </c>
      <c r="M48" s="104" t="s">
        <v>27</v>
      </c>
      <c r="N48" s="119" t="s">
        <v>152</v>
      </c>
      <c r="O48" s="119" t="s">
        <v>37</v>
      </c>
      <c r="P48" s="120" t="s">
        <v>12</v>
      </c>
      <c r="Q48" s="120" t="s">
        <v>20</v>
      </c>
    </row>
    <row r="49" spans="1:26" s="114" customFormat="1" ht="285" x14ac:dyDescent="0.25">
      <c r="A49" s="46">
        <v>1</v>
      </c>
      <c r="B49" s="115" t="s">
        <v>170</v>
      </c>
      <c r="C49" s="115" t="s">
        <v>170</v>
      </c>
      <c r="D49" s="115" t="s">
        <v>169</v>
      </c>
      <c r="E49" s="176" t="s">
        <v>168</v>
      </c>
      <c r="F49" s="111" t="s">
        <v>140</v>
      </c>
      <c r="G49" s="153">
        <v>0.1</v>
      </c>
      <c r="H49" s="118">
        <v>41512</v>
      </c>
      <c r="I49" s="112">
        <v>41943</v>
      </c>
      <c r="J49" s="112"/>
      <c r="K49" s="112" t="s">
        <v>171</v>
      </c>
      <c r="L49" s="112"/>
      <c r="M49" s="103">
        <v>850</v>
      </c>
      <c r="N49" s="103">
        <f>+M49*G49</f>
        <v>85</v>
      </c>
      <c r="O49" s="26">
        <v>2101221843</v>
      </c>
      <c r="P49" s="26" t="s">
        <v>175</v>
      </c>
      <c r="Q49" s="154" t="s">
        <v>213</v>
      </c>
      <c r="R49" s="113"/>
      <c r="S49" s="113"/>
      <c r="T49" s="113"/>
      <c r="U49" s="113"/>
      <c r="V49" s="113"/>
      <c r="W49" s="113"/>
      <c r="X49" s="113"/>
      <c r="Y49" s="113"/>
      <c r="Z49" s="113"/>
    </row>
    <row r="50" spans="1:26" s="114" customFormat="1" ht="30" x14ac:dyDescent="0.25">
      <c r="A50" s="46">
        <f>+A49+1</f>
        <v>2</v>
      </c>
      <c r="B50" s="115" t="s">
        <v>170</v>
      </c>
      <c r="C50" s="115" t="s">
        <v>170</v>
      </c>
      <c r="D50" s="115" t="s">
        <v>169</v>
      </c>
      <c r="E50" s="118" t="s">
        <v>172</v>
      </c>
      <c r="F50" s="111" t="s">
        <v>140</v>
      </c>
      <c r="G50" s="110">
        <v>0.1</v>
      </c>
      <c r="H50" s="118">
        <v>41513</v>
      </c>
      <c r="I50" s="112">
        <v>41943</v>
      </c>
      <c r="J50" s="112"/>
      <c r="K50" s="112" t="s">
        <v>173</v>
      </c>
      <c r="L50" s="112" t="s">
        <v>174</v>
      </c>
      <c r="M50" s="103">
        <v>1150</v>
      </c>
      <c r="N50" s="103">
        <f>+M50*G50</f>
        <v>115</v>
      </c>
      <c r="O50" s="26">
        <v>2826049968</v>
      </c>
      <c r="P50" s="26" t="s">
        <v>176</v>
      </c>
      <c r="Q50" s="154"/>
      <c r="R50" s="113"/>
      <c r="S50" s="113"/>
      <c r="T50" s="113"/>
      <c r="U50" s="113"/>
      <c r="V50" s="113"/>
      <c r="W50" s="113"/>
      <c r="X50" s="113"/>
      <c r="Y50" s="113"/>
      <c r="Z50" s="113"/>
    </row>
    <row r="51" spans="1:26" s="114" customFormat="1" x14ac:dyDescent="0.25">
      <c r="A51" s="46">
        <f t="shared" ref="A51:A56" si="0">+A50+1</f>
        <v>3</v>
      </c>
      <c r="B51" s="115"/>
      <c r="C51" s="116"/>
      <c r="D51" s="115"/>
      <c r="E51" s="110"/>
      <c r="F51" s="111"/>
      <c r="G51" s="111"/>
      <c r="H51" s="111"/>
      <c r="I51" s="112"/>
      <c r="J51" s="112"/>
      <c r="K51" s="112"/>
      <c r="L51" s="112"/>
      <c r="M51" s="103"/>
      <c r="N51" s="103"/>
      <c r="O51" s="26"/>
      <c r="P51" s="26"/>
      <c r="Q51" s="154"/>
      <c r="R51" s="113"/>
      <c r="S51" s="113"/>
      <c r="T51" s="113"/>
      <c r="U51" s="113"/>
      <c r="V51" s="113"/>
      <c r="W51" s="113"/>
      <c r="X51" s="113"/>
      <c r="Y51" s="113"/>
      <c r="Z51" s="113"/>
    </row>
    <row r="52" spans="1:26" s="114" customFormat="1" x14ac:dyDescent="0.25">
      <c r="A52" s="46">
        <f t="shared" si="0"/>
        <v>4</v>
      </c>
      <c r="B52" s="115"/>
      <c r="C52" s="116"/>
      <c r="D52" s="115"/>
      <c r="E52" s="110"/>
      <c r="F52" s="111"/>
      <c r="G52" s="111"/>
      <c r="H52" s="111"/>
      <c r="I52" s="112"/>
      <c r="J52" s="112"/>
      <c r="K52" s="112"/>
      <c r="L52" s="112"/>
      <c r="M52" s="103"/>
      <c r="N52" s="103"/>
      <c r="O52" s="26"/>
      <c r="P52" s="26"/>
      <c r="Q52" s="154"/>
      <c r="R52" s="113"/>
      <c r="S52" s="113"/>
      <c r="T52" s="113"/>
      <c r="U52" s="113"/>
      <c r="V52" s="113"/>
      <c r="W52" s="113"/>
      <c r="X52" s="113"/>
      <c r="Y52" s="113"/>
      <c r="Z52" s="113"/>
    </row>
    <row r="53" spans="1:26" s="114" customFormat="1" x14ac:dyDescent="0.25">
      <c r="A53" s="46">
        <f t="shared" si="0"/>
        <v>5</v>
      </c>
      <c r="B53" s="115"/>
      <c r="C53" s="116"/>
      <c r="D53" s="115"/>
      <c r="E53" s="110"/>
      <c r="F53" s="111"/>
      <c r="G53" s="111"/>
      <c r="H53" s="111"/>
      <c r="I53" s="112"/>
      <c r="J53" s="112"/>
      <c r="K53" s="112"/>
      <c r="L53" s="112"/>
      <c r="M53" s="103"/>
      <c r="N53" s="103"/>
      <c r="O53" s="26"/>
      <c r="P53" s="26"/>
      <c r="Q53" s="154"/>
      <c r="R53" s="113"/>
      <c r="S53" s="113"/>
      <c r="T53" s="113"/>
      <c r="U53" s="113"/>
      <c r="V53" s="113"/>
      <c r="W53" s="113"/>
      <c r="X53" s="113"/>
      <c r="Y53" s="113"/>
      <c r="Z53" s="113"/>
    </row>
    <row r="54" spans="1:26" s="114" customFormat="1" x14ac:dyDescent="0.25">
      <c r="A54" s="46">
        <f t="shared" si="0"/>
        <v>6</v>
      </c>
      <c r="B54" s="115"/>
      <c r="C54" s="116"/>
      <c r="D54" s="115"/>
      <c r="E54" s="110"/>
      <c r="F54" s="111"/>
      <c r="G54" s="111"/>
      <c r="H54" s="111"/>
      <c r="I54" s="112"/>
      <c r="J54" s="112"/>
      <c r="K54" s="112"/>
      <c r="L54" s="112"/>
      <c r="M54" s="103"/>
      <c r="N54" s="103"/>
      <c r="O54" s="26"/>
      <c r="P54" s="26"/>
      <c r="Q54" s="154"/>
      <c r="R54" s="113"/>
      <c r="S54" s="113"/>
      <c r="T54" s="113"/>
      <c r="U54" s="113"/>
      <c r="V54" s="113"/>
      <c r="W54" s="113"/>
      <c r="X54" s="113"/>
      <c r="Y54" s="113"/>
      <c r="Z54" s="113"/>
    </row>
    <row r="55" spans="1:26" s="114" customFormat="1" x14ac:dyDescent="0.25">
      <c r="A55" s="46">
        <f t="shared" si="0"/>
        <v>7</v>
      </c>
      <c r="B55" s="115"/>
      <c r="C55" s="116"/>
      <c r="D55" s="115"/>
      <c r="E55" s="110"/>
      <c r="F55" s="111"/>
      <c r="G55" s="111"/>
      <c r="H55" s="111"/>
      <c r="I55" s="112"/>
      <c r="J55" s="112"/>
      <c r="K55" s="112"/>
      <c r="L55" s="112"/>
      <c r="M55" s="103"/>
      <c r="N55" s="103"/>
      <c r="O55" s="26"/>
      <c r="P55" s="26"/>
      <c r="Q55" s="154"/>
      <c r="R55" s="113"/>
      <c r="S55" s="113"/>
      <c r="T55" s="113"/>
      <c r="U55" s="113"/>
      <c r="V55" s="113"/>
      <c r="W55" s="113"/>
      <c r="X55" s="113"/>
      <c r="Y55" s="113"/>
      <c r="Z55" s="113"/>
    </row>
    <row r="56" spans="1:26" s="114" customFormat="1" x14ac:dyDescent="0.25">
      <c r="A56" s="46">
        <f t="shared" si="0"/>
        <v>8</v>
      </c>
      <c r="B56" s="115"/>
      <c r="C56" s="116"/>
      <c r="D56" s="115"/>
      <c r="E56" s="110"/>
      <c r="F56" s="111"/>
      <c r="G56" s="111"/>
      <c r="H56" s="111"/>
      <c r="I56" s="112"/>
      <c r="J56" s="112"/>
      <c r="K56" s="112"/>
      <c r="L56" s="112"/>
      <c r="M56" s="103"/>
      <c r="N56" s="103"/>
      <c r="O56" s="26"/>
      <c r="P56" s="26"/>
      <c r="Q56" s="154"/>
      <c r="R56" s="113"/>
      <c r="S56" s="113"/>
      <c r="T56" s="113"/>
      <c r="U56" s="113"/>
      <c r="V56" s="113"/>
      <c r="W56" s="113"/>
      <c r="X56" s="113"/>
      <c r="Y56" s="113"/>
      <c r="Z56" s="113"/>
    </row>
    <row r="57" spans="1:26" s="114" customFormat="1" ht="30.75" customHeight="1" x14ac:dyDescent="0.25">
      <c r="A57" s="46"/>
      <c r="B57" s="49" t="s">
        <v>17</v>
      </c>
      <c r="C57" s="116"/>
      <c r="D57" s="115"/>
      <c r="E57" s="110"/>
      <c r="F57" s="111"/>
      <c r="G57" s="111"/>
      <c r="H57" s="111"/>
      <c r="I57" s="112"/>
      <c r="J57" s="112"/>
      <c r="K57" s="117" t="s">
        <v>206</v>
      </c>
      <c r="L57" s="117">
        <f t="shared" ref="L57:N57" si="1">SUM(L49:L56)</f>
        <v>0</v>
      </c>
      <c r="M57" s="152">
        <f t="shared" si="1"/>
        <v>2000</v>
      </c>
      <c r="N57" s="117">
        <f t="shared" si="1"/>
        <v>200</v>
      </c>
      <c r="O57" s="26"/>
      <c r="P57" s="26"/>
      <c r="Q57" s="155"/>
    </row>
    <row r="58" spans="1:26" s="29" customFormat="1" x14ac:dyDescent="0.25">
      <c r="E58" s="30"/>
    </row>
    <row r="59" spans="1:26" s="29" customFormat="1" x14ac:dyDescent="0.25">
      <c r="B59" s="243" t="s">
        <v>29</v>
      </c>
      <c r="C59" s="243" t="s">
        <v>28</v>
      </c>
      <c r="D59" s="241" t="s">
        <v>35</v>
      </c>
      <c r="E59" s="241"/>
    </row>
    <row r="60" spans="1:26" s="29" customFormat="1" x14ac:dyDescent="0.25">
      <c r="B60" s="244"/>
      <c r="C60" s="244"/>
      <c r="D60" s="173" t="s">
        <v>24</v>
      </c>
      <c r="E60" s="62" t="s">
        <v>25</v>
      </c>
    </row>
    <row r="61" spans="1:26" s="29" customFormat="1" ht="30.6" customHeight="1" x14ac:dyDescent="0.25">
      <c r="B61" s="59" t="s">
        <v>22</v>
      </c>
      <c r="C61" s="60" t="s">
        <v>177</v>
      </c>
      <c r="D61" s="58"/>
      <c r="E61" s="57" t="s">
        <v>167</v>
      </c>
      <c r="F61" s="31"/>
      <c r="G61" s="31"/>
      <c r="H61" s="31"/>
      <c r="I61" s="31"/>
      <c r="J61" s="31"/>
      <c r="K61" s="31"/>
      <c r="L61" s="31"/>
      <c r="M61" s="31"/>
    </row>
    <row r="62" spans="1:26" s="29" customFormat="1" ht="30" customHeight="1" x14ac:dyDescent="0.25">
      <c r="B62" s="59" t="s">
        <v>26</v>
      </c>
      <c r="C62" s="60" t="s">
        <v>215</v>
      </c>
      <c r="D62" s="58"/>
      <c r="E62" s="57" t="s">
        <v>167</v>
      </c>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104</v>
      </c>
      <c r="C65" s="238"/>
      <c r="D65" s="238"/>
      <c r="E65" s="238"/>
      <c r="F65" s="238"/>
      <c r="G65" s="238"/>
      <c r="H65" s="238"/>
      <c r="I65" s="238"/>
      <c r="J65" s="238"/>
      <c r="K65" s="238"/>
      <c r="L65" s="238"/>
      <c r="M65" s="238"/>
      <c r="N65" s="238"/>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6" t="s">
        <v>114</v>
      </c>
      <c r="N68" s="96" t="s">
        <v>115</v>
      </c>
      <c r="O68" s="224" t="s">
        <v>3</v>
      </c>
      <c r="P68" s="226"/>
      <c r="Q68" s="68" t="s">
        <v>19</v>
      </c>
    </row>
    <row r="69" spans="2:17" x14ac:dyDescent="0.25">
      <c r="B69" s="3"/>
      <c r="C69" s="3"/>
      <c r="D69" s="5"/>
      <c r="E69" s="5"/>
      <c r="F69" s="4"/>
      <c r="G69" s="4"/>
      <c r="H69" s="4"/>
      <c r="I69" s="97"/>
      <c r="J69" s="97"/>
      <c r="K69" s="122"/>
      <c r="L69" s="122"/>
      <c r="M69" s="122"/>
      <c r="N69" s="122"/>
      <c r="O69" s="228" t="s">
        <v>208</v>
      </c>
      <c r="P69" s="229"/>
      <c r="Q69" s="122" t="s">
        <v>141</v>
      </c>
    </row>
    <row r="70" spans="2:17" x14ac:dyDescent="0.25">
      <c r="B70" s="3"/>
      <c r="C70" s="3"/>
      <c r="D70" s="5"/>
      <c r="E70" s="5"/>
      <c r="F70" s="4"/>
      <c r="G70" s="4"/>
      <c r="H70" s="4"/>
      <c r="I70" s="97"/>
      <c r="J70" s="97"/>
      <c r="K70" s="122"/>
      <c r="L70" s="122"/>
      <c r="M70" s="122"/>
      <c r="N70" s="122"/>
      <c r="O70" s="228"/>
      <c r="P70" s="229"/>
      <c r="Q70" s="122"/>
    </row>
    <row r="71" spans="2:17" x14ac:dyDescent="0.25">
      <c r="B71" s="3"/>
      <c r="C71" s="3"/>
      <c r="D71" s="5"/>
      <c r="E71" s="5"/>
      <c r="F71" s="4"/>
      <c r="G71" s="4"/>
      <c r="H71" s="4"/>
      <c r="I71" s="97"/>
      <c r="J71" s="97"/>
      <c r="K71" s="122"/>
      <c r="L71" s="122"/>
      <c r="M71" s="122"/>
      <c r="N71" s="122"/>
      <c r="O71" s="228"/>
      <c r="P71" s="229"/>
      <c r="Q71" s="122"/>
    </row>
    <row r="72" spans="2:17" x14ac:dyDescent="0.25">
      <c r="B72" s="3"/>
      <c r="C72" s="3"/>
      <c r="D72" s="5"/>
      <c r="E72" s="5"/>
      <c r="F72" s="4"/>
      <c r="G72" s="4"/>
      <c r="H72" s="4"/>
      <c r="I72" s="97"/>
      <c r="J72" s="97"/>
      <c r="K72" s="122"/>
      <c r="L72" s="122"/>
      <c r="M72" s="122"/>
      <c r="N72" s="122"/>
      <c r="O72" s="228"/>
      <c r="P72" s="229"/>
      <c r="Q72" s="122"/>
    </row>
    <row r="73" spans="2:17" x14ac:dyDescent="0.25">
      <c r="B73" s="3"/>
      <c r="C73" s="3"/>
      <c r="D73" s="5"/>
      <c r="E73" s="5"/>
      <c r="F73" s="4"/>
      <c r="G73" s="4"/>
      <c r="H73" s="4"/>
      <c r="I73" s="97"/>
      <c r="J73" s="97"/>
      <c r="K73" s="122"/>
      <c r="L73" s="122"/>
      <c r="M73" s="122"/>
      <c r="N73" s="122"/>
      <c r="O73" s="228"/>
      <c r="P73" s="229"/>
      <c r="Q73" s="122"/>
    </row>
    <row r="74" spans="2:17" x14ac:dyDescent="0.25">
      <c r="B74" s="3"/>
      <c r="C74" s="3"/>
      <c r="D74" s="5"/>
      <c r="E74" s="5"/>
      <c r="F74" s="4"/>
      <c r="G74" s="4"/>
      <c r="H74" s="4"/>
      <c r="I74" s="97"/>
      <c r="J74" s="97"/>
      <c r="K74" s="122"/>
      <c r="L74" s="122"/>
      <c r="M74" s="122"/>
      <c r="N74" s="122"/>
      <c r="O74" s="228"/>
      <c r="P74" s="229"/>
      <c r="Q74" s="122"/>
    </row>
    <row r="75" spans="2:17" x14ac:dyDescent="0.25">
      <c r="B75" s="122"/>
      <c r="C75" s="122"/>
      <c r="D75" s="122"/>
      <c r="E75" s="122"/>
      <c r="F75" s="122"/>
      <c r="G75" s="122"/>
      <c r="H75" s="122"/>
      <c r="I75" s="122"/>
      <c r="J75" s="122"/>
      <c r="K75" s="122"/>
      <c r="L75" s="122"/>
      <c r="M75" s="122"/>
      <c r="N75" s="122"/>
      <c r="O75" s="228"/>
      <c r="P75" s="229"/>
      <c r="Q75" s="122"/>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51" t="s">
        <v>39</v>
      </c>
      <c r="C81" s="252"/>
      <c r="D81" s="252"/>
      <c r="E81" s="252"/>
      <c r="F81" s="252"/>
      <c r="G81" s="252"/>
      <c r="H81" s="252"/>
      <c r="I81" s="252"/>
      <c r="J81" s="252"/>
      <c r="K81" s="252"/>
      <c r="L81" s="252"/>
      <c r="M81" s="252"/>
      <c r="N81" s="253"/>
    </row>
    <row r="86" spans="2:17" ht="76.5" customHeight="1" x14ac:dyDescent="0.25">
      <c r="B86" s="121" t="s">
        <v>0</v>
      </c>
      <c r="C86" s="121" t="s">
        <v>40</v>
      </c>
      <c r="D86" s="121" t="s">
        <v>41</v>
      </c>
      <c r="E86" s="121" t="s">
        <v>116</v>
      </c>
      <c r="F86" s="121" t="s">
        <v>118</v>
      </c>
      <c r="G86" s="121" t="s">
        <v>119</v>
      </c>
      <c r="H86" s="121" t="s">
        <v>120</v>
      </c>
      <c r="I86" s="121" t="s">
        <v>117</v>
      </c>
      <c r="J86" s="224" t="s">
        <v>121</v>
      </c>
      <c r="K86" s="225"/>
      <c r="L86" s="226"/>
      <c r="M86" s="121" t="s">
        <v>125</v>
      </c>
      <c r="N86" s="121" t="s">
        <v>42</v>
      </c>
      <c r="O86" s="121" t="s">
        <v>43</v>
      </c>
      <c r="P86" s="224" t="s">
        <v>3</v>
      </c>
      <c r="Q86" s="226"/>
    </row>
    <row r="87" spans="2:17" ht="60.75" customHeight="1" x14ac:dyDescent="0.25">
      <c r="B87" s="170" t="s">
        <v>44</v>
      </c>
      <c r="C87" s="170"/>
      <c r="D87" s="3"/>
      <c r="E87" s="3"/>
      <c r="F87" s="3"/>
      <c r="G87" s="3"/>
      <c r="H87" s="3"/>
      <c r="I87" s="5"/>
      <c r="J87" s="1" t="s">
        <v>122</v>
      </c>
      <c r="K87" s="98" t="s">
        <v>123</v>
      </c>
      <c r="L87" s="97" t="s">
        <v>124</v>
      </c>
      <c r="M87" s="122"/>
      <c r="N87" s="122"/>
      <c r="O87" s="122"/>
      <c r="P87" s="227" t="s">
        <v>216</v>
      </c>
      <c r="Q87" s="227"/>
    </row>
    <row r="88" spans="2:17" ht="33.6" customHeight="1" x14ac:dyDescent="0.25">
      <c r="B88" s="170" t="s">
        <v>45</v>
      </c>
      <c r="C88" s="170"/>
      <c r="D88" s="3"/>
      <c r="E88" s="3"/>
      <c r="F88" s="3"/>
      <c r="G88" s="3"/>
      <c r="H88" s="3"/>
      <c r="I88" s="5"/>
      <c r="J88" s="1"/>
      <c r="K88" s="97"/>
      <c r="L88" s="97"/>
      <c r="M88" s="122"/>
      <c r="N88" s="122"/>
      <c r="O88" s="122"/>
      <c r="P88" s="227" t="s">
        <v>216</v>
      </c>
      <c r="Q88" s="227"/>
    </row>
    <row r="90" spans="2:17" ht="15.75" thickBot="1" x14ac:dyDescent="0.3"/>
    <row r="91" spans="2:17" ht="27" thickBot="1" x14ac:dyDescent="0.3">
      <c r="B91" s="251" t="s">
        <v>47</v>
      </c>
      <c r="C91" s="252"/>
      <c r="D91" s="252"/>
      <c r="E91" s="252"/>
      <c r="F91" s="252"/>
      <c r="G91" s="252"/>
      <c r="H91" s="252"/>
      <c r="I91" s="252"/>
      <c r="J91" s="252"/>
      <c r="K91" s="252"/>
      <c r="L91" s="252"/>
      <c r="M91" s="252"/>
      <c r="N91" s="253"/>
    </row>
    <row r="94" spans="2:17" ht="46.15" customHeight="1" x14ac:dyDescent="0.25">
      <c r="B94" s="68" t="s">
        <v>34</v>
      </c>
      <c r="C94" s="68" t="s">
        <v>48</v>
      </c>
      <c r="D94" s="224" t="s">
        <v>3</v>
      </c>
      <c r="E94" s="226"/>
    </row>
    <row r="95" spans="2:17" ht="46.9" customHeight="1" x14ac:dyDescent="0.25">
      <c r="B95" s="69" t="s">
        <v>126</v>
      </c>
      <c r="C95" s="171" t="s">
        <v>141</v>
      </c>
      <c r="D95" s="257" t="s">
        <v>207</v>
      </c>
      <c r="E95" s="258"/>
    </row>
    <row r="98" spans="1:26" ht="26.25" x14ac:dyDescent="0.25">
      <c r="B98" s="230" t="s">
        <v>65</v>
      </c>
      <c r="C98" s="231"/>
      <c r="D98" s="231"/>
      <c r="E98" s="231"/>
      <c r="F98" s="231"/>
      <c r="G98" s="231"/>
      <c r="H98" s="231"/>
      <c r="I98" s="231"/>
      <c r="J98" s="231"/>
      <c r="K98" s="231"/>
      <c r="L98" s="231"/>
      <c r="M98" s="231"/>
      <c r="N98" s="231"/>
      <c r="O98" s="231"/>
      <c r="P98" s="231"/>
    </row>
    <row r="100" spans="1:26" ht="15.75" thickBot="1" x14ac:dyDescent="0.3"/>
    <row r="101" spans="1:26" ht="27" thickBot="1" x14ac:dyDescent="0.3">
      <c r="B101" s="251" t="s">
        <v>55</v>
      </c>
      <c r="C101" s="252"/>
      <c r="D101" s="252"/>
      <c r="E101" s="252"/>
      <c r="F101" s="252"/>
      <c r="G101" s="252"/>
      <c r="H101" s="252"/>
      <c r="I101" s="252"/>
      <c r="J101" s="252"/>
      <c r="K101" s="252"/>
      <c r="L101" s="252"/>
      <c r="M101" s="252"/>
      <c r="N101" s="253"/>
    </row>
    <row r="103" spans="1:26" ht="15.75" thickBot="1" x14ac:dyDescent="0.3">
      <c r="M103" s="65"/>
      <c r="N103" s="65"/>
    </row>
    <row r="104" spans="1:26" s="108" customFormat="1" ht="109.5" customHeight="1" x14ac:dyDescent="0.25">
      <c r="B104" s="119" t="s">
        <v>149</v>
      </c>
      <c r="C104" s="119" t="s">
        <v>150</v>
      </c>
      <c r="D104" s="119" t="s">
        <v>151</v>
      </c>
      <c r="E104" s="119" t="s">
        <v>46</v>
      </c>
      <c r="F104" s="119" t="s">
        <v>23</v>
      </c>
      <c r="G104" s="119" t="s">
        <v>103</v>
      </c>
      <c r="H104" s="119" t="s">
        <v>18</v>
      </c>
      <c r="I104" s="119" t="s">
        <v>11</v>
      </c>
      <c r="J104" s="119" t="s">
        <v>32</v>
      </c>
      <c r="K104" s="119" t="s">
        <v>62</v>
      </c>
      <c r="L104" s="119" t="s">
        <v>21</v>
      </c>
      <c r="M104" s="104" t="s">
        <v>27</v>
      </c>
      <c r="N104" s="119" t="s">
        <v>152</v>
      </c>
      <c r="O104" s="119" t="s">
        <v>37</v>
      </c>
      <c r="P104" s="120" t="s">
        <v>12</v>
      </c>
      <c r="Q104" s="120" t="s">
        <v>20</v>
      </c>
    </row>
    <row r="105" spans="1:26" s="114" customFormat="1" x14ac:dyDescent="0.25">
      <c r="A105" s="46">
        <v>1</v>
      </c>
      <c r="B105" s="115"/>
      <c r="C105" s="116"/>
      <c r="D105" s="115"/>
      <c r="E105" s="110"/>
      <c r="F105" s="111"/>
      <c r="G105" s="153"/>
      <c r="H105" s="118"/>
      <c r="I105" s="112"/>
      <c r="J105" s="112"/>
      <c r="K105" s="112"/>
      <c r="L105" s="112"/>
      <c r="M105" s="103"/>
      <c r="N105" s="103">
        <f>+M105*G105</f>
        <v>0</v>
      </c>
      <c r="O105" s="26"/>
      <c r="P105" s="26"/>
      <c r="Q105" s="154"/>
      <c r="R105" s="113"/>
      <c r="S105" s="113"/>
      <c r="T105" s="113"/>
      <c r="U105" s="113"/>
      <c r="V105" s="113"/>
      <c r="W105" s="113"/>
      <c r="X105" s="113"/>
      <c r="Y105" s="113"/>
      <c r="Z105" s="113"/>
    </row>
    <row r="106" spans="1:26" s="114" customFormat="1" x14ac:dyDescent="0.25">
      <c r="A106" s="46">
        <f>+A105+1</f>
        <v>2</v>
      </c>
      <c r="B106" s="115"/>
      <c r="C106" s="116"/>
      <c r="D106" s="115"/>
      <c r="E106" s="110"/>
      <c r="F106" s="111"/>
      <c r="G106" s="111"/>
      <c r="H106" s="111"/>
      <c r="I106" s="112"/>
      <c r="J106" s="112"/>
      <c r="K106" s="112"/>
      <c r="L106" s="112"/>
      <c r="M106" s="103"/>
      <c r="N106" s="103"/>
      <c r="O106" s="26"/>
      <c r="P106" s="26"/>
      <c r="Q106" s="154"/>
      <c r="R106" s="113"/>
      <c r="S106" s="113"/>
      <c r="T106" s="113"/>
      <c r="U106" s="113"/>
      <c r="V106" s="113"/>
      <c r="W106" s="113"/>
      <c r="X106" s="113"/>
      <c r="Y106" s="113"/>
      <c r="Z106" s="113"/>
    </row>
    <row r="107" spans="1:26" s="114" customFormat="1" x14ac:dyDescent="0.25">
      <c r="A107" s="46">
        <f t="shared" ref="A107:A112" si="2">+A106+1</f>
        <v>3</v>
      </c>
      <c r="B107" s="115"/>
      <c r="C107" s="116"/>
      <c r="D107" s="115"/>
      <c r="E107" s="110"/>
      <c r="F107" s="111"/>
      <c r="G107" s="111"/>
      <c r="H107" s="111"/>
      <c r="I107" s="112"/>
      <c r="J107" s="112"/>
      <c r="K107" s="112"/>
      <c r="L107" s="112"/>
      <c r="M107" s="103"/>
      <c r="N107" s="103"/>
      <c r="O107" s="26"/>
      <c r="P107" s="26"/>
      <c r="Q107" s="154"/>
      <c r="R107" s="113"/>
      <c r="S107" s="113"/>
      <c r="T107" s="113"/>
      <c r="U107" s="113"/>
      <c r="V107" s="113"/>
      <c r="W107" s="113"/>
      <c r="X107" s="113"/>
      <c r="Y107" s="113"/>
      <c r="Z107" s="113"/>
    </row>
    <row r="108" spans="1:26" s="114" customFormat="1" x14ac:dyDescent="0.25">
      <c r="A108" s="46">
        <f t="shared" si="2"/>
        <v>4</v>
      </c>
      <c r="B108" s="115"/>
      <c r="C108" s="116"/>
      <c r="D108" s="115"/>
      <c r="E108" s="110"/>
      <c r="F108" s="111"/>
      <c r="G108" s="111"/>
      <c r="H108" s="111"/>
      <c r="I108" s="112"/>
      <c r="J108" s="112"/>
      <c r="K108" s="112"/>
      <c r="L108" s="112"/>
      <c r="M108" s="103"/>
      <c r="N108" s="103"/>
      <c r="O108" s="26"/>
      <c r="P108" s="26"/>
      <c r="Q108" s="154"/>
      <c r="R108" s="113"/>
      <c r="S108" s="113"/>
      <c r="T108" s="113"/>
      <c r="U108" s="113"/>
      <c r="V108" s="113"/>
      <c r="W108" s="113"/>
      <c r="X108" s="113"/>
      <c r="Y108" s="113"/>
      <c r="Z108" s="113"/>
    </row>
    <row r="109" spans="1:26" s="114" customFormat="1" x14ac:dyDescent="0.25">
      <c r="A109" s="46">
        <f t="shared" si="2"/>
        <v>5</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si="2"/>
        <v>6</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f t="shared" si="2"/>
        <v>7</v>
      </c>
      <c r="B111" s="115"/>
      <c r="C111" s="116"/>
      <c r="D111" s="115"/>
      <c r="E111" s="110"/>
      <c r="F111" s="111"/>
      <c r="G111" s="111"/>
      <c r="H111" s="111"/>
      <c r="I111" s="112"/>
      <c r="J111" s="112"/>
      <c r="K111" s="112"/>
      <c r="L111" s="112"/>
      <c r="M111" s="103"/>
      <c r="N111" s="103"/>
      <c r="O111" s="26"/>
      <c r="P111" s="26"/>
      <c r="Q111" s="154"/>
      <c r="R111" s="113"/>
      <c r="S111" s="113"/>
      <c r="T111" s="113"/>
      <c r="U111" s="113"/>
      <c r="V111" s="113"/>
      <c r="W111" s="113"/>
      <c r="X111" s="113"/>
      <c r="Y111" s="113"/>
      <c r="Z111" s="113"/>
    </row>
    <row r="112" spans="1:26" s="114" customFormat="1" x14ac:dyDescent="0.25">
      <c r="A112" s="46">
        <f t="shared" si="2"/>
        <v>8</v>
      </c>
      <c r="B112" s="115"/>
      <c r="C112" s="116"/>
      <c r="D112" s="115"/>
      <c r="E112" s="110"/>
      <c r="F112" s="111"/>
      <c r="G112" s="111"/>
      <c r="H112" s="111"/>
      <c r="I112" s="112"/>
      <c r="J112" s="112"/>
      <c r="K112" s="112"/>
      <c r="L112" s="112"/>
      <c r="M112" s="103"/>
      <c r="N112" s="103"/>
      <c r="O112" s="26"/>
      <c r="P112" s="26"/>
      <c r="Q112" s="154"/>
      <c r="R112" s="113"/>
      <c r="S112" s="113"/>
      <c r="T112" s="113"/>
      <c r="U112" s="113"/>
      <c r="V112" s="113"/>
      <c r="W112" s="113"/>
      <c r="X112" s="113"/>
      <c r="Y112" s="113"/>
      <c r="Z112" s="113"/>
    </row>
    <row r="113" spans="1:17" s="114" customFormat="1" x14ac:dyDescent="0.25">
      <c r="A113" s="46"/>
      <c r="B113" s="49" t="s">
        <v>17</v>
      </c>
      <c r="C113" s="116"/>
      <c r="D113" s="115"/>
      <c r="E113" s="110"/>
      <c r="F113" s="111"/>
      <c r="G113" s="111"/>
      <c r="H113" s="111"/>
      <c r="I113" s="112"/>
      <c r="J113" s="112"/>
      <c r="K113" s="117">
        <f t="shared" ref="K113:N113" si="3">SUM(K105:K112)</f>
        <v>0</v>
      </c>
      <c r="L113" s="117">
        <f t="shared" si="3"/>
        <v>0</v>
      </c>
      <c r="M113" s="152">
        <f t="shared" si="3"/>
        <v>0</v>
      </c>
      <c r="N113" s="117">
        <f t="shared" si="3"/>
        <v>0</v>
      </c>
      <c r="O113" s="26"/>
      <c r="P113" s="26"/>
      <c r="Q113" s="155"/>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54">
        <f>+D119+D120+D121</f>
        <v>0</v>
      </c>
    </row>
    <row r="120" spans="1:17" x14ac:dyDescent="0.25">
      <c r="B120" s="67" t="s">
        <v>128</v>
      </c>
      <c r="C120" s="57">
        <v>30</v>
      </c>
      <c r="D120" s="171">
        <v>0</v>
      </c>
      <c r="E120" s="255"/>
    </row>
    <row r="121" spans="1:17" ht="15.75" thickBot="1" x14ac:dyDescent="0.3">
      <c r="B121" s="67" t="s">
        <v>129</v>
      </c>
      <c r="C121" s="72">
        <v>40</v>
      </c>
      <c r="D121" s="72">
        <v>0</v>
      </c>
      <c r="E121" s="256"/>
    </row>
    <row r="123" spans="1:17" ht="15.75" thickBot="1" x14ac:dyDescent="0.3"/>
    <row r="124" spans="1:17" ht="27" thickBot="1" x14ac:dyDescent="0.3">
      <c r="B124" s="251" t="s">
        <v>53</v>
      </c>
      <c r="C124" s="252"/>
      <c r="D124" s="252"/>
      <c r="E124" s="252"/>
      <c r="F124" s="252"/>
      <c r="G124" s="252"/>
      <c r="H124" s="252"/>
      <c r="I124" s="252"/>
      <c r="J124" s="252"/>
      <c r="K124" s="252"/>
      <c r="L124" s="252"/>
      <c r="M124" s="252"/>
      <c r="N124" s="253"/>
    </row>
    <row r="126" spans="1:17" ht="76.5" customHeight="1" x14ac:dyDescent="0.25">
      <c r="B126" s="121" t="s">
        <v>0</v>
      </c>
      <c r="C126" s="121" t="s">
        <v>40</v>
      </c>
      <c r="D126" s="121" t="s">
        <v>41</v>
      </c>
      <c r="E126" s="121" t="s">
        <v>116</v>
      </c>
      <c r="F126" s="121" t="s">
        <v>118</v>
      </c>
      <c r="G126" s="121" t="s">
        <v>119</v>
      </c>
      <c r="H126" s="121" t="s">
        <v>120</v>
      </c>
      <c r="I126" s="121" t="s">
        <v>117</v>
      </c>
      <c r="J126" s="224" t="s">
        <v>121</v>
      </c>
      <c r="K126" s="225"/>
      <c r="L126" s="226"/>
      <c r="M126" s="121" t="s">
        <v>125</v>
      </c>
      <c r="N126" s="121" t="s">
        <v>42</v>
      </c>
      <c r="O126" s="121" t="s">
        <v>43</v>
      </c>
      <c r="P126" s="224" t="s">
        <v>3</v>
      </c>
      <c r="Q126" s="226"/>
    </row>
    <row r="127" spans="1:17" ht="60.75" customHeight="1" x14ac:dyDescent="0.25">
      <c r="B127" s="170" t="s">
        <v>133</v>
      </c>
      <c r="C127" s="170"/>
      <c r="D127" s="3"/>
      <c r="E127" s="3"/>
      <c r="F127" s="3"/>
      <c r="G127" s="3"/>
      <c r="H127" s="3"/>
      <c r="I127" s="5"/>
      <c r="J127" s="1" t="s">
        <v>122</v>
      </c>
      <c r="K127" s="98" t="s">
        <v>123</v>
      </c>
      <c r="L127" s="97" t="s">
        <v>124</v>
      </c>
      <c r="M127" s="122"/>
      <c r="N127" s="122"/>
      <c r="O127" s="122"/>
      <c r="P127" s="227"/>
      <c r="Q127" s="227"/>
    </row>
    <row r="128" spans="1:17" ht="60.75" customHeight="1" x14ac:dyDescent="0.25">
      <c r="B128" s="170" t="s">
        <v>134</v>
      </c>
      <c r="C128" s="170"/>
      <c r="D128" s="3"/>
      <c r="E128" s="3"/>
      <c r="F128" s="3"/>
      <c r="G128" s="3"/>
      <c r="H128" s="3"/>
      <c r="I128" s="5"/>
      <c r="J128" s="1"/>
      <c r="K128" s="98"/>
      <c r="L128" s="97"/>
      <c r="M128" s="122"/>
      <c r="N128" s="122"/>
      <c r="O128" s="122"/>
      <c r="P128" s="171"/>
      <c r="Q128" s="171"/>
    </row>
    <row r="129" spans="2:17" ht="33.6" customHeight="1" x14ac:dyDescent="0.25">
      <c r="B129" s="170" t="s">
        <v>135</v>
      </c>
      <c r="C129" s="170"/>
      <c r="D129" s="3"/>
      <c r="E129" s="3"/>
      <c r="F129" s="3"/>
      <c r="G129" s="3"/>
      <c r="H129" s="3"/>
      <c r="I129" s="5"/>
      <c r="J129" s="1"/>
      <c r="K129" s="97"/>
      <c r="L129" s="97"/>
      <c r="M129" s="122"/>
      <c r="N129" s="122"/>
      <c r="O129" s="122"/>
      <c r="P129" s="227"/>
      <c r="Q129" s="227"/>
    </row>
    <row r="132" spans="2:17" ht="15.75" thickBot="1" x14ac:dyDescent="0.3"/>
    <row r="133" spans="2:17" ht="54" customHeight="1" x14ac:dyDescent="0.25">
      <c r="B133" s="125" t="s">
        <v>34</v>
      </c>
      <c r="C133" s="125" t="s">
        <v>50</v>
      </c>
      <c r="D133" s="121" t="s">
        <v>51</v>
      </c>
      <c r="E133" s="125" t="s">
        <v>52</v>
      </c>
      <c r="F133" s="77" t="s">
        <v>57</v>
      </c>
      <c r="G133" s="94"/>
    </row>
    <row r="134" spans="2:17" ht="120.75" customHeight="1" x14ac:dyDescent="0.2">
      <c r="B134" s="245" t="s">
        <v>54</v>
      </c>
      <c r="C134" s="6" t="s">
        <v>130</v>
      </c>
      <c r="D134" s="171">
        <v>25</v>
      </c>
      <c r="E134" s="171">
        <v>0</v>
      </c>
      <c r="F134" s="246">
        <f>+E134+E135+E136</f>
        <v>0</v>
      </c>
      <c r="G134" s="95"/>
    </row>
    <row r="135" spans="2:17" ht="76.150000000000006" customHeight="1" x14ac:dyDescent="0.2">
      <c r="B135" s="245"/>
      <c r="C135" s="6" t="s">
        <v>131</v>
      </c>
      <c r="D135" s="74">
        <v>25</v>
      </c>
      <c r="E135" s="171">
        <v>0</v>
      </c>
      <c r="F135" s="247"/>
      <c r="G135" s="95"/>
    </row>
    <row r="136" spans="2:17" ht="69" customHeight="1" x14ac:dyDescent="0.2">
      <c r="B136" s="245"/>
      <c r="C136" s="6" t="s">
        <v>132</v>
      </c>
      <c r="D136" s="171">
        <v>10</v>
      </c>
      <c r="E136" s="171">
        <v>0</v>
      </c>
      <c r="F136" s="248"/>
      <c r="G136" s="95"/>
    </row>
    <row r="137" spans="2:17" x14ac:dyDescent="0.25">
      <c r="C137" s="105"/>
    </row>
    <row r="140" spans="2:17" x14ac:dyDescent="0.25">
      <c r="B140" s="123" t="s">
        <v>58</v>
      </c>
    </row>
    <row r="143" spans="2:17" x14ac:dyDescent="0.25">
      <c r="B143" s="126" t="s">
        <v>34</v>
      </c>
      <c r="C143" s="126" t="s">
        <v>59</v>
      </c>
      <c r="D143" s="125" t="s">
        <v>52</v>
      </c>
      <c r="E143" s="125" t="s">
        <v>17</v>
      </c>
    </row>
    <row r="144" spans="2:17" ht="28.5" x14ac:dyDescent="0.25">
      <c r="B144" s="106" t="s">
        <v>60</v>
      </c>
      <c r="C144" s="107">
        <v>40</v>
      </c>
      <c r="D144" s="171">
        <f>+E119</f>
        <v>0</v>
      </c>
      <c r="E144" s="249">
        <f>+D144+D145</f>
        <v>0</v>
      </c>
    </row>
    <row r="145" spans="2:5" ht="42.75" x14ac:dyDescent="0.25">
      <c r="B145" s="106" t="s">
        <v>61</v>
      </c>
      <c r="C145" s="107">
        <v>60</v>
      </c>
      <c r="D145" s="171">
        <f>+F134</f>
        <v>0</v>
      </c>
      <c r="E145" s="250"/>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F74" zoomScale="70" zoomScaleNormal="70" workbookViewId="0">
      <selection activeCell="P88" sqref="P88: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0" t="s">
        <v>64</v>
      </c>
      <c r="C2" s="231"/>
      <c r="D2" s="231"/>
      <c r="E2" s="231"/>
      <c r="F2" s="231"/>
      <c r="G2" s="231"/>
      <c r="H2" s="231"/>
      <c r="I2" s="231"/>
      <c r="J2" s="231"/>
      <c r="K2" s="231"/>
      <c r="L2" s="231"/>
      <c r="M2" s="231"/>
      <c r="N2" s="231"/>
      <c r="O2" s="231"/>
      <c r="P2" s="231"/>
    </row>
    <row r="4" spans="2:16" ht="26.25" x14ac:dyDescent="0.25">
      <c r="B4" s="230" t="s">
        <v>49</v>
      </c>
      <c r="C4" s="231"/>
      <c r="D4" s="231"/>
      <c r="E4" s="231"/>
      <c r="F4" s="231"/>
      <c r="G4" s="231"/>
      <c r="H4" s="231"/>
      <c r="I4" s="231"/>
      <c r="J4" s="231"/>
      <c r="K4" s="231"/>
      <c r="L4" s="231"/>
      <c r="M4" s="231"/>
      <c r="N4" s="231"/>
      <c r="O4" s="231"/>
      <c r="P4" s="231"/>
    </row>
    <row r="5" spans="2:16" ht="15.75" thickBot="1" x14ac:dyDescent="0.3"/>
    <row r="6" spans="2:16" ht="21.75" thickBot="1" x14ac:dyDescent="0.3">
      <c r="B6" s="11" t="s">
        <v>4</v>
      </c>
      <c r="C6" s="234"/>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36"/>
      <c r="D10" s="236"/>
      <c r="E10" s="237"/>
      <c r="F10" s="33"/>
      <c r="G10" s="33"/>
      <c r="H10" s="33"/>
      <c r="I10" s="33"/>
      <c r="J10" s="33"/>
      <c r="K10" s="33"/>
      <c r="L10" s="33"/>
      <c r="M10" s="33"/>
      <c r="N10" s="34"/>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40" t="s">
        <v>101</v>
      </c>
      <c r="C14" s="240"/>
      <c r="D14" s="172" t="s">
        <v>13</v>
      </c>
      <c r="E14" s="172" t="s">
        <v>14</v>
      </c>
      <c r="F14" s="172" t="s">
        <v>30</v>
      </c>
      <c r="G14" s="92"/>
      <c r="I14" s="37"/>
      <c r="J14" s="37"/>
      <c r="K14" s="37"/>
      <c r="L14" s="37"/>
      <c r="M14" s="37"/>
      <c r="N14" s="109"/>
    </row>
    <row r="15" spans="2:16" x14ac:dyDescent="0.25">
      <c r="B15" s="240"/>
      <c r="C15" s="240"/>
      <c r="D15" s="174">
        <v>27</v>
      </c>
      <c r="E15" s="179">
        <v>1876203768</v>
      </c>
      <c r="F15" s="177">
        <v>816</v>
      </c>
      <c r="G15" s="93"/>
      <c r="I15" s="38"/>
      <c r="J15" s="38"/>
      <c r="K15" s="38"/>
      <c r="L15" s="38"/>
      <c r="M15" s="38"/>
      <c r="N15" s="109"/>
    </row>
    <row r="16" spans="2:16" x14ac:dyDescent="0.25">
      <c r="B16" s="240"/>
      <c r="C16" s="240"/>
      <c r="D16" s="174"/>
      <c r="E16" s="180"/>
      <c r="F16" s="177"/>
      <c r="G16" s="93"/>
      <c r="I16" s="38"/>
      <c r="J16" s="38"/>
      <c r="K16" s="38"/>
      <c r="L16" s="38"/>
      <c r="M16" s="38"/>
      <c r="N16" s="109"/>
    </row>
    <row r="17" spans="1:14" x14ac:dyDescent="0.25">
      <c r="B17" s="240"/>
      <c r="C17" s="240"/>
      <c r="D17" s="174"/>
      <c r="E17" s="180"/>
      <c r="F17" s="177"/>
      <c r="G17" s="93"/>
      <c r="I17" s="38"/>
      <c r="J17" s="38"/>
      <c r="K17" s="38"/>
      <c r="L17" s="38"/>
      <c r="M17" s="38"/>
      <c r="N17" s="109"/>
    </row>
    <row r="18" spans="1:14" x14ac:dyDescent="0.25">
      <c r="B18" s="240"/>
      <c r="C18" s="240"/>
      <c r="D18" s="174"/>
      <c r="E18" s="179"/>
      <c r="F18" s="177"/>
      <c r="G18" s="93"/>
      <c r="H18" s="22"/>
      <c r="I18" s="38"/>
      <c r="J18" s="38"/>
      <c r="K18" s="38"/>
      <c r="L18" s="38"/>
      <c r="M18" s="38"/>
      <c r="N18" s="20"/>
    </row>
    <row r="19" spans="1:14" x14ac:dyDescent="0.25">
      <c r="B19" s="240"/>
      <c r="C19" s="240"/>
      <c r="D19" s="174"/>
      <c r="E19" s="179"/>
      <c r="F19" s="177"/>
      <c r="G19" s="93"/>
      <c r="H19" s="22"/>
      <c r="I19" s="40"/>
      <c r="J19" s="40"/>
      <c r="K19" s="40"/>
      <c r="L19" s="40"/>
      <c r="M19" s="40"/>
      <c r="N19" s="20"/>
    </row>
    <row r="20" spans="1:14" x14ac:dyDescent="0.25">
      <c r="B20" s="240"/>
      <c r="C20" s="240"/>
      <c r="D20" s="174"/>
      <c r="E20" s="179"/>
      <c r="F20" s="177"/>
      <c r="G20" s="93"/>
      <c r="H20" s="22"/>
      <c r="I20" s="108"/>
      <c r="J20" s="108"/>
      <c r="K20" s="108"/>
      <c r="L20" s="108"/>
      <c r="M20" s="108"/>
      <c r="N20" s="20"/>
    </row>
    <row r="21" spans="1:14" x14ac:dyDescent="0.25">
      <c r="B21" s="240"/>
      <c r="C21" s="240"/>
      <c r="D21" s="172"/>
      <c r="E21" s="179"/>
      <c r="F21" s="35"/>
      <c r="G21" s="93"/>
      <c r="H21" s="22"/>
      <c r="I21" s="108"/>
      <c r="J21" s="108"/>
      <c r="K21" s="108"/>
      <c r="L21" s="108"/>
      <c r="M21" s="108"/>
      <c r="N21" s="20"/>
    </row>
    <row r="22" spans="1:14" ht="15.75" thickBot="1" x14ac:dyDescent="0.3">
      <c r="B22" s="232" t="s">
        <v>15</v>
      </c>
      <c r="C22" s="233"/>
      <c r="D22" s="172"/>
      <c r="E22" s="64"/>
      <c r="F22" s="35"/>
      <c r="G22" s="93"/>
      <c r="H22" s="22"/>
      <c r="I22" s="108"/>
      <c r="J22" s="108"/>
      <c r="K22" s="108"/>
      <c r="L22" s="108"/>
      <c r="M22" s="10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f>F15*80%</f>
        <v>652.80000000000007</v>
      </c>
      <c r="D24" s="41"/>
      <c r="E24" s="44">
        <f>E15</f>
        <v>1876203768</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139</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34</v>
      </c>
      <c r="C29" s="126" t="s">
        <v>140</v>
      </c>
      <c r="D29" s="126" t="s">
        <v>141</v>
      </c>
      <c r="E29" s="105"/>
      <c r="F29" s="105"/>
      <c r="G29" s="105"/>
      <c r="H29" s="105"/>
      <c r="I29" s="108"/>
      <c r="J29" s="108"/>
      <c r="K29" s="108"/>
      <c r="L29" s="108"/>
      <c r="M29" s="108"/>
      <c r="N29" s="109"/>
    </row>
    <row r="30" spans="1:14" x14ac:dyDescent="0.25">
      <c r="A30" s="100"/>
      <c r="B30" s="122" t="s">
        <v>142</v>
      </c>
      <c r="C30" s="122"/>
      <c r="D30" s="175" t="s">
        <v>167</v>
      </c>
      <c r="E30" s="105"/>
      <c r="F30" s="105"/>
      <c r="G30" s="105"/>
      <c r="H30" s="105"/>
      <c r="I30" s="108"/>
      <c r="J30" s="108"/>
      <c r="K30" s="108"/>
      <c r="L30" s="108"/>
      <c r="M30" s="108"/>
      <c r="N30" s="109"/>
    </row>
    <row r="31" spans="1:14" x14ac:dyDescent="0.25">
      <c r="A31" s="100"/>
      <c r="B31" s="122" t="s">
        <v>143</v>
      </c>
      <c r="C31" s="122"/>
      <c r="D31" s="175" t="s">
        <v>167</v>
      </c>
      <c r="E31" s="105"/>
      <c r="F31" s="105"/>
      <c r="G31" s="105"/>
      <c r="H31" s="105"/>
      <c r="I31" s="108"/>
      <c r="J31" s="108"/>
      <c r="K31" s="108"/>
      <c r="L31" s="108"/>
      <c r="M31" s="108"/>
      <c r="N31" s="109"/>
    </row>
    <row r="32" spans="1:14" x14ac:dyDescent="0.25">
      <c r="A32" s="100"/>
      <c r="B32" s="122" t="s">
        <v>144</v>
      </c>
      <c r="C32" s="171"/>
      <c r="D32" s="171" t="s">
        <v>167</v>
      </c>
      <c r="E32" s="105"/>
      <c r="F32" s="105"/>
      <c r="G32" s="105"/>
      <c r="H32" s="105"/>
      <c r="I32" s="108"/>
      <c r="J32" s="108"/>
      <c r="K32" s="108"/>
      <c r="L32" s="108"/>
      <c r="M32" s="108"/>
      <c r="N32" s="109"/>
    </row>
    <row r="33" spans="1:17" x14ac:dyDescent="0.25">
      <c r="A33" s="100"/>
      <c r="B33" s="122" t="s">
        <v>145</v>
      </c>
      <c r="C33" s="122"/>
      <c r="D33" s="188" t="s">
        <v>167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146</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34</v>
      </c>
      <c r="C39" s="126" t="s">
        <v>59</v>
      </c>
      <c r="D39" s="125" t="s">
        <v>52</v>
      </c>
      <c r="E39" s="125" t="s">
        <v>17</v>
      </c>
      <c r="F39" s="105"/>
      <c r="G39" s="105"/>
      <c r="H39" s="105"/>
      <c r="I39" s="108"/>
      <c r="J39" s="108"/>
      <c r="K39" s="108"/>
      <c r="L39" s="108"/>
      <c r="M39" s="108"/>
      <c r="N39" s="109"/>
    </row>
    <row r="40" spans="1:17" ht="28.5" x14ac:dyDescent="0.25">
      <c r="A40" s="100"/>
      <c r="B40" s="106" t="s">
        <v>147</v>
      </c>
      <c r="C40" s="107">
        <v>40</v>
      </c>
      <c r="D40" s="171">
        <v>0</v>
      </c>
      <c r="E40" s="249">
        <f>+D40+D41</f>
        <v>0</v>
      </c>
      <c r="F40" s="105"/>
      <c r="G40" s="105"/>
      <c r="H40" s="105"/>
      <c r="I40" s="108"/>
      <c r="J40" s="108"/>
      <c r="K40" s="108"/>
      <c r="L40" s="108"/>
      <c r="M40" s="108"/>
      <c r="N40" s="109"/>
    </row>
    <row r="41" spans="1:17" ht="42.75" x14ac:dyDescent="0.25">
      <c r="A41" s="100"/>
      <c r="B41" s="106" t="s">
        <v>148</v>
      </c>
      <c r="C41" s="107">
        <v>60</v>
      </c>
      <c r="D41" s="171">
        <f>+F144</f>
        <v>0</v>
      </c>
      <c r="E41" s="250"/>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42" t="s">
        <v>36</v>
      </c>
      <c r="N45" s="242"/>
    </row>
    <row r="46" spans="1:17" x14ac:dyDescent="0.25">
      <c r="B46" s="123" t="s">
        <v>31</v>
      </c>
      <c r="M46" s="65"/>
      <c r="N46" s="65"/>
    </row>
    <row r="47" spans="1:17" ht="15.75" thickBot="1" x14ac:dyDescent="0.3">
      <c r="M47" s="65"/>
      <c r="N47" s="65"/>
    </row>
    <row r="48" spans="1:17" s="108" customFormat="1" ht="109.5" customHeight="1" x14ac:dyDescent="0.25">
      <c r="B48" s="119" t="s">
        <v>149</v>
      </c>
      <c r="C48" s="119" t="s">
        <v>150</v>
      </c>
      <c r="D48" s="119" t="s">
        <v>151</v>
      </c>
      <c r="E48" s="119" t="s">
        <v>46</v>
      </c>
      <c r="F48" s="119" t="s">
        <v>23</v>
      </c>
      <c r="G48" s="119" t="s">
        <v>103</v>
      </c>
      <c r="H48" s="119" t="s">
        <v>18</v>
      </c>
      <c r="I48" s="119" t="s">
        <v>11</v>
      </c>
      <c r="J48" s="119" t="s">
        <v>32</v>
      </c>
      <c r="K48" s="119" t="s">
        <v>62</v>
      </c>
      <c r="L48" s="119" t="s">
        <v>21</v>
      </c>
      <c r="M48" s="104" t="s">
        <v>27</v>
      </c>
      <c r="N48" s="119" t="s">
        <v>152</v>
      </c>
      <c r="O48" s="119" t="s">
        <v>37</v>
      </c>
      <c r="P48" s="120" t="s">
        <v>12</v>
      </c>
      <c r="Q48" s="120" t="s">
        <v>20</v>
      </c>
    </row>
    <row r="49" spans="1:26" s="114" customFormat="1" ht="285" x14ac:dyDescent="0.25">
      <c r="A49" s="46">
        <v>1</v>
      </c>
      <c r="B49" s="115" t="s">
        <v>170</v>
      </c>
      <c r="C49" s="115" t="s">
        <v>170</v>
      </c>
      <c r="D49" s="115" t="s">
        <v>169</v>
      </c>
      <c r="E49" s="176" t="s">
        <v>168</v>
      </c>
      <c r="F49" s="111" t="s">
        <v>140</v>
      </c>
      <c r="G49" s="153">
        <v>0.1</v>
      </c>
      <c r="H49" s="118">
        <v>41512</v>
      </c>
      <c r="I49" s="112">
        <v>41943</v>
      </c>
      <c r="J49" s="112"/>
      <c r="K49" s="112" t="s">
        <v>171</v>
      </c>
      <c r="L49" s="112"/>
      <c r="M49" s="103">
        <v>850</v>
      </c>
      <c r="N49" s="103">
        <f>+M49*G49</f>
        <v>85</v>
      </c>
      <c r="O49" s="26">
        <v>2101221843</v>
      </c>
      <c r="P49" s="26" t="s">
        <v>175</v>
      </c>
      <c r="Q49" s="154" t="s">
        <v>214</v>
      </c>
      <c r="R49" s="113"/>
      <c r="S49" s="113"/>
      <c r="T49" s="113"/>
      <c r="U49" s="113"/>
      <c r="V49" s="113"/>
      <c r="W49" s="113"/>
      <c r="X49" s="113"/>
      <c r="Y49" s="113"/>
      <c r="Z49" s="113"/>
    </row>
    <row r="50" spans="1:26" s="114" customFormat="1" ht="30" x14ac:dyDescent="0.25">
      <c r="A50" s="46">
        <f>+A49+1</f>
        <v>2</v>
      </c>
      <c r="B50" s="115" t="s">
        <v>170</v>
      </c>
      <c r="C50" s="115" t="s">
        <v>170</v>
      </c>
      <c r="D50" s="115" t="s">
        <v>169</v>
      </c>
      <c r="E50" s="118" t="s">
        <v>172</v>
      </c>
      <c r="F50" s="111" t="s">
        <v>140</v>
      </c>
      <c r="G50" s="110">
        <v>0.1</v>
      </c>
      <c r="H50" s="118">
        <v>41513</v>
      </c>
      <c r="I50" s="112">
        <v>41943</v>
      </c>
      <c r="J50" s="112"/>
      <c r="K50" s="112" t="s">
        <v>173</v>
      </c>
      <c r="L50" s="112" t="s">
        <v>174</v>
      </c>
      <c r="M50" s="103">
        <v>1150</v>
      </c>
      <c r="N50" s="103">
        <f>+M50*G50</f>
        <v>115</v>
      </c>
      <c r="O50" s="26">
        <v>2826049968</v>
      </c>
      <c r="P50" s="26" t="s">
        <v>176</v>
      </c>
      <c r="Q50" s="154"/>
      <c r="R50" s="113"/>
      <c r="S50" s="113"/>
      <c r="T50" s="113"/>
      <c r="U50" s="113"/>
      <c r="V50" s="113"/>
      <c r="W50" s="113"/>
      <c r="X50" s="113"/>
      <c r="Y50" s="113"/>
      <c r="Z50" s="113"/>
    </row>
    <row r="51" spans="1:26" s="114" customFormat="1" x14ac:dyDescent="0.25">
      <c r="A51" s="46">
        <f t="shared" ref="A51:A56" si="0">+A50+1</f>
        <v>3</v>
      </c>
      <c r="B51" s="115"/>
      <c r="C51" s="116"/>
      <c r="D51" s="115"/>
      <c r="E51" s="110"/>
      <c r="F51" s="111"/>
      <c r="G51" s="111"/>
      <c r="H51" s="111"/>
      <c r="I51" s="112"/>
      <c r="J51" s="112"/>
      <c r="K51" s="112"/>
      <c r="L51" s="112"/>
      <c r="M51" s="103"/>
      <c r="N51" s="103"/>
      <c r="O51" s="26"/>
      <c r="P51" s="26"/>
      <c r="Q51" s="154"/>
      <c r="R51" s="113"/>
      <c r="S51" s="113"/>
      <c r="T51" s="113"/>
      <c r="U51" s="113"/>
      <c r="V51" s="113"/>
      <c r="W51" s="113"/>
      <c r="X51" s="113"/>
      <c r="Y51" s="113"/>
      <c r="Z51" s="113"/>
    </row>
    <row r="52" spans="1:26" s="114" customFormat="1" x14ac:dyDescent="0.25">
      <c r="A52" s="46">
        <f t="shared" si="0"/>
        <v>4</v>
      </c>
      <c r="B52" s="115"/>
      <c r="C52" s="116"/>
      <c r="D52" s="115"/>
      <c r="E52" s="110"/>
      <c r="F52" s="111"/>
      <c r="G52" s="111"/>
      <c r="H52" s="111"/>
      <c r="I52" s="112"/>
      <c r="J52" s="112"/>
      <c r="K52" s="112"/>
      <c r="L52" s="112"/>
      <c r="M52" s="103"/>
      <c r="N52" s="103"/>
      <c r="O52" s="26"/>
      <c r="P52" s="26"/>
      <c r="Q52" s="154"/>
      <c r="R52" s="113"/>
      <c r="S52" s="113"/>
      <c r="T52" s="113"/>
      <c r="U52" s="113"/>
      <c r="V52" s="113"/>
      <c r="W52" s="113"/>
      <c r="X52" s="113"/>
      <c r="Y52" s="113"/>
      <c r="Z52" s="113"/>
    </row>
    <row r="53" spans="1:26" s="114" customFormat="1" x14ac:dyDescent="0.25">
      <c r="A53" s="46">
        <f t="shared" si="0"/>
        <v>5</v>
      </c>
      <c r="B53" s="115"/>
      <c r="C53" s="116"/>
      <c r="D53" s="115"/>
      <c r="E53" s="110"/>
      <c r="F53" s="111"/>
      <c r="G53" s="111"/>
      <c r="H53" s="111"/>
      <c r="I53" s="112"/>
      <c r="J53" s="112"/>
      <c r="K53" s="112"/>
      <c r="L53" s="112"/>
      <c r="M53" s="103"/>
      <c r="N53" s="103"/>
      <c r="O53" s="26"/>
      <c r="P53" s="26"/>
      <c r="Q53" s="154"/>
      <c r="R53" s="113"/>
      <c r="S53" s="113"/>
      <c r="T53" s="113"/>
      <c r="U53" s="113"/>
      <c r="V53" s="113"/>
      <c r="W53" s="113"/>
      <c r="X53" s="113"/>
      <c r="Y53" s="113"/>
      <c r="Z53" s="113"/>
    </row>
    <row r="54" spans="1:26" s="114" customFormat="1" x14ac:dyDescent="0.25">
      <c r="A54" s="46">
        <f t="shared" si="0"/>
        <v>6</v>
      </c>
      <c r="B54" s="115"/>
      <c r="C54" s="116"/>
      <c r="D54" s="115"/>
      <c r="E54" s="110"/>
      <c r="F54" s="111"/>
      <c r="G54" s="111"/>
      <c r="H54" s="111"/>
      <c r="I54" s="112"/>
      <c r="J54" s="112"/>
      <c r="K54" s="112"/>
      <c r="L54" s="112"/>
      <c r="M54" s="103"/>
      <c r="N54" s="103"/>
      <c r="O54" s="26"/>
      <c r="P54" s="26"/>
      <c r="Q54" s="154"/>
      <c r="R54" s="113"/>
      <c r="S54" s="113"/>
      <c r="T54" s="113"/>
      <c r="U54" s="113"/>
      <c r="V54" s="113"/>
      <c r="W54" s="113"/>
      <c r="X54" s="113"/>
      <c r="Y54" s="113"/>
      <c r="Z54" s="113"/>
    </row>
    <row r="55" spans="1:26" s="114" customFormat="1" x14ac:dyDescent="0.25">
      <c r="A55" s="46">
        <f t="shared" si="0"/>
        <v>7</v>
      </c>
      <c r="B55" s="115"/>
      <c r="C55" s="116"/>
      <c r="D55" s="115"/>
      <c r="E55" s="110"/>
      <c r="F55" s="111"/>
      <c r="G55" s="111"/>
      <c r="H55" s="111"/>
      <c r="I55" s="112"/>
      <c r="J55" s="112"/>
      <c r="K55" s="112"/>
      <c r="L55" s="112"/>
      <c r="M55" s="103"/>
      <c r="N55" s="103"/>
      <c r="O55" s="26"/>
      <c r="P55" s="26"/>
      <c r="Q55" s="154"/>
      <c r="R55" s="113"/>
      <c r="S55" s="113"/>
      <c r="T55" s="113"/>
      <c r="U55" s="113"/>
      <c r="V55" s="113"/>
      <c r="W55" s="113"/>
      <c r="X55" s="113"/>
      <c r="Y55" s="113"/>
      <c r="Z55" s="113"/>
    </row>
    <row r="56" spans="1:26" s="114" customFormat="1" x14ac:dyDescent="0.25">
      <c r="A56" s="46">
        <f t="shared" si="0"/>
        <v>8</v>
      </c>
      <c r="B56" s="115"/>
      <c r="C56" s="116"/>
      <c r="D56" s="115"/>
      <c r="E56" s="110"/>
      <c r="F56" s="111"/>
      <c r="G56" s="111"/>
      <c r="H56" s="111"/>
      <c r="I56" s="112"/>
      <c r="J56" s="112"/>
      <c r="K56" s="112"/>
      <c r="L56" s="112"/>
      <c r="M56" s="103"/>
      <c r="N56" s="103"/>
      <c r="O56" s="26"/>
      <c r="P56" s="26"/>
      <c r="Q56" s="154"/>
      <c r="R56" s="113"/>
      <c r="S56" s="113"/>
      <c r="T56" s="113"/>
      <c r="U56" s="113"/>
      <c r="V56" s="113"/>
      <c r="W56" s="113"/>
      <c r="X56" s="113"/>
      <c r="Y56" s="113"/>
      <c r="Z56" s="113"/>
    </row>
    <row r="57" spans="1:26" s="114" customFormat="1" ht="32.25" customHeight="1" x14ac:dyDescent="0.25">
      <c r="A57" s="46"/>
      <c r="B57" s="49" t="s">
        <v>17</v>
      </c>
      <c r="C57" s="116"/>
      <c r="D57" s="115"/>
      <c r="E57" s="110"/>
      <c r="F57" s="111"/>
      <c r="G57" s="111"/>
      <c r="H57" s="111"/>
      <c r="I57" s="112"/>
      <c r="J57" s="112"/>
      <c r="K57" s="117" t="s">
        <v>206</v>
      </c>
      <c r="L57" s="117">
        <f t="shared" ref="L57:N57" si="1">SUM(L49:L56)</f>
        <v>0</v>
      </c>
      <c r="M57" s="152">
        <f t="shared" si="1"/>
        <v>2000</v>
      </c>
      <c r="N57" s="117">
        <f t="shared" si="1"/>
        <v>200</v>
      </c>
      <c r="O57" s="26"/>
      <c r="P57" s="26"/>
      <c r="Q57" s="155"/>
    </row>
    <row r="58" spans="1:26" s="29" customFormat="1" x14ac:dyDescent="0.25">
      <c r="E58" s="30"/>
    </row>
    <row r="59" spans="1:26" s="29" customFormat="1" x14ac:dyDescent="0.25">
      <c r="B59" s="243" t="s">
        <v>29</v>
      </c>
      <c r="C59" s="243" t="s">
        <v>28</v>
      </c>
      <c r="D59" s="241" t="s">
        <v>35</v>
      </c>
      <c r="E59" s="241"/>
    </row>
    <row r="60" spans="1:26" s="29" customFormat="1" x14ac:dyDescent="0.25">
      <c r="B60" s="244"/>
      <c r="C60" s="244"/>
      <c r="D60" s="173" t="s">
        <v>24</v>
      </c>
      <c r="E60" s="62" t="s">
        <v>25</v>
      </c>
    </row>
    <row r="61" spans="1:26" s="29" customFormat="1" ht="30.6" customHeight="1" x14ac:dyDescent="0.25">
      <c r="B61" s="59" t="s">
        <v>22</v>
      </c>
      <c r="C61" s="60" t="s">
        <v>177</v>
      </c>
      <c r="D61" s="58"/>
      <c r="E61" s="57" t="s">
        <v>167</v>
      </c>
      <c r="F61" s="31"/>
      <c r="G61" s="31"/>
      <c r="H61" s="31"/>
      <c r="I61" s="31"/>
      <c r="J61" s="31"/>
      <c r="K61" s="31"/>
      <c r="L61" s="31"/>
      <c r="M61" s="31"/>
    </row>
    <row r="62" spans="1:26" s="29" customFormat="1" ht="30" customHeight="1" x14ac:dyDescent="0.25">
      <c r="B62" s="59" t="s">
        <v>26</v>
      </c>
      <c r="C62" s="60" t="s">
        <v>215</v>
      </c>
      <c r="D62" s="58"/>
      <c r="E62" s="57" t="s">
        <v>167</v>
      </c>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104</v>
      </c>
      <c r="C65" s="238"/>
      <c r="D65" s="238"/>
      <c r="E65" s="238"/>
      <c r="F65" s="238"/>
      <c r="G65" s="238"/>
      <c r="H65" s="238"/>
      <c r="I65" s="238"/>
      <c r="J65" s="238"/>
      <c r="K65" s="238"/>
      <c r="L65" s="238"/>
      <c r="M65" s="238"/>
      <c r="N65" s="238"/>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6" t="s">
        <v>114</v>
      </c>
      <c r="N68" s="96" t="s">
        <v>115</v>
      </c>
      <c r="O68" s="224" t="s">
        <v>3</v>
      </c>
      <c r="P68" s="226"/>
      <c r="Q68" s="68" t="s">
        <v>19</v>
      </c>
    </row>
    <row r="69" spans="2:17" x14ac:dyDescent="0.25">
      <c r="B69" s="3"/>
      <c r="C69" s="3"/>
      <c r="D69" s="5"/>
      <c r="E69" s="5"/>
      <c r="F69" s="4"/>
      <c r="G69" s="4"/>
      <c r="H69" s="4"/>
      <c r="I69" s="97"/>
      <c r="J69" s="97"/>
      <c r="K69" s="122"/>
      <c r="L69" s="122"/>
      <c r="M69" s="122"/>
      <c r="N69" s="122"/>
      <c r="O69" s="228" t="s">
        <v>208</v>
      </c>
      <c r="P69" s="229"/>
      <c r="Q69" s="122" t="s">
        <v>141</v>
      </c>
    </row>
    <row r="70" spans="2:17" x14ac:dyDescent="0.25">
      <c r="B70" s="3"/>
      <c r="C70" s="3"/>
      <c r="D70" s="5"/>
      <c r="E70" s="5"/>
      <c r="F70" s="4"/>
      <c r="G70" s="4"/>
      <c r="H70" s="4"/>
      <c r="I70" s="97"/>
      <c r="J70" s="97"/>
      <c r="K70" s="122"/>
      <c r="L70" s="122"/>
      <c r="M70" s="122"/>
      <c r="N70" s="122"/>
      <c r="O70" s="228"/>
      <c r="P70" s="229"/>
      <c r="Q70" s="122"/>
    </row>
    <row r="71" spans="2:17" x14ac:dyDescent="0.25">
      <c r="B71" s="3"/>
      <c r="C71" s="3"/>
      <c r="D71" s="5"/>
      <c r="E71" s="5"/>
      <c r="F71" s="4"/>
      <c r="G71" s="4"/>
      <c r="H71" s="4"/>
      <c r="I71" s="97"/>
      <c r="J71" s="97"/>
      <c r="K71" s="122"/>
      <c r="L71" s="122"/>
      <c r="M71" s="122"/>
      <c r="N71" s="122"/>
      <c r="O71" s="228"/>
      <c r="P71" s="229"/>
      <c r="Q71" s="122"/>
    </row>
    <row r="72" spans="2:17" x14ac:dyDescent="0.25">
      <c r="B72" s="3"/>
      <c r="C72" s="3"/>
      <c r="D72" s="5"/>
      <c r="E72" s="5"/>
      <c r="F72" s="4"/>
      <c r="G72" s="4"/>
      <c r="H72" s="4"/>
      <c r="I72" s="97"/>
      <c r="J72" s="97"/>
      <c r="K72" s="122"/>
      <c r="L72" s="122"/>
      <c r="M72" s="122"/>
      <c r="N72" s="122"/>
      <c r="O72" s="228"/>
      <c r="P72" s="229"/>
      <c r="Q72" s="122"/>
    </row>
    <row r="73" spans="2:17" x14ac:dyDescent="0.25">
      <c r="B73" s="3"/>
      <c r="C73" s="3"/>
      <c r="D73" s="5"/>
      <c r="E73" s="5"/>
      <c r="F73" s="4"/>
      <c r="G73" s="4"/>
      <c r="H73" s="4"/>
      <c r="I73" s="97"/>
      <c r="J73" s="97"/>
      <c r="K73" s="122"/>
      <c r="L73" s="122"/>
      <c r="M73" s="122"/>
      <c r="N73" s="122"/>
      <c r="O73" s="228"/>
      <c r="P73" s="229"/>
      <c r="Q73" s="122"/>
    </row>
    <row r="74" spans="2:17" x14ac:dyDescent="0.25">
      <c r="B74" s="3"/>
      <c r="C74" s="3"/>
      <c r="D74" s="5"/>
      <c r="E74" s="5"/>
      <c r="F74" s="4"/>
      <c r="G74" s="4"/>
      <c r="H74" s="4"/>
      <c r="I74" s="97"/>
      <c r="J74" s="97"/>
      <c r="K74" s="122"/>
      <c r="L74" s="122"/>
      <c r="M74" s="122"/>
      <c r="N74" s="122"/>
      <c r="O74" s="228"/>
      <c r="P74" s="229"/>
      <c r="Q74" s="122"/>
    </row>
    <row r="75" spans="2:17" x14ac:dyDescent="0.25">
      <c r="B75" s="122"/>
      <c r="C75" s="122"/>
      <c r="D75" s="122"/>
      <c r="E75" s="122"/>
      <c r="F75" s="122"/>
      <c r="G75" s="122"/>
      <c r="H75" s="122"/>
      <c r="I75" s="122"/>
      <c r="J75" s="122"/>
      <c r="K75" s="122"/>
      <c r="L75" s="122"/>
      <c r="M75" s="122"/>
      <c r="N75" s="122"/>
      <c r="O75" s="228"/>
      <c r="P75" s="229"/>
      <c r="Q75" s="122"/>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51" t="s">
        <v>39</v>
      </c>
      <c r="C81" s="252"/>
      <c r="D81" s="252"/>
      <c r="E81" s="252"/>
      <c r="F81" s="252"/>
      <c r="G81" s="252"/>
      <c r="H81" s="252"/>
      <c r="I81" s="252"/>
      <c r="J81" s="252"/>
      <c r="K81" s="252"/>
      <c r="L81" s="252"/>
      <c r="M81" s="252"/>
      <c r="N81" s="253"/>
    </row>
    <row r="86" spans="2:17" ht="76.5" customHeight="1" x14ac:dyDescent="0.25">
      <c r="B86" s="121" t="s">
        <v>0</v>
      </c>
      <c r="C86" s="121" t="s">
        <v>40</v>
      </c>
      <c r="D86" s="121" t="s">
        <v>41</v>
      </c>
      <c r="E86" s="121" t="s">
        <v>116</v>
      </c>
      <c r="F86" s="121" t="s">
        <v>118</v>
      </c>
      <c r="G86" s="121" t="s">
        <v>119</v>
      </c>
      <c r="H86" s="121" t="s">
        <v>120</v>
      </c>
      <c r="I86" s="121" t="s">
        <v>117</v>
      </c>
      <c r="J86" s="224" t="s">
        <v>121</v>
      </c>
      <c r="K86" s="225"/>
      <c r="L86" s="226"/>
      <c r="M86" s="121" t="s">
        <v>125</v>
      </c>
      <c r="N86" s="121" t="s">
        <v>42</v>
      </c>
      <c r="O86" s="121" t="s">
        <v>43</v>
      </c>
      <c r="P86" s="224" t="s">
        <v>3</v>
      </c>
      <c r="Q86" s="226"/>
    </row>
    <row r="87" spans="2:17" ht="60.75" customHeight="1" x14ac:dyDescent="0.25">
      <c r="B87" s="170" t="s">
        <v>44</v>
      </c>
      <c r="C87" s="170"/>
      <c r="D87" s="3"/>
      <c r="E87" s="3"/>
      <c r="F87" s="3"/>
      <c r="G87" s="3"/>
      <c r="H87" s="3"/>
      <c r="I87" s="5"/>
      <c r="J87" s="1" t="s">
        <v>122</v>
      </c>
      <c r="K87" s="98" t="s">
        <v>123</v>
      </c>
      <c r="L87" s="97" t="s">
        <v>124</v>
      </c>
      <c r="M87" s="122"/>
      <c r="N87" s="122"/>
      <c r="O87" s="122"/>
      <c r="P87" s="227" t="s">
        <v>216</v>
      </c>
      <c r="Q87" s="227"/>
    </row>
    <row r="88" spans="2:17" ht="33.6" customHeight="1" x14ac:dyDescent="0.25">
      <c r="B88" s="170" t="s">
        <v>45</v>
      </c>
      <c r="C88" s="170"/>
      <c r="D88" s="3"/>
      <c r="E88" s="3"/>
      <c r="F88" s="3"/>
      <c r="G88" s="3"/>
      <c r="H88" s="3"/>
      <c r="I88" s="5"/>
      <c r="J88" s="1"/>
      <c r="K88" s="97"/>
      <c r="L88" s="97"/>
      <c r="M88" s="122"/>
      <c r="N88" s="122"/>
      <c r="O88" s="122"/>
      <c r="P88" s="227" t="s">
        <v>216</v>
      </c>
      <c r="Q88" s="227"/>
    </row>
    <row r="90" spans="2:17" ht="15.75" thickBot="1" x14ac:dyDescent="0.3"/>
    <row r="91" spans="2:17" ht="27" thickBot="1" x14ac:dyDescent="0.3">
      <c r="B91" s="251" t="s">
        <v>47</v>
      </c>
      <c r="C91" s="252"/>
      <c r="D91" s="252"/>
      <c r="E91" s="252"/>
      <c r="F91" s="252"/>
      <c r="G91" s="252"/>
      <c r="H91" s="252"/>
      <c r="I91" s="252"/>
      <c r="J91" s="252"/>
      <c r="K91" s="252"/>
      <c r="L91" s="252"/>
      <c r="M91" s="252"/>
      <c r="N91" s="253"/>
    </row>
    <row r="94" spans="2:17" ht="46.15" customHeight="1" x14ac:dyDescent="0.25">
      <c r="B94" s="68" t="s">
        <v>34</v>
      </c>
      <c r="C94" s="68" t="s">
        <v>48</v>
      </c>
      <c r="D94" s="224" t="s">
        <v>3</v>
      </c>
      <c r="E94" s="226"/>
    </row>
    <row r="95" spans="2:17" ht="46.9" customHeight="1" x14ac:dyDescent="0.25">
      <c r="B95" s="69" t="s">
        <v>126</v>
      </c>
      <c r="C95" s="171" t="s">
        <v>141</v>
      </c>
      <c r="D95" s="257" t="s">
        <v>207</v>
      </c>
      <c r="E95" s="258"/>
    </row>
    <row r="98" spans="1:26" ht="26.25" x14ac:dyDescent="0.25">
      <c r="B98" s="230" t="s">
        <v>65</v>
      </c>
      <c r="C98" s="231"/>
      <c r="D98" s="231"/>
      <c r="E98" s="231"/>
      <c r="F98" s="231"/>
      <c r="G98" s="231"/>
      <c r="H98" s="231"/>
      <c r="I98" s="231"/>
      <c r="J98" s="231"/>
      <c r="K98" s="231"/>
      <c r="L98" s="231"/>
      <c r="M98" s="231"/>
      <c r="N98" s="231"/>
      <c r="O98" s="231"/>
      <c r="P98" s="231"/>
    </row>
    <row r="100" spans="1:26" ht="15.75" thickBot="1" x14ac:dyDescent="0.3"/>
    <row r="101" spans="1:26" ht="27" thickBot="1" x14ac:dyDescent="0.3">
      <c r="B101" s="251" t="s">
        <v>55</v>
      </c>
      <c r="C101" s="252"/>
      <c r="D101" s="252"/>
      <c r="E101" s="252"/>
      <c r="F101" s="252"/>
      <c r="G101" s="252"/>
      <c r="H101" s="252"/>
      <c r="I101" s="252"/>
      <c r="J101" s="252"/>
      <c r="K101" s="252"/>
      <c r="L101" s="252"/>
      <c r="M101" s="252"/>
      <c r="N101" s="253"/>
    </row>
    <row r="103" spans="1:26" ht="15.75" thickBot="1" x14ac:dyDescent="0.3">
      <c r="M103" s="65"/>
      <c r="N103" s="65"/>
    </row>
    <row r="104" spans="1:26" s="108" customFormat="1" ht="109.5" customHeight="1" x14ac:dyDescent="0.25">
      <c r="B104" s="119" t="s">
        <v>149</v>
      </c>
      <c r="C104" s="119" t="s">
        <v>150</v>
      </c>
      <c r="D104" s="119" t="s">
        <v>151</v>
      </c>
      <c r="E104" s="119" t="s">
        <v>46</v>
      </c>
      <c r="F104" s="119" t="s">
        <v>23</v>
      </c>
      <c r="G104" s="119" t="s">
        <v>103</v>
      </c>
      <c r="H104" s="119" t="s">
        <v>18</v>
      </c>
      <c r="I104" s="119" t="s">
        <v>11</v>
      </c>
      <c r="J104" s="119" t="s">
        <v>32</v>
      </c>
      <c r="K104" s="119" t="s">
        <v>62</v>
      </c>
      <c r="L104" s="119" t="s">
        <v>21</v>
      </c>
      <c r="M104" s="104" t="s">
        <v>27</v>
      </c>
      <c r="N104" s="119" t="s">
        <v>152</v>
      </c>
      <c r="O104" s="119" t="s">
        <v>37</v>
      </c>
      <c r="P104" s="120" t="s">
        <v>12</v>
      </c>
      <c r="Q104" s="120" t="s">
        <v>20</v>
      </c>
    </row>
    <row r="105" spans="1:26" s="114" customFormat="1" x14ac:dyDescent="0.25">
      <c r="A105" s="46">
        <v>1</v>
      </c>
      <c r="B105" s="115"/>
      <c r="C105" s="116"/>
      <c r="D105" s="115"/>
      <c r="E105" s="110"/>
      <c r="F105" s="111"/>
      <c r="G105" s="153"/>
      <c r="H105" s="118"/>
      <c r="I105" s="112"/>
      <c r="J105" s="112"/>
      <c r="K105" s="112"/>
      <c r="L105" s="112"/>
      <c r="M105" s="103"/>
      <c r="N105" s="103">
        <f>+M105*G105</f>
        <v>0</v>
      </c>
      <c r="O105" s="26"/>
      <c r="P105" s="26"/>
      <c r="Q105" s="154"/>
      <c r="R105" s="113"/>
      <c r="S105" s="113"/>
      <c r="T105" s="113"/>
      <c r="U105" s="113"/>
      <c r="V105" s="113"/>
      <c r="W105" s="113"/>
      <c r="X105" s="113"/>
      <c r="Y105" s="113"/>
      <c r="Z105" s="113"/>
    </row>
    <row r="106" spans="1:26" s="114" customFormat="1" x14ac:dyDescent="0.25">
      <c r="A106" s="46">
        <f>+A105+1</f>
        <v>2</v>
      </c>
      <c r="B106" s="115"/>
      <c r="C106" s="116"/>
      <c r="D106" s="115"/>
      <c r="E106" s="110"/>
      <c r="F106" s="111"/>
      <c r="G106" s="111"/>
      <c r="H106" s="111"/>
      <c r="I106" s="112"/>
      <c r="J106" s="112"/>
      <c r="K106" s="112"/>
      <c r="L106" s="112"/>
      <c r="M106" s="103"/>
      <c r="N106" s="103"/>
      <c r="O106" s="26"/>
      <c r="P106" s="26"/>
      <c r="Q106" s="154"/>
      <c r="R106" s="113"/>
      <c r="S106" s="113"/>
      <c r="T106" s="113"/>
      <c r="U106" s="113"/>
      <c r="V106" s="113"/>
      <c r="W106" s="113"/>
      <c r="X106" s="113"/>
      <c r="Y106" s="113"/>
      <c r="Z106" s="113"/>
    </row>
    <row r="107" spans="1:26" s="114" customFormat="1" x14ac:dyDescent="0.25">
      <c r="A107" s="46">
        <f t="shared" ref="A107:A112" si="2">+A106+1</f>
        <v>3</v>
      </c>
      <c r="B107" s="115"/>
      <c r="C107" s="116"/>
      <c r="D107" s="115"/>
      <c r="E107" s="110"/>
      <c r="F107" s="111"/>
      <c r="G107" s="111"/>
      <c r="H107" s="111"/>
      <c r="I107" s="112"/>
      <c r="J107" s="112"/>
      <c r="K107" s="112"/>
      <c r="L107" s="112"/>
      <c r="M107" s="103"/>
      <c r="N107" s="103"/>
      <c r="O107" s="26"/>
      <c r="P107" s="26"/>
      <c r="Q107" s="154"/>
      <c r="R107" s="113"/>
      <c r="S107" s="113"/>
      <c r="T107" s="113"/>
      <c r="U107" s="113"/>
      <c r="V107" s="113"/>
      <c r="W107" s="113"/>
      <c r="X107" s="113"/>
      <c r="Y107" s="113"/>
      <c r="Z107" s="113"/>
    </row>
    <row r="108" spans="1:26" s="114" customFormat="1" x14ac:dyDescent="0.25">
      <c r="A108" s="46">
        <f t="shared" si="2"/>
        <v>4</v>
      </c>
      <c r="B108" s="115"/>
      <c r="C108" s="116"/>
      <c r="D108" s="115"/>
      <c r="E108" s="110"/>
      <c r="F108" s="111"/>
      <c r="G108" s="111"/>
      <c r="H108" s="111"/>
      <c r="I108" s="112"/>
      <c r="J108" s="112"/>
      <c r="K108" s="112"/>
      <c r="L108" s="112"/>
      <c r="M108" s="103"/>
      <c r="N108" s="103"/>
      <c r="O108" s="26"/>
      <c r="P108" s="26"/>
      <c r="Q108" s="154"/>
      <c r="R108" s="113"/>
      <c r="S108" s="113"/>
      <c r="T108" s="113"/>
      <c r="U108" s="113"/>
      <c r="V108" s="113"/>
      <c r="W108" s="113"/>
      <c r="X108" s="113"/>
      <c r="Y108" s="113"/>
      <c r="Z108" s="113"/>
    </row>
    <row r="109" spans="1:26" s="114" customFormat="1" x14ac:dyDescent="0.25">
      <c r="A109" s="46">
        <f t="shared" si="2"/>
        <v>5</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si="2"/>
        <v>6</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f t="shared" si="2"/>
        <v>7</v>
      </c>
      <c r="B111" s="115"/>
      <c r="C111" s="116"/>
      <c r="D111" s="115"/>
      <c r="E111" s="110"/>
      <c r="F111" s="111"/>
      <c r="G111" s="111"/>
      <c r="H111" s="111"/>
      <c r="I111" s="112"/>
      <c r="J111" s="112"/>
      <c r="K111" s="112"/>
      <c r="L111" s="112"/>
      <c r="M111" s="103"/>
      <c r="N111" s="103"/>
      <c r="O111" s="26"/>
      <c r="P111" s="26"/>
      <c r="Q111" s="154"/>
      <c r="R111" s="113"/>
      <c r="S111" s="113"/>
      <c r="T111" s="113"/>
      <c r="U111" s="113"/>
      <c r="V111" s="113"/>
      <c r="W111" s="113"/>
      <c r="X111" s="113"/>
      <c r="Y111" s="113"/>
      <c r="Z111" s="113"/>
    </row>
    <row r="112" spans="1:26" s="114" customFormat="1" x14ac:dyDescent="0.25">
      <c r="A112" s="46">
        <f t="shared" si="2"/>
        <v>8</v>
      </c>
      <c r="B112" s="115"/>
      <c r="C112" s="116"/>
      <c r="D112" s="115"/>
      <c r="E112" s="110"/>
      <c r="F112" s="111"/>
      <c r="G112" s="111"/>
      <c r="H112" s="111"/>
      <c r="I112" s="112"/>
      <c r="J112" s="112"/>
      <c r="K112" s="112"/>
      <c r="L112" s="112"/>
      <c r="M112" s="103"/>
      <c r="N112" s="103"/>
      <c r="O112" s="26"/>
      <c r="P112" s="26"/>
      <c r="Q112" s="154"/>
      <c r="R112" s="113"/>
      <c r="S112" s="113"/>
      <c r="T112" s="113"/>
      <c r="U112" s="113"/>
      <c r="V112" s="113"/>
      <c r="W112" s="113"/>
      <c r="X112" s="113"/>
      <c r="Y112" s="113"/>
      <c r="Z112" s="113"/>
    </row>
    <row r="113" spans="1:17" s="114" customFormat="1" x14ac:dyDescent="0.25">
      <c r="A113" s="46"/>
      <c r="B113" s="49" t="s">
        <v>17</v>
      </c>
      <c r="C113" s="116"/>
      <c r="D113" s="115"/>
      <c r="E113" s="110"/>
      <c r="F113" s="111"/>
      <c r="G113" s="111"/>
      <c r="H113" s="111"/>
      <c r="I113" s="112"/>
      <c r="J113" s="112"/>
      <c r="K113" s="117">
        <f t="shared" ref="K113:N113" si="3">SUM(K105:K112)</f>
        <v>0</v>
      </c>
      <c r="L113" s="117">
        <f t="shared" si="3"/>
        <v>0</v>
      </c>
      <c r="M113" s="152">
        <f t="shared" si="3"/>
        <v>0</v>
      </c>
      <c r="N113" s="117">
        <f t="shared" si="3"/>
        <v>0</v>
      </c>
      <c r="O113" s="26"/>
      <c r="P113" s="26"/>
      <c r="Q113" s="155"/>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54">
        <f>+D119+D120+D121</f>
        <v>0</v>
      </c>
    </row>
    <row r="120" spans="1:17" x14ac:dyDescent="0.25">
      <c r="B120" s="67" t="s">
        <v>128</v>
      </c>
      <c r="C120" s="57">
        <v>30</v>
      </c>
      <c r="D120" s="171">
        <v>0</v>
      </c>
      <c r="E120" s="255"/>
    </row>
    <row r="121" spans="1:17" ht="15.75" thickBot="1" x14ac:dyDescent="0.3">
      <c r="B121" s="67" t="s">
        <v>129</v>
      </c>
      <c r="C121" s="72">
        <v>40</v>
      </c>
      <c r="D121" s="72">
        <v>0</v>
      </c>
      <c r="E121" s="256"/>
    </row>
    <row r="123" spans="1:17" ht="15.75" thickBot="1" x14ac:dyDescent="0.3"/>
    <row r="124" spans="1:17" ht="27" thickBot="1" x14ac:dyDescent="0.3">
      <c r="B124" s="251" t="s">
        <v>53</v>
      </c>
      <c r="C124" s="252"/>
      <c r="D124" s="252"/>
      <c r="E124" s="252"/>
      <c r="F124" s="252"/>
      <c r="G124" s="252"/>
      <c r="H124" s="252"/>
      <c r="I124" s="252"/>
      <c r="J124" s="252"/>
      <c r="K124" s="252"/>
      <c r="L124" s="252"/>
      <c r="M124" s="252"/>
      <c r="N124" s="253"/>
    </row>
    <row r="126" spans="1:17" ht="76.5" customHeight="1" x14ac:dyDescent="0.25">
      <c r="B126" s="121" t="s">
        <v>0</v>
      </c>
      <c r="C126" s="121" t="s">
        <v>40</v>
      </c>
      <c r="D126" s="121" t="s">
        <v>41</v>
      </c>
      <c r="E126" s="121" t="s">
        <v>116</v>
      </c>
      <c r="F126" s="121" t="s">
        <v>118</v>
      </c>
      <c r="G126" s="121" t="s">
        <v>119</v>
      </c>
      <c r="H126" s="121" t="s">
        <v>120</v>
      </c>
      <c r="I126" s="121" t="s">
        <v>117</v>
      </c>
      <c r="J126" s="224" t="s">
        <v>121</v>
      </c>
      <c r="K126" s="225"/>
      <c r="L126" s="226"/>
      <c r="M126" s="121" t="s">
        <v>125</v>
      </c>
      <c r="N126" s="121" t="s">
        <v>42</v>
      </c>
      <c r="O126" s="121" t="s">
        <v>43</v>
      </c>
      <c r="P126" s="224" t="s">
        <v>3</v>
      </c>
      <c r="Q126" s="226"/>
    </row>
    <row r="127" spans="1:17" ht="60.75" customHeight="1" x14ac:dyDescent="0.25">
      <c r="B127" s="170" t="s">
        <v>133</v>
      </c>
      <c r="C127" s="170"/>
      <c r="D127" s="3"/>
      <c r="E127" s="3"/>
      <c r="F127" s="3"/>
      <c r="G127" s="3"/>
      <c r="H127" s="3"/>
      <c r="I127" s="5"/>
      <c r="J127" s="1" t="s">
        <v>122</v>
      </c>
      <c r="K127" s="98" t="s">
        <v>123</v>
      </c>
      <c r="L127" s="97" t="s">
        <v>124</v>
      </c>
      <c r="M127" s="122"/>
      <c r="N127" s="122"/>
      <c r="O127" s="122"/>
      <c r="P127" s="227"/>
      <c r="Q127" s="227"/>
    </row>
    <row r="128" spans="1:17" ht="60.75" customHeight="1" x14ac:dyDescent="0.25">
      <c r="B128" s="170" t="s">
        <v>134</v>
      </c>
      <c r="C128" s="170"/>
      <c r="D128" s="3"/>
      <c r="E128" s="3"/>
      <c r="F128" s="3"/>
      <c r="G128" s="3"/>
      <c r="H128" s="3"/>
      <c r="I128" s="5"/>
      <c r="J128" s="1"/>
      <c r="K128" s="98"/>
      <c r="L128" s="97"/>
      <c r="M128" s="122"/>
      <c r="N128" s="122"/>
      <c r="O128" s="122"/>
      <c r="P128" s="171"/>
      <c r="Q128" s="171"/>
    </row>
    <row r="129" spans="2:17" ht="33.6" customHeight="1" x14ac:dyDescent="0.25">
      <c r="B129" s="170" t="s">
        <v>135</v>
      </c>
      <c r="C129" s="170"/>
      <c r="D129" s="3"/>
      <c r="E129" s="3"/>
      <c r="F129" s="3"/>
      <c r="G129" s="3"/>
      <c r="H129" s="3"/>
      <c r="I129" s="5"/>
      <c r="J129" s="1"/>
      <c r="K129" s="97"/>
      <c r="L129" s="97"/>
      <c r="M129" s="122"/>
      <c r="N129" s="122"/>
      <c r="O129" s="122"/>
      <c r="P129" s="227"/>
      <c r="Q129" s="227"/>
    </row>
    <row r="132" spans="2:17" ht="15.75" thickBot="1" x14ac:dyDescent="0.3"/>
    <row r="133" spans="2:17" ht="54" customHeight="1" x14ac:dyDescent="0.25">
      <c r="B133" s="125" t="s">
        <v>34</v>
      </c>
      <c r="C133" s="125" t="s">
        <v>50</v>
      </c>
      <c r="D133" s="121" t="s">
        <v>51</v>
      </c>
      <c r="E133" s="125" t="s">
        <v>52</v>
      </c>
      <c r="F133" s="77" t="s">
        <v>57</v>
      </c>
      <c r="G133" s="94"/>
    </row>
    <row r="134" spans="2:17" ht="120.75" customHeight="1" x14ac:dyDescent="0.2">
      <c r="B134" s="245" t="s">
        <v>54</v>
      </c>
      <c r="C134" s="6" t="s">
        <v>130</v>
      </c>
      <c r="D134" s="171">
        <v>25</v>
      </c>
      <c r="E134" s="171">
        <v>0</v>
      </c>
      <c r="F134" s="246">
        <f>+E134+E135+E136</f>
        <v>0</v>
      </c>
      <c r="G134" s="95"/>
    </row>
    <row r="135" spans="2:17" ht="76.150000000000006" customHeight="1" x14ac:dyDescent="0.2">
      <c r="B135" s="245"/>
      <c r="C135" s="6" t="s">
        <v>131</v>
      </c>
      <c r="D135" s="74">
        <v>25</v>
      </c>
      <c r="E135" s="171">
        <v>0</v>
      </c>
      <c r="F135" s="247"/>
      <c r="G135" s="95"/>
    </row>
    <row r="136" spans="2:17" ht="69" customHeight="1" x14ac:dyDescent="0.2">
      <c r="B136" s="245"/>
      <c r="C136" s="6" t="s">
        <v>132</v>
      </c>
      <c r="D136" s="171">
        <v>10</v>
      </c>
      <c r="E136" s="171">
        <v>0</v>
      </c>
      <c r="F136" s="248"/>
      <c r="G136" s="95"/>
    </row>
    <row r="137" spans="2:17" x14ac:dyDescent="0.25">
      <c r="C137" s="105"/>
    </row>
    <row r="140" spans="2:17" x14ac:dyDescent="0.25">
      <c r="B140" s="123" t="s">
        <v>58</v>
      </c>
    </row>
    <row r="143" spans="2:17" x14ac:dyDescent="0.25">
      <c r="B143" s="126" t="s">
        <v>34</v>
      </c>
      <c r="C143" s="126" t="s">
        <v>59</v>
      </c>
      <c r="D143" s="125" t="s">
        <v>52</v>
      </c>
      <c r="E143" s="125" t="s">
        <v>17</v>
      </c>
    </row>
    <row r="144" spans="2:17" ht="28.5" x14ac:dyDescent="0.25">
      <c r="B144" s="106" t="s">
        <v>60</v>
      </c>
      <c r="C144" s="107">
        <v>40</v>
      </c>
      <c r="D144" s="171">
        <f>+E119</f>
        <v>0</v>
      </c>
      <c r="E144" s="249">
        <f>+D144+D145</f>
        <v>0</v>
      </c>
    </row>
    <row r="145" spans="2:5" ht="42.75" x14ac:dyDescent="0.25">
      <c r="B145" s="106" t="s">
        <v>61</v>
      </c>
      <c r="C145" s="107">
        <v>60</v>
      </c>
      <c r="D145" s="171">
        <f>+F134</f>
        <v>0</v>
      </c>
      <c r="E145" s="250"/>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G17" sqref="G17"/>
    </sheetView>
  </sheetViews>
  <sheetFormatPr baseColWidth="10" defaultRowHeight="15.75" x14ac:dyDescent="0.25"/>
  <cols>
    <col min="1" max="1" width="24.85546875" style="150" customWidth="1"/>
    <col min="2" max="2" width="55.5703125" style="150" customWidth="1"/>
    <col min="3" max="3" width="41.28515625" style="150" customWidth="1"/>
    <col min="4" max="4" width="29.42578125" style="150" customWidth="1"/>
    <col min="5" max="5" width="29.140625" style="150" customWidth="1"/>
    <col min="6" max="16384" width="11.42578125" style="105"/>
  </cols>
  <sheetData>
    <row r="1" spans="1:5" x14ac:dyDescent="0.25">
      <c r="A1" s="266" t="s">
        <v>92</v>
      </c>
      <c r="B1" s="267"/>
      <c r="C1" s="267"/>
      <c r="D1" s="267"/>
      <c r="E1" s="128"/>
    </row>
    <row r="2" spans="1:5" ht="27.75" customHeight="1" x14ac:dyDescent="0.25">
      <c r="A2" s="129"/>
      <c r="B2" s="268" t="s">
        <v>78</v>
      </c>
      <c r="C2" s="268"/>
      <c r="D2" s="268"/>
      <c r="E2" s="130"/>
    </row>
    <row r="3" spans="1:5" ht="21" customHeight="1" x14ac:dyDescent="0.25">
      <c r="A3" s="131"/>
      <c r="B3" s="268" t="s">
        <v>154</v>
      </c>
      <c r="C3" s="268"/>
      <c r="D3" s="268"/>
      <c r="E3" s="132"/>
    </row>
    <row r="4" spans="1:5" thickBot="1" x14ac:dyDescent="0.3">
      <c r="A4" s="133"/>
      <c r="B4" s="134"/>
      <c r="C4" s="134"/>
      <c r="D4" s="134"/>
      <c r="E4" s="135"/>
    </row>
    <row r="5" spans="1:5" ht="26.25" customHeight="1" thickBot="1" x14ac:dyDescent="0.3">
      <c r="A5" s="133"/>
      <c r="B5" s="136" t="s">
        <v>79</v>
      </c>
      <c r="C5" s="269" t="s">
        <v>162</v>
      </c>
      <c r="D5" s="269"/>
      <c r="E5" s="169" t="s">
        <v>3</v>
      </c>
    </row>
    <row r="6" spans="1:5" ht="27.75" customHeight="1" thickBot="1" x14ac:dyDescent="0.3">
      <c r="A6" s="133"/>
      <c r="B6" s="156" t="s">
        <v>80</v>
      </c>
      <c r="C6" s="270" t="s">
        <v>163</v>
      </c>
      <c r="D6" s="270"/>
      <c r="E6" s="261" t="s">
        <v>166</v>
      </c>
    </row>
    <row r="7" spans="1:5" ht="29.25" customHeight="1" thickBot="1" x14ac:dyDescent="0.3">
      <c r="A7" s="133"/>
      <c r="B7" s="156" t="s">
        <v>155</v>
      </c>
      <c r="C7" s="265" t="s">
        <v>156</v>
      </c>
      <c r="D7" s="265"/>
      <c r="E7" s="259"/>
    </row>
    <row r="8" spans="1:5" ht="16.5" thickBot="1" x14ac:dyDescent="0.3">
      <c r="A8" s="133"/>
      <c r="B8" s="157">
        <v>2</v>
      </c>
      <c r="C8" s="262">
        <v>1044140500</v>
      </c>
      <c r="D8" s="262"/>
      <c r="E8" s="259"/>
    </row>
    <row r="9" spans="1:5" ht="23.25" customHeight="1" thickBot="1" x14ac:dyDescent="0.3">
      <c r="A9" s="133"/>
      <c r="B9" s="157">
        <v>4</v>
      </c>
      <c r="C9" s="262">
        <v>908402235</v>
      </c>
      <c r="D9" s="262"/>
      <c r="E9" s="259"/>
    </row>
    <row r="10" spans="1:5" ht="26.25" customHeight="1" thickBot="1" x14ac:dyDescent="0.3">
      <c r="A10" s="133"/>
      <c r="B10" s="157">
        <v>5</v>
      </c>
      <c r="C10" s="262">
        <v>1866829382</v>
      </c>
      <c r="D10" s="262"/>
      <c r="E10" s="99"/>
    </row>
    <row r="11" spans="1:5" ht="26.25" customHeight="1" thickBot="1" x14ac:dyDescent="0.3">
      <c r="A11" s="133"/>
      <c r="B11" s="157">
        <v>25</v>
      </c>
      <c r="C11" s="262">
        <v>1762951852</v>
      </c>
      <c r="D11" s="262"/>
      <c r="E11" s="99"/>
    </row>
    <row r="12" spans="1:5" ht="26.25" customHeight="1" thickBot="1" x14ac:dyDescent="0.3">
      <c r="A12" s="133"/>
      <c r="B12" s="157">
        <v>26</v>
      </c>
      <c r="C12" s="262">
        <v>1551109698</v>
      </c>
      <c r="D12" s="262"/>
      <c r="E12" s="99"/>
    </row>
    <row r="13" spans="1:5" ht="21.75" customHeight="1" thickBot="1" x14ac:dyDescent="0.3">
      <c r="A13" s="133"/>
      <c r="B13" s="157">
        <v>27</v>
      </c>
      <c r="C13" s="262">
        <v>1876203768</v>
      </c>
      <c r="D13" s="262"/>
      <c r="E13" s="99"/>
    </row>
    <row r="14" spans="1:5" ht="32.25" thickBot="1" x14ac:dyDescent="0.3">
      <c r="A14" s="133"/>
      <c r="B14" s="158" t="s">
        <v>157</v>
      </c>
      <c r="C14" s="262">
        <f>SUM(C8:D13)</f>
        <v>9009637435</v>
      </c>
      <c r="D14" s="262"/>
      <c r="E14" s="99"/>
    </row>
    <row r="15" spans="1:5" ht="26.25" customHeight="1" thickBot="1" x14ac:dyDescent="0.3">
      <c r="A15" s="133"/>
      <c r="B15" s="158" t="s">
        <v>158</v>
      </c>
      <c r="C15" s="262">
        <f>+C14/616000</f>
        <v>14626.034797077922</v>
      </c>
      <c r="D15" s="262"/>
      <c r="E15" s="259" t="s">
        <v>164</v>
      </c>
    </row>
    <row r="16" spans="1:5" ht="24.75" customHeight="1" x14ac:dyDescent="0.25">
      <c r="A16" s="133"/>
      <c r="B16" s="134"/>
      <c r="C16" s="138"/>
      <c r="D16" s="162"/>
      <c r="E16" s="259"/>
    </row>
    <row r="17" spans="1:6" ht="28.5" customHeight="1" thickBot="1" x14ac:dyDescent="0.3">
      <c r="A17" s="133"/>
      <c r="B17" s="134" t="s">
        <v>159</v>
      </c>
      <c r="C17" s="138"/>
      <c r="D17" s="162"/>
      <c r="E17" s="260"/>
    </row>
    <row r="18" spans="1:6" ht="27" customHeight="1" x14ac:dyDescent="0.25">
      <c r="A18" s="133"/>
      <c r="B18" s="139" t="s">
        <v>81</v>
      </c>
      <c r="C18" s="160">
        <v>3000000</v>
      </c>
      <c r="D18" s="163"/>
      <c r="E18" s="99"/>
    </row>
    <row r="19" spans="1:6" ht="28.5" customHeight="1" x14ac:dyDescent="0.25">
      <c r="A19" s="133"/>
      <c r="B19" s="133" t="s">
        <v>82</v>
      </c>
      <c r="C19" s="161">
        <v>3000000</v>
      </c>
      <c r="D19" s="164"/>
      <c r="E19" s="99"/>
    </row>
    <row r="20" spans="1:6" ht="15" x14ac:dyDescent="0.25">
      <c r="A20" s="133"/>
      <c r="B20" s="133" t="s">
        <v>83</v>
      </c>
      <c r="C20" s="140">
        <v>0</v>
      </c>
      <c r="D20" s="164"/>
      <c r="E20" s="99"/>
    </row>
    <row r="21" spans="1:6" ht="27" customHeight="1" thickBot="1" x14ac:dyDescent="0.3">
      <c r="A21" s="133"/>
      <c r="B21" s="141" t="s">
        <v>84</v>
      </c>
      <c r="C21" s="142">
        <v>0</v>
      </c>
      <c r="D21" s="165"/>
      <c r="E21" s="99"/>
    </row>
    <row r="22" spans="1:6" ht="27" customHeight="1" thickBot="1" x14ac:dyDescent="0.3">
      <c r="A22" s="133"/>
      <c r="B22" s="263" t="s">
        <v>85</v>
      </c>
      <c r="C22" s="264"/>
      <c r="D22" s="264"/>
      <c r="E22" s="99"/>
    </row>
    <row r="23" spans="1:6" ht="16.5" thickBot="1" x14ac:dyDescent="0.3">
      <c r="A23" s="133"/>
      <c r="B23" s="263" t="s">
        <v>86</v>
      </c>
      <c r="C23" s="264"/>
      <c r="D23" s="264"/>
      <c r="E23" s="99"/>
    </row>
    <row r="24" spans="1:6" x14ac:dyDescent="0.25">
      <c r="A24" s="133"/>
      <c r="B24" s="144" t="s">
        <v>160</v>
      </c>
      <c r="C24" s="145" t="e">
        <f>+C18/C20</f>
        <v>#DIV/0!</v>
      </c>
      <c r="D24" s="162" t="s">
        <v>70</v>
      </c>
      <c r="E24" s="99"/>
    </row>
    <row r="25" spans="1:6" ht="16.5" thickBot="1" x14ac:dyDescent="0.3">
      <c r="A25" s="133"/>
      <c r="B25" s="137" t="s">
        <v>87</v>
      </c>
      <c r="C25" s="168">
        <f>+C21/C19</f>
        <v>0</v>
      </c>
      <c r="D25" s="166" t="s">
        <v>70</v>
      </c>
      <c r="E25" s="167"/>
    </row>
    <row r="26" spans="1:6" ht="16.5" thickBot="1" x14ac:dyDescent="0.3">
      <c r="A26" s="133"/>
      <c r="B26" s="146"/>
      <c r="C26" s="147"/>
      <c r="D26" s="134"/>
      <c r="E26" s="148"/>
    </row>
    <row r="27" spans="1:6" x14ac:dyDescent="0.25">
      <c r="A27" s="274"/>
      <c r="B27" s="275" t="s">
        <v>88</v>
      </c>
      <c r="C27" s="277" t="s">
        <v>165</v>
      </c>
      <c r="D27" s="278"/>
      <c r="E27" s="279"/>
      <c r="F27" s="271"/>
    </row>
    <row r="28" spans="1:6" ht="16.5" thickBot="1" x14ac:dyDescent="0.3">
      <c r="A28" s="274"/>
      <c r="B28" s="276"/>
      <c r="C28" s="272" t="s">
        <v>89</v>
      </c>
      <c r="D28" s="273"/>
      <c r="E28" s="279"/>
      <c r="F28" s="271"/>
    </row>
    <row r="29" spans="1:6" thickBot="1" x14ac:dyDescent="0.3">
      <c r="A29" s="141"/>
      <c r="B29" s="149"/>
      <c r="C29" s="149"/>
      <c r="D29" s="149"/>
      <c r="E29" s="143"/>
      <c r="F29" s="127"/>
    </row>
    <row r="30" spans="1:6" x14ac:dyDescent="0.25">
      <c r="B30" s="151" t="s">
        <v>161</v>
      </c>
    </row>
  </sheetData>
  <mergeCells count="24">
    <mergeCell ref="F27:F28"/>
    <mergeCell ref="C28:D28"/>
    <mergeCell ref="B23:D23"/>
    <mergeCell ref="A27:A28"/>
    <mergeCell ref="B27:B28"/>
    <mergeCell ref="C27:D27"/>
    <mergeCell ref="E27:E28"/>
    <mergeCell ref="A1:D1"/>
    <mergeCell ref="B2:D2"/>
    <mergeCell ref="B3:D3"/>
    <mergeCell ref="C5:D5"/>
    <mergeCell ref="C6:D6"/>
    <mergeCell ref="E15:E17"/>
    <mergeCell ref="E6:E9"/>
    <mergeCell ref="C15:D15"/>
    <mergeCell ref="B22:D22"/>
    <mergeCell ref="C8:D8"/>
    <mergeCell ref="C11:D11"/>
    <mergeCell ref="C12:D12"/>
    <mergeCell ref="C7:D7"/>
    <mergeCell ref="C9:D9"/>
    <mergeCell ref="C10:D10"/>
    <mergeCell ref="C13:D13"/>
    <mergeCell ref="C14:D14"/>
  </mergeCells>
  <pageMargins left="0.70866141732283472" right="0.70866141732283472" top="0.74803149606299213" bottom="0.74803149606299213" header="0.31496062992125984" footer="0.31496062992125984"/>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2</vt:lpstr>
      <vt:lpstr>TECNICA 4</vt:lpstr>
      <vt:lpstr>TECNICA 5</vt:lpstr>
      <vt:lpstr>TECNICA 25</vt:lpstr>
      <vt:lpstr>TECNICA 26</vt:lpstr>
      <vt:lpstr>TECNICA 27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2014-12-03T23:14:55Z</cp:lastPrinted>
  <dcterms:created xsi:type="dcterms:W3CDTF">2014-10-22T15:49:24Z</dcterms:created>
  <dcterms:modified xsi:type="dcterms:W3CDTF">2014-12-14T01:58:55Z</dcterms:modified>
</cp:coreProperties>
</file>