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F15" i="8" l="1"/>
  <c r="E24" i="8" l="1"/>
  <c r="C12" i="10" l="1"/>
  <c r="C13" i="10" s="1"/>
  <c r="M112" i="8"/>
  <c r="L112" i="8"/>
  <c r="K112" i="8"/>
  <c r="A111" i="8"/>
  <c r="N110" i="8"/>
  <c r="N112" i="8" s="1"/>
  <c r="N49" i="8"/>
  <c r="N52" i="8" s="1"/>
  <c r="D41" i="8"/>
  <c r="E40" i="8" s="1"/>
  <c r="E118" i="8" l="1"/>
  <c r="D143" i="8" s="1"/>
  <c r="F133" i="8"/>
  <c r="D144" i="8" s="1"/>
  <c r="E143" i="8" l="1"/>
  <c r="C114" i="8" l="1"/>
  <c r="M52" i="8"/>
  <c r="C57" i="8" s="1"/>
  <c r="L52" i="8"/>
  <c r="K52" i="8"/>
  <c r="C56" i="8" s="1"/>
  <c r="A50" i="8"/>
  <c r="A51" i="8" s="1"/>
</calcChain>
</file>

<file path=xl/sharedStrings.xml><?xml version="1.0" encoding="utf-8"?>
<sst xmlns="http://schemas.openxmlformats.org/spreadsheetml/2006/main" count="505" uniqueCount="279">
  <si>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</si>
  <si>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</si>
  <si>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</si>
  <si>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</si>
  <si>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</si>
  <si>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</si>
  <si>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</si>
  <si>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</si>
  <si>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</si>
  <si>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</si>
  <si>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</si>
  <si>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</si>
  <si>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</si>
  <si>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</si>
  <si>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</si>
  <si>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</si>
  <si>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</si>
  <si>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</si>
  <si>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</si>
  <si>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</si>
  <si>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</si>
  <si>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</si>
  <si>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</si>
  <si>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</si>
  <si>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</si>
  <si>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</si>
  <si>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</si>
  <si>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</si>
  <si>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</si>
  <si>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</si>
  <si>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</si>
  <si>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</si>
  <si>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</si>
  <si>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</si>
  <si>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</si>
  <si>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</si>
  <si>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</si>
  <si>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</si>
  <si>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</si>
  <si>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</si>
  <si>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</si>
  <si>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</si>
  <si>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</si>
  <si>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</si>
  <si>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</si>
  <si>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</si>
  <si>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</si>
  <si>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</si>
  <si>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</si>
  <si>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</si>
  <si>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</si>
  <si>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</si>
  <si>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</si>
  <si>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</si>
  <si>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</si>
  <si>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</si>
  <si>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</si>
  <si>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</si>
  <si>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</si>
  <si>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</si>
  <si>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</si>
  <si>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</si>
  <si>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</si>
  <si>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</si>
  <si>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</si>
  <si>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</si>
  <si>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</si>
  <si>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</si>
  <si>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</si>
  <si>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</si>
  <si>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</si>
  <si>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</si>
  <si>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</si>
  <si>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</si>
  <si>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</si>
  <si>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</si>
  <si>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</si>
  <si>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</si>
  <si>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</si>
  <si>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</si>
  <si>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</si>
  <si>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</si>
  <si>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</si>
  <si>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</si>
  <si>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</si>
  <si>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</si>
  <si>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</si>
  <si>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</si>
  <si>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</si>
  <si>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</si>
  <si>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</si>
  <si>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 No. 1. xxxxxxxxxxx</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</si>
  <si>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</si>
  <si>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</si>
  <si>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</si>
  <si>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</si>
  <si>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</si>
  <si>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</si>
  <si>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</si>
  <si>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</si>
  <si>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</si>
  <si>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</si>
  <si>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</si>
  <si>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</si>
  <si>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</si>
  <si>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</si>
  <si>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</si>
  <si>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</si>
  <si>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</si>
  <si>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</si>
  <si>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</si>
  <si>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</si>
  <si>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</si>
  <si>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</si>
  <si>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</si>
  <si>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</si>
  <si>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</si>
  <si>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</si>
  <si>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</si>
  <si>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</si>
  <si>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</si>
  <si>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</si>
  <si>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</si>
  <si>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</si>
  <si>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</si>
  <si>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</si>
  <si>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</si>
  <si>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</si>
  <si>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</si>
  <si>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</si>
  <si>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</si>
  <si>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</si>
  <si>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</si>
  <si>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</si>
  <si>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</si>
  <si>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</si>
  <si>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r>
      <t xml:space="preserve">En ______________, a los </t>
    </r>
    <r>
      <rPr>
        <b/>
        <sz val="11"/>
        <color theme="1"/>
        <rFont val="Arial Narrow"/>
        <family val="2"/>
      </rPr>
      <t xml:space="preserve">XXXXX </t>
    </r>
    <r>
      <rPr>
        <sz val="11"/>
        <color theme="1"/>
        <rFont val="Arial Narrow"/>
        <family val="2"/>
      </rPr>
      <t xml:space="preserve">de 2014, en las instalaciones del Instituto Colombiano de Bienestar Familiar –ICBF- de la Regional </t>
    </r>
    <r>
      <rPr>
        <b/>
        <sz val="11"/>
        <color theme="1"/>
        <rFont val="Arial Narrow"/>
        <family val="2"/>
      </rPr>
      <t xml:space="preserve">XXXXX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 __ de 2014, cuyo objeto consiste en</t>
    </r>
    <r>
      <rPr>
        <b/>
        <sz val="11"/>
        <color theme="1"/>
        <rFont val="Arial Narrow"/>
        <family val="2"/>
      </rPr>
      <t>: XXXXXXX</t>
    </r>
  </si>
  <si>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</si>
  <si>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</si>
  <si>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</si>
  <si>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</si>
  <si>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</si>
  <si>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</si>
  <si>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</si>
  <si>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</si>
  <si>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</si>
  <si>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</si>
  <si>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</si>
  <si>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</si>
  <si>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</si>
  <si>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</si>
  <si>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</si>
  <si>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</si>
  <si>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</si>
  <si>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</si>
  <si>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</si>
  <si>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</si>
  <si>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</si>
  <si>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</si>
  <si>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</si>
  <si>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</si>
  <si>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</si>
  <si>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</si>
  <si>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t>ICBF</t>
  </si>
  <si>
    <t>X</t>
  </si>
  <si>
    <t>CDI</t>
  </si>
  <si>
    <t>FAMILIAR</t>
  </si>
  <si>
    <t>NA</t>
  </si>
  <si>
    <t>UNIVERSIDAD TECNOLOGICA DEL CHOCO</t>
  </si>
  <si>
    <t>TRABAJADORA SOCIAL</t>
  </si>
  <si>
    <t xml:space="preserve">TRABAJADORA SOCIAL </t>
  </si>
  <si>
    <t>PSICOSOCIAL</t>
  </si>
  <si>
    <t xml:space="preserve">UN. TECNOLOGICA DEL CHOCO </t>
  </si>
  <si>
    <t>COORPORACION JUNTOS CONSTRUYENCO FUTURO</t>
  </si>
  <si>
    <t>KATHERINNE ASPRILLA MORENO</t>
  </si>
  <si>
    <t>26,274,778</t>
  </si>
  <si>
    <t>COORPORACION JUNTOS  CONSTRUYENDO FUTORO</t>
  </si>
  <si>
    <t>7/2005-2014</t>
  </si>
  <si>
    <t>MONITORA DE CAMPO, PROYECTO PRONIÑO</t>
  </si>
  <si>
    <t>HEIODY PAOLACORDOBA MENA</t>
  </si>
  <si>
    <t>1,077,432,241</t>
  </si>
  <si>
    <t>CONTADORA</t>
  </si>
  <si>
    <t>MONITORA ADMINISTRATIVA.</t>
  </si>
  <si>
    <t xml:space="preserve">NO CUMPLE CON EL PERFIL REQUERIDO PARA EL CARGO </t>
  </si>
  <si>
    <t>LAURA CAROLINA DELGADO ARDILA</t>
  </si>
  <si>
    <t>35,697.745</t>
  </si>
  <si>
    <t>DICESIS DE ISTMAINA-TADO</t>
  </si>
  <si>
    <t>02//2009-08/2011</t>
  </si>
  <si>
    <t>ASISTENTE CONTABLE</t>
  </si>
  <si>
    <t>ANA PATRICIA PEREA PALACIOS</t>
  </si>
  <si>
    <t>35,604,344</t>
  </si>
  <si>
    <t>LICENCIADA EN CIENCIAS SOCIALES</t>
  </si>
  <si>
    <t>COORPASODE</t>
  </si>
  <si>
    <t>02/200-12/2002</t>
  </si>
  <si>
    <t>DINAMIZADORA SOCIAL</t>
  </si>
  <si>
    <t>ADRIANA MURILLO MOSQUERA</t>
  </si>
  <si>
    <t>30,234,572,</t>
  </si>
  <si>
    <t>PSICOLOGA</t>
  </si>
  <si>
    <t>UN.COOPERATIVA DE COLOMBIA</t>
  </si>
  <si>
    <t>21/10/210-20/12/2011</t>
  </si>
  <si>
    <t>DARLEY COSSIO CORREA</t>
  </si>
  <si>
    <t>54,259,088</t>
  </si>
  <si>
    <t>ALDEAS INFANTILES SOS COLOMBIA</t>
  </si>
  <si>
    <t>01/09/2008-01/08/2009</t>
  </si>
  <si>
    <t xml:space="preserve">LUCY DEL CARMEN PARRA SANCHEZ </t>
  </si>
  <si>
    <t>1,077,434,849</t>
  </si>
  <si>
    <t>27/06/0214</t>
  </si>
  <si>
    <t>HOGHAR INFANTIL EL JARDIN</t>
  </si>
  <si>
    <t>03/03-0306/2014</t>
  </si>
  <si>
    <t>NO CUMPLE CON EL TIEMPO DE EXPERIENCIA LA BORAL</t>
  </si>
  <si>
    <t>DIANA PATRICIA PEREA MARMOLEJO</t>
  </si>
  <si>
    <t>1,017,122,310</t>
  </si>
  <si>
    <t>COORPORACION UN. REMINGTON</t>
  </si>
  <si>
    <t>COOPERATIVA AFRO AMERICANA</t>
  </si>
  <si>
    <t>02/09/2013-24/06/2014</t>
  </si>
  <si>
    <t>LORENA PATRICIA CUESTA BEJARANO</t>
  </si>
  <si>
    <t>32,242,071</t>
  </si>
  <si>
    <t>UNI. MARIA CANO</t>
  </si>
  <si>
    <t>CORCEDIN</t>
  </si>
  <si>
    <t>30/02/2008-30/01/2010</t>
  </si>
  <si>
    <t>53,090,004</t>
  </si>
  <si>
    <t>FIPC</t>
  </si>
  <si>
    <t>29/7/2011-30/09/2012</t>
  </si>
  <si>
    <t>JINETH MOSQUERA RAMIREZ</t>
  </si>
  <si>
    <t>MILDRES IBARGUEN MENA</t>
  </si>
  <si>
    <t>35,894,741</t>
  </si>
  <si>
    <t>10/2012-12/2013</t>
  </si>
  <si>
    <t>NO REPORTA TARJETA PROFESIONAL</t>
  </si>
  <si>
    <t>DENIA DAMARIS ROBLEDO MORENO</t>
  </si>
  <si>
    <t>39,307,943</t>
  </si>
  <si>
    <t>CEDRO SALUD IPS</t>
  </si>
  <si>
    <t>01/07/2008-30/08/2010</t>
  </si>
  <si>
    <t>COORDINADOR GRAL.</t>
  </si>
  <si>
    <t>CAROLINA HERNANDEZ ALVAREZ</t>
  </si>
  <si>
    <t>1,020,393,807</t>
  </si>
  <si>
    <t>POLITOLOGA</t>
  </si>
  <si>
    <t>UNI. DE ANTIOQUIA</t>
  </si>
  <si>
    <t>8/8/2012-30/11/2014</t>
  </si>
  <si>
    <t>APOYO PEDAGOGICO</t>
  </si>
  <si>
    <t>CAROLINA MARIA GONZALEZ VELASQUEZ</t>
  </si>
  <si>
    <t>43,158,976</t>
  </si>
  <si>
    <t>LICENCIADA EN EDUCACION BASICA CON ENFACIS EN CIENCIAS NATURALES  Y EDUCACIÓN AMBIENTAL</t>
  </si>
  <si>
    <t>N/A</t>
  </si>
  <si>
    <t>4/6/2013-2014</t>
  </si>
  <si>
    <t>FINANCIERA</t>
  </si>
  <si>
    <t>JENNI ALEJANDRACONTRERAS FAJARDO</t>
  </si>
  <si>
    <t>1,014,179,909</t>
  </si>
  <si>
    <t>UNI. DE CUNDINAMARCA</t>
  </si>
  <si>
    <t>AUXILIAR CONTABLE</t>
  </si>
  <si>
    <t>1/4/2009-2014</t>
  </si>
  <si>
    <t>PROFESIONAL ADMINISTRATIVO</t>
  </si>
  <si>
    <t>PROFESIONAL DE ACOMPAÑAMIENTO</t>
  </si>
  <si>
    <t>CONTRATISTA DE ORGANIZACIÓN DEL PROYECTO FELIX Y SUSANA</t>
  </si>
  <si>
    <t xml:space="preserve"> </t>
  </si>
  <si>
    <t>QUIBDO RURAL</t>
  </si>
  <si>
    <t xml:space="preserve">CORPORACION JUNTOS CONSTUYENDO FUTURO </t>
  </si>
  <si>
    <t>FUNDACION TELEFONICA</t>
  </si>
  <si>
    <t>SD</t>
  </si>
  <si>
    <t>NO ESTAN LOS VALORES DE LOS CONTRATOS</t>
  </si>
  <si>
    <t xml:space="preserve">FUNDACION SUR AMERICANA </t>
  </si>
  <si>
    <t>CONVENIO COOPERACION TECNICA DEL 1/09/2012</t>
  </si>
  <si>
    <t>CONVENIO COOPERACION TECNICA DEL 1/03/2014</t>
  </si>
  <si>
    <t>UNIVERSIDAD DE ANTIOQUIA</t>
  </si>
  <si>
    <t xml:space="preserve">CORPORACION JUNTOS </t>
  </si>
  <si>
    <t>01/08/2008 A 31/12/2012</t>
  </si>
  <si>
    <t>EN LA CERTIFICACION DE EXPERIENCIA PROFESIONAL   NO  ESPECIFICAN  LAS  FUNCIONES DESEMPEÑADAS.</t>
  </si>
  <si>
    <t>CAROLINA  MARIA GONZALES VELASQUEZ</t>
  </si>
  <si>
    <t>LIC  EN EDUCACION BASICA CON ENFASIS EN CIENCIAS NATURALES Y EDUCACION AMBIENTAL</t>
  </si>
  <si>
    <t>FACILITADOR VIRTUAL PROYECTO  ARTICULACION COREDI</t>
  </si>
  <si>
    <t>04/06/2013 A 31/12/2012</t>
  </si>
  <si>
    <t>JENNI ALEJANDRA CONTRERAS FAJARDO</t>
  </si>
  <si>
    <t>AUXILIAR EN CONTABILIDAD</t>
  </si>
  <si>
    <t>UNIVERSIDAD DE CUNDINAMARCA</t>
  </si>
  <si>
    <t xml:space="preserve">01/04/2009  A LA FECHA </t>
  </si>
  <si>
    <t xml:space="preserve">PROFESIONAL ADMINISTRATIVA </t>
  </si>
  <si>
    <t xml:space="preserve">CDI </t>
  </si>
  <si>
    <t xml:space="preserve">ISTITUCIONAL </t>
  </si>
  <si>
    <t xml:space="preserve">EN EL FORMATO 11 DE INFRAESTRUCTURA NO REPORTA LA UBICACIÓN, NO ESPECIFICA DONDE SE VA A OPERAR. DEBE ALLEGAR LA INFORMACION </t>
  </si>
  <si>
    <t>esta experiencia fue presentada en la regional valle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</si>
</sst>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_-;\-* #,##0_-;_-* &quot;-&quot;??_-;_-@_-"/>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82">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0" fillId="0" borderId="1" xfId="0" applyBorder="1" applyAlignment="1">
      <alignment wrapText="1"/>
    </xf>
    <xf numFmtId="166" fontId="0" fillId="3" borderId="0" xfId="0" applyNumberFormat="1" applyFill="1" applyBorder="1" applyAlignment="1">
      <alignment horizontal="right" vertical="center" wrapText="1"/>
    </xf>
    <xf numFmtId="170" fontId="0" fillId="3" borderId="1" xfId="1" applyNumberFormat="1" applyFont="1" applyFill="1" applyBorder="1" applyAlignment="1">
      <alignment vertical="center"/>
    </xf>
    <xf numFmtId="166" fontId="0" fillId="0" borderId="0" xfId="0" applyNumberFormat="1" applyFill="1" applyBorder="1" applyAlignment="1">
      <alignment vertical="center" wrapText="1"/>
    </xf>
    <xf numFmtId="166" fontId="0" fillId="3" borderId="1" xfId="0" applyNumberFormat="1" applyFill="1" applyBorder="1" applyAlignment="1">
      <alignment vertical="center"/>
    </xf>
    <xf numFmtId="3" fontId="0" fillId="3" borderId="1" xfId="0" applyNumberFormat="1" applyFill="1" applyBorder="1" applyAlignment="1">
      <alignment horizontal="right" vertical="center"/>
    </xf>
    <xf numFmtId="0" fontId="0" fillId="0" borderId="0" xfId="0" applyBorder="1" applyAlignment="1"/>
    <xf numFmtId="0" fontId="0" fillId="0" borderId="0" xfId="0" applyFill="1" applyBorder="1" applyAlignment="1">
      <alignment horizontal="center"/>
    </xf>
    <xf numFmtId="0" fontId="0" fillId="0" borderId="0" xfId="0" applyFill="1" applyBorder="1" applyAlignment="1"/>
    <xf numFmtId="0" fontId="0" fillId="0" borderId="0" xfId="0" applyBorder="1" applyAlignment="1">
      <alignment horizontal="center" vertical="center"/>
    </xf>
    <xf numFmtId="0" fontId="2" fillId="0" borderId="1" xfId="0" applyFont="1" applyBorder="1"/>
    <xf numFmtId="14" fontId="0" fillId="0" borderId="1" xfId="0" applyNumberFormat="1" applyFill="1" applyBorder="1" applyAlignment="1">
      <alignment wrapText="1"/>
    </xf>
    <xf numFmtId="0" fontId="0" fillId="0" borderId="0" xfId="0" applyBorder="1" applyAlignment="1">
      <alignment wrapText="1"/>
    </xf>
    <xf numFmtId="0" fontId="0" fillId="0" borderId="0" xfId="0" applyFill="1" applyBorder="1"/>
    <xf numFmtId="14" fontId="0" fillId="0" borderId="1" xfId="0" applyNumberFormat="1" applyFill="1" applyBorder="1" applyAlignment="1"/>
    <xf numFmtId="14" fontId="0" fillId="0" borderId="0" xfId="0" applyNumberFormat="1" applyFill="1" applyBorder="1" applyAlignment="1"/>
    <xf numFmtId="0" fontId="2" fillId="0" borderId="12" xfId="0" applyFont="1" applyFill="1" applyBorder="1"/>
    <xf numFmtId="0" fontId="0" fillId="0" borderId="12" xfId="0" applyFill="1" applyBorder="1" applyAlignment="1"/>
    <xf numFmtId="14" fontId="0" fillId="0" borderId="0" xfId="0" applyNumberFormat="1" applyBorder="1" applyAlignment="1"/>
    <xf numFmtId="0" fontId="0" fillId="0" borderId="1" xfId="0" applyBorder="1" applyAlignment="1">
      <alignment wrapText="1"/>
    </xf>
    <xf numFmtId="0" fontId="2" fillId="0" borderId="1" xfId="0" applyFont="1" applyBorder="1" applyAlignment="1">
      <alignment wrapText="1"/>
    </xf>
    <xf numFmtId="17" fontId="0" fillId="0" borderId="1" xfId="0" applyNumberFormat="1" applyBorder="1" applyAlignment="1">
      <alignment horizontal="center"/>
    </xf>
    <xf numFmtId="14" fontId="0" fillId="0" borderId="1" xfId="0" applyNumberFormat="1" applyBorder="1" applyAlignment="1">
      <alignment horizontal="center"/>
    </xf>
    <xf numFmtId="17" fontId="0" fillId="0" borderId="0" xfId="0" applyNumberFormat="1" applyBorder="1" applyAlignment="1">
      <alignment horizontal="center"/>
    </xf>
    <xf numFmtId="16" fontId="0" fillId="0" borderId="0" xfId="0" applyNumberFormat="1" applyBorder="1" applyAlignment="1">
      <alignment horizontal="center"/>
    </xf>
    <xf numFmtId="0" fontId="0" fillId="0" borderId="0" xfId="0" applyFill="1" applyBorder="1" applyAlignment="1">
      <alignment wrapText="1"/>
    </xf>
    <xf numFmtId="0" fontId="2" fillId="0" borderId="12" xfId="0" applyFont="1" applyFill="1" applyBorder="1" applyAlignment="1">
      <alignment wrapText="1"/>
    </xf>
    <xf numFmtId="0" fontId="2" fillId="0" borderId="12" xfId="0" applyFont="1" applyFill="1" applyBorder="1" applyAlignment="1"/>
    <xf numFmtId="0" fontId="0" fillId="0" borderId="12" xfId="0" applyFill="1" applyBorder="1" applyAlignment="1">
      <alignment wrapText="1"/>
    </xf>
    <xf numFmtId="0" fontId="0" fillId="0" borderId="1" xfId="0" applyBorder="1" applyAlignment="1">
      <alignment wrapText="1"/>
    </xf>
    <xf numFmtId="0" fontId="0" fillId="0" borderId="1" xfId="0" applyBorder="1" applyAlignment="1">
      <alignment wrapText="1"/>
    </xf>
    <xf numFmtId="0" fontId="0" fillId="0" borderId="0" xfId="0" applyAlignment="1">
      <alignment vertical="center" wrapText="1"/>
    </xf>
    <xf numFmtId="14" fontId="0" fillId="0" borderId="0" xfId="0" applyNumberFormat="1" applyAlignment="1">
      <alignment vertical="center"/>
    </xf>
    <xf numFmtId="14" fontId="0" fillId="0" borderId="1" xfId="0" applyNumberFormat="1" applyBorder="1" applyAlignment="1"/>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8"/>
  <sheetViews>
    <sheetView topLeftCell="A59" workbookViewId="0">
      <selection activeCell="A46" sqref="A46:D46"/>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16" t="s">
        <v>93</v>
      </c>
      <c r="B2" s="216"/>
      <c r="C2" s="216"/>
      <c r="D2" s="216"/>
      <c r="E2" s="216"/>
      <c r="F2" s="216"/>
      <c r="G2" s="216"/>
      <c r="H2" s="216"/>
      <c r="I2" s="216"/>
      <c r="J2" s="216"/>
      <c r="K2" s="216"/>
      <c r="L2" s="216"/>
    </row>
    <row r="4" spans="1:12" ht="16.5" x14ac:dyDescent="0.25">
      <c r="A4" s="218" t="s">
        <v>64</v>
      </c>
      <c r="B4" s="218"/>
      <c r="C4" s="218"/>
      <c r="D4" s="218"/>
      <c r="E4" s="218"/>
      <c r="F4" s="218"/>
      <c r="G4" s="218"/>
      <c r="H4" s="218"/>
      <c r="I4" s="218"/>
      <c r="J4" s="218"/>
      <c r="K4" s="218"/>
      <c r="L4" s="218"/>
    </row>
    <row r="5" spans="1:12" ht="16.5" x14ac:dyDescent="0.25">
      <c r="A5" s="79"/>
    </row>
    <row r="6" spans="1:12" ht="16.5" x14ac:dyDescent="0.25">
      <c r="A6" s="218" t="s">
        <v>65</v>
      </c>
      <c r="B6" s="218"/>
      <c r="C6" s="218"/>
      <c r="D6" s="218"/>
      <c r="E6" s="218"/>
      <c r="F6" s="218"/>
      <c r="G6" s="218"/>
      <c r="H6" s="218"/>
      <c r="I6" s="218"/>
      <c r="J6" s="218"/>
      <c r="K6" s="218"/>
      <c r="L6" s="218"/>
    </row>
    <row r="7" spans="1:12" ht="16.5" x14ac:dyDescent="0.25">
      <c r="A7" s="80"/>
    </row>
    <row r="8" spans="1:12" ht="109.5" customHeight="1" x14ac:dyDescent="0.25">
      <c r="A8" s="219" t="s">
        <v>136</v>
      </c>
      <c r="B8" s="219"/>
      <c r="C8" s="219"/>
      <c r="D8" s="219"/>
      <c r="E8" s="219"/>
      <c r="F8" s="219"/>
      <c r="G8" s="219"/>
      <c r="H8" s="219"/>
      <c r="I8" s="219"/>
      <c r="J8" s="219"/>
      <c r="K8" s="219"/>
      <c r="L8" s="219"/>
    </row>
    <row r="9" spans="1:12" ht="45.75" customHeight="1" x14ac:dyDescent="0.25">
      <c r="A9" s="219"/>
      <c r="B9" s="219"/>
      <c r="C9" s="219"/>
      <c r="D9" s="219"/>
      <c r="E9" s="219"/>
      <c r="F9" s="219"/>
      <c r="G9" s="219"/>
      <c r="H9" s="219"/>
      <c r="I9" s="219"/>
      <c r="J9" s="219"/>
      <c r="K9" s="219"/>
      <c r="L9" s="219"/>
    </row>
    <row r="10" spans="1:12" ht="28.5" customHeight="1" x14ac:dyDescent="0.25">
      <c r="A10" s="219" t="s">
        <v>96</v>
      </c>
      <c r="B10" s="219"/>
      <c r="C10" s="219"/>
      <c r="D10" s="219"/>
      <c r="E10" s="219"/>
      <c r="F10" s="219"/>
      <c r="G10" s="219"/>
      <c r="H10" s="219"/>
      <c r="I10" s="219"/>
      <c r="J10" s="219"/>
      <c r="K10" s="219"/>
      <c r="L10" s="219"/>
    </row>
    <row r="11" spans="1:12" ht="28.5" customHeight="1" x14ac:dyDescent="0.25">
      <c r="A11" s="219"/>
      <c r="B11" s="219"/>
      <c r="C11" s="219"/>
      <c r="D11" s="219"/>
      <c r="E11" s="219"/>
      <c r="F11" s="219"/>
      <c r="G11" s="219"/>
      <c r="H11" s="219"/>
      <c r="I11" s="219"/>
      <c r="J11" s="219"/>
      <c r="K11" s="219"/>
      <c r="L11" s="219"/>
    </row>
    <row r="12" spans="1:12" ht="15.75" thickBot="1" x14ac:dyDescent="0.3"/>
    <row r="13" spans="1:12" ht="15.75" thickBot="1" x14ac:dyDescent="0.3">
      <c r="A13" s="81" t="s">
        <v>66</v>
      </c>
      <c r="B13" s="220" t="s">
        <v>92</v>
      </c>
      <c r="C13" s="221"/>
      <c r="D13" s="221"/>
      <c r="E13" s="221"/>
      <c r="F13" s="221"/>
      <c r="G13" s="221"/>
      <c r="H13" s="221"/>
      <c r="I13" s="221"/>
      <c r="J13" s="221"/>
      <c r="K13" s="221"/>
      <c r="L13" s="221"/>
    </row>
    <row r="14" spans="1:12" ht="15.75" thickBot="1" x14ac:dyDescent="0.3">
      <c r="A14" s="82">
        <v>1</v>
      </c>
      <c r="B14" s="217"/>
      <c r="C14" s="217"/>
      <c r="D14" s="217"/>
      <c r="E14" s="217"/>
      <c r="F14" s="217"/>
      <c r="G14" s="217"/>
      <c r="H14" s="217"/>
      <c r="I14" s="217"/>
      <c r="J14" s="217"/>
      <c r="K14" s="217"/>
      <c r="L14" s="217"/>
    </row>
    <row r="15" spans="1:12" ht="15.75" thickBot="1" x14ac:dyDescent="0.3">
      <c r="A15" s="82">
        <v>2</v>
      </c>
      <c r="B15" s="217"/>
      <c r="C15" s="217"/>
      <c r="D15" s="217"/>
      <c r="E15" s="217"/>
      <c r="F15" s="217"/>
      <c r="G15" s="217"/>
      <c r="H15" s="217"/>
      <c r="I15" s="217"/>
      <c r="J15" s="217"/>
      <c r="K15" s="217"/>
      <c r="L15" s="217"/>
    </row>
    <row r="16" spans="1:12" ht="15.75" thickBot="1" x14ac:dyDescent="0.3">
      <c r="A16" s="82">
        <v>3</v>
      </c>
      <c r="B16" s="217"/>
      <c r="C16" s="217"/>
      <c r="D16" s="217"/>
      <c r="E16" s="217"/>
      <c r="F16" s="217"/>
      <c r="G16" s="217"/>
      <c r="H16" s="217"/>
      <c r="I16" s="217"/>
      <c r="J16" s="217"/>
      <c r="K16" s="217"/>
      <c r="L16" s="217"/>
    </row>
    <row r="17" spans="1:12" ht="15.75" thickBot="1" x14ac:dyDescent="0.3">
      <c r="A17" s="82">
        <v>4</v>
      </c>
      <c r="B17" s="217"/>
      <c r="C17" s="217"/>
      <c r="D17" s="217"/>
      <c r="E17" s="217"/>
      <c r="F17" s="217"/>
      <c r="G17" s="217"/>
      <c r="H17" s="217"/>
      <c r="I17" s="217"/>
      <c r="J17" s="217"/>
      <c r="K17" s="217"/>
      <c r="L17" s="217"/>
    </row>
    <row r="18" spans="1:12" ht="15.75" thickBot="1" x14ac:dyDescent="0.3">
      <c r="A18" s="82">
        <v>5</v>
      </c>
      <c r="B18" s="217"/>
      <c r="C18" s="217"/>
      <c r="D18" s="217"/>
      <c r="E18" s="217"/>
      <c r="F18" s="217"/>
      <c r="G18" s="217"/>
      <c r="H18" s="217"/>
      <c r="I18" s="217"/>
      <c r="J18" s="217"/>
      <c r="K18" s="217"/>
      <c r="L18" s="217"/>
    </row>
    <row r="19" spans="1:12" x14ac:dyDescent="0.25">
      <c r="A19" s="89"/>
      <c r="B19" s="89"/>
      <c r="C19" s="89"/>
      <c r="D19" s="89"/>
      <c r="E19" s="89"/>
      <c r="F19" s="89"/>
      <c r="G19" s="89"/>
      <c r="H19" s="89"/>
      <c r="I19" s="89"/>
      <c r="J19" s="89"/>
      <c r="K19" s="89"/>
      <c r="L19" s="89"/>
    </row>
    <row r="20" spans="1:12" x14ac:dyDescent="0.25">
      <c r="A20" s="90"/>
      <c r="B20" s="89"/>
      <c r="C20" s="89"/>
      <c r="D20" s="89"/>
      <c r="E20" s="89"/>
      <c r="F20" s="89"/>
      <c r="G20" s="89"/>
      <c r="H20" s="89"/>
      <c r="I20" s="89"/>
      <c r="J20" s="89"/>
      <c r="K20" s="89"/>
      <c r="L20" s="89"/>
    </row>
    <row r="21" spans="1:12" x14ac:dyDescent="0.25">
      <c r="A21" s="211" t="s">
        <v>91</v>
      </c>
      <c r="B21" s="211"/>
      <c r="C21" s="211"/>
      <c r="D21" s="211"/>
      <c r="E21" s="211"/>
      <c r="F21" s="211"/>
      <c r="G21" s="211"/>
      <c r="H21" s="211"/>
      <c r="I21" s="211"/>
      <c r="J21" s="211"/>
      <c r="K21" s="211"/>
      <c r="L21" s="211"/>
    </row>
    <row r="23" spans="1:12" ht="27" customHeight="1" x14ac:dyDescent="0.25">
      <c r="A23" s="212" t="s">
        <v>67</v>
      </c>
      <c r="B23" s="212"/>
      <c r="C23" s="212"/>
      <c r="D23" s="212"/>
      <c r="E23" s="84" t="s">
        <v>68</v>
      </c>
      <c r="F23" s="83" t="s">
        <v>69</v>
      </c>
      <c r="G23" s="83" t="s">
        <v>70</v>
      </c>
      <c r="H23" s="212" t="s">
        <v>3</v>
      </c>
      <c r="I23" s="212"/>
      <c r="J23" s="212"/>
      <c r="K23" s="212"/>
      <c r="L23" s="212"/>
    </row>
    <row r="24" spans="1:12" ht="30.75" customHeight="1" x14ac:dyDescent="0.25">
      <c r="A24" s="213" t="s">
        <v>100</v>
      </c>
      <c r="B24" s="214"/>
      <c r="C24" s="214"/>
      <c r="D24" s="215"/>
      <c r="E24" s="85"/>
      <c r="F24" s="1"/>
      <c r="G24" s="1"/>
      <c r="H24" s="201"/>
      <c r="I24" s="201"/>
      <c r="J24" s="201"/>
      <c r="K24" s="201"/>
      <c r="L24" s="201"/>
    </row>
    <row r="25" spans="1:12" ht="35.25" customHeight="1" x14ac:dyDescent="0.25">
      <c r="A25" s="198" t="s">
        <v>101</v>
      </c>
      <c r="B25" s="199"/>
      <c r="C25" s="199"/>
      <c r="D25" s="200"/>
      <c r="E25" s="86"/>
      <c r="F25" s="1"/>
      <c r="G25" s="1"/>
      <c r="H25" s="201"/>
      <c r="I25" s="201"/>
      <c r="J25" s="201"/>
      <c r="K25" s="201"/>
      <c r="L25" s="201"/>
    </row>
    <row r="26" spans="1:12" ht="24.75" customHeight="1" x14ac:dyDescent="0.25">
      <c r="A26" s="198" t="s">
        <v>137</v>
      </c>
      <c r="B26" s="199"/>
      <c r="C26" s="199"/>
      <c r="D26" s="200"/>
      <c r="E26" s="86"/>
      <c r="F26" s="1"/>
      <c r="G26" s="1"/>
      <c r="H26" s="201"/>
      <c r="I26" s="201"/>
      <c r="J26" s="201"/>
      <c r="K26" s="201"/>
      <c r="L26" s="201"/>
    </row>
    <row r="27" spans="1:12" ht="27" customHeight="1" x14ac:dyDescent="0.25">
      <c r="A27" s="208" t="s">
        <v>71</v>
      </c>
      <c r="B27" s="209"/>
      <c r="C27" s="209"/>
      <c r="D27" s="210"/>
      <c r="E27" s="87"/>
      <c r="F27" s="1"/>
      <c r="G27" s="1"/>
      <c r="H27" s="201"/>
      <c r="I27" s="201"/>
      <c r="J27" s="201"/>
      <c r="K27" s="201"/>
      <c r="L27" s="201"/>
    </row>
    <row r="28" spans="1:12" ht="20.25" customHeight="1" x14ac:dyDescent="0.25">
      <c r="A28" s="208" t="s">
        <v>95</v>
      </c>
      <c r="B28" s="209"/>
      <c r="C28" s="209"/>
      <c r="D28" s="210"/>
      <c r="E28" s="87"/>
      <c r="F28" s="1"/>
      <c r="G28" s="1"/>
      <c r="H28" s="202"/>
      <c r="I28" s="203"/>
      <c r="J28" s="203"/>
      <c r="K28" s="203"/>
      <c r="L28" s="204"/>
    </row>
    <row r="29" spans="1:12" ht="28.5" customHeight="1" x14ac:dyDescent="0.25">
      <c r="A29" s="208" t="s">
        <v>138</v>
      </c>
      <c r="B29" s="209"/>
      <c r="C29" s="209"/>
      <c r="D29" s="210"/>
      <c r="E29" s="87"/>
      <c r="F29" s="1"/>
      <c r="G29" s="1"/>
      <c r="H29" s="201"/>
      <c r="I29" s="201"/>
      <c r="J29" s="201"/>
      <c r="K29" s="201"/>
      <c r="L29" s="201"/>
    </row>
    <row r="30" spans="1:12" ht="28.5" customHeight="1" x14ac:dyDescent="0.25">
      <c r="A30" s="208" t="s">
        <v>98</v>
      </c>
      <c r="B30" s="209"/>
      <c r="C30" s="209"/>
      <c r="D30" s="210"/>
      <c r="E30" s="87"/>
      <c r="F30" s="1"/>
      <c r="G30" s="1"/>
      <c r="H30" s="202"/>
      <c r="I30" s="203"/>
      <c r="J30" s="203"/>
      <c r="K30" s="203"/>
      <c r="L30" s="204"/>
    </row>
    <row r="31" spans="1:12" ht="15.75" customHeight="1" x14ac:dyDescent="0.25">
      <c r="A31" s="198" t="s">
        <v>72</v>
      </c>
      <c r="B31" s="199"/>
      <c r="C31" s="199"/>
      <c r="D31" s="200"/>
      <c r="E31" s="86"/>
      <c r="F31" s="1"/>
      <c r="G31" s="1"/>
      <c r="H31" s="201"/>
      <c r="I31" s="201"/>
      <c r="J31" s="201"/>
      <c r="K31" s="201"/>
      <c r="L31" s="201"/>
    </row>
    <row r="32" spans="1:12" ht="19.5" customHeight="1" x14ac:dyDescent="0.25">
      <c r="A32" s="198" t="s">
        <v>73</v>
      </c>
      <c r="B32" s="199"/>
      <c r="C32" s="199"/>
      <c r="D32" s="200"/>
      <c r="E32" s="86"/>
      <c r="F32" s="1"/>
      <c r="G32" s="1"/>
      <c r="H32" s="201"/>
      <c r="I32" s="201"/>
      <c r="J32" s="201"/>
      <c r="K32" s="201"/>
      <c r="L32" s="201"/>
    </row>
    <row r="33" spans="1:12" ht="27.75" customHeight="1" x14ac:dyDescent="0.25">
      <c r="A33" s="198" t="s">
        <v>74</v>
      </c>
      <c r="B33" s="199"/>
      <c r="C33" s="199"/>
      <c r="D33" s="200"/>
      <c r="E33" s="86"/>
      <c r="F33" s="1"/>
      <c r="G33" s="1"/>
      <c r="H33" s="201"/>
      <c r="I33" s="201"/>
      <c r="J33" s="201"/>
      <c r="K33" s="201"/>
      <c r="L33" s="201"/>
    </row>
    <row r="34" spans="1:12" ht="61.5" customHeight="1" x14ac:dyDescent="0.25">
      <c r="A34" s="198" t="s">
        <v>75</v>
      </c>
      <c r="B34" s="199"/>
      <c r="C34" s="199"/>
      <c r="D34" s="200"/>
      <c r="E34" s="86"/>
      <c r="F34" s="1"/>
      <c r="G34" s="1"/>
      <c r="H34" s="201"/>
      <c r="I34" s="201"/>
      <c r="J34" s="201"/>
      <c r="K34" s="201"/>
      <c r="L34" s="201"/>
    </row>
    <row r="35" spans="1:12" ht="17.25" customHeight="1" x14ac:dyDescent="0.25">
      <c r="A35" s="198" t="s">
        <v>76</v>
      </c>
      <c r="B35" s="199"/>
      <c r="C35" s="199"/>
      <c r="D35" s="200"/>
      <c r="E35" s="86"/>
      <c r="F35" s="1"/>
      <c r="G35" s="1"/>
      <c r="H35" s="201"/>
      <c r="I35" s="201"/>
      <c r="J35" s="201"/>
      <c r="K35" s="201"/>
      <c r="L35" s="201"/>
    </row>
    <row r="36" spans="1:12" ht="24" customHeight="1" x14ac:dyDescent="0.25">
      <c r="A36" s="205" t="s">
        <v>97</v>
      </c>
      <c r="B36" s="206"/>
      <c r="C36" s="206"/>
      <c r="D36" s="207"/>
      <c r="E36" s="86"/>
      <c r="F36" s="1"/>
      <c r="G36" s="1"/>
      <c r="H36" s="202"/>
      <c r="I36" s="203"/>
      <c r="J36" s="203"/>
      <c r="K36" s="203"/>
      <c r="L36" s="204"/>
    </row>
    <row r="37" spans="1:12" ht="24" customHeight="1" x14ac:dyDescent="0.25">
      <c r="A37" s="198" t="s">
        <v>102</v>
      </c>
      <c r="B37" s="199"/>
      <c r="C37" s="199"/>
      <c r="D37" s="200"/>
      <c r="E37" s="86"/>
      <c r="F37" s="1"/>
      <c r="G37" s="1"/>
      <c r="H37" s="202"/>
      <c r="I37" s="203"/>
      <c r="J37" s="203"/>
      <c r="K37" s="203"/>
      <c r="L37" s="204"/>
    </row>
    <row r="38" spans="1:12" ht="28.5" customHeight="1" x14ac:dyDescent="0.25">
      <c r="A38" s="198" t="s">
        <v>103</v>
      </c>
      <c r="B38" s="199"/>
      <c r="C38" s="199"/>
      <c r="D38" s="200"/>
      <c r="E38" s="88"/>
      <c r="F38" s="1"/>
      <c r="G38" s="1"/>
      <c r="H38" s="201"/>
      <c r="I38" s="201"/>
      <c r="J38" s="201"/>
      <c r="K38" s="201"/>
      <c r="L38" s="201"/>
    </row>
    <row r="41" spans="1:12" x14ac:dyDescent="0.25">
      <c r="A41" s="211" t="s">
        <v>99</v>
      </c>
      <c r="B41" s="211"/>
      <c r="C41" s="211"/>
      <c r="D41" s="211"/>
      <c r="E41" s="211"/>
      <c r="F41" s="211"/>
      <c r="G41" s="211"/>
      <c r="H41" s="211"/>
      <c r="I41" s="211"/>
      <c r="J41" s="211"/>
      <c r="K41" s="211"/>
      <c r="L41" s="211"/>
    </row>
    <row r="43" spans="1:12" ht="15" customHeight="1" x14ac:dyDescent="0.25">
      <c r="A43" s="212" t="s">
        <v>67</v>
      </c>
      <c r="B43" s="212"/>
      <c r="C43" s="212"/>
      <c r="D43" s="212"/>
      <c r="E43" s="84" t="s">
        <v>68</v>
      </c>
      <c r="F43" s="91" t="s">
        <v>69</v>
      </c>
      <c r="G43" s="91" t="s">
        <v>70</v>
      </c>
      <c r="H43" s="212" t="s">
        <v>3</v>
      </c>
      <c r="I43" s="212"/>
      <c r="J43" s="212"/>
      <c r="K43" s="212"/>
      <c r="L43" s="212"/>
    </row>
    <row r="44" spans="1:12" ht="30" customHeight="1" x14ac:dyDescent="0.25">
      <c r="A44" s="213" t="s">
        <v>100</v>
      </c>
      <c r="B44" s="214"/>
      <c r="C44" s="214"/>
      <c r="D44" s="215"/>
      <c r="E44" s="85"/>
      <c r="F44" s="1"/>
      <c r="G44" s="1"/>
      <c r="H44" s="201"/>
      <c r="I44" s="201"/>
      <c r="J44" s="201"/>
      <c r="K44" s="201"/>
      <c r="L44" s="201"/>
    </row>
    <row r="45" spans="1:12" ht="15" customHeight="1" x14ac:dyDescent="0.25">
      <c r="A45" s="198" t="s">
        <v>101</v>
      </c>
      <c r="B45" s="199"/>
      <c r="C45" s="199"/>
      <c r="D45" s="200"/>
      <c r="E45" s="86"/>
      <c r="F45" s="1"/>
      <c r="G45" s="1"/>
      <c r="H45" s="201"/>
      <c r="I45" s="201"/>
      <c r="J45" s="201"/>
      <c r="K45" s="201"/>
      <c r="L45" s="201"/>
    </row>
    <row r="46" spans="1:12" ht="15" customHeight="1" x14ac:dyDescent="0.25">
      <c r="A46" s="198" t="s">
        <v>137</v>
      </c>
      <c r="B46" s="199"/>
      <c r="C46" s="199"/>
      <c r="D46" s="200"/>
      <c r="E46" s="86"/>
      <c r="F46" s="1"/>
      <c r="G46" s="1"/>
      <c r="H46" s="201"/>
      <c r="I46" s="201"/>
      <c r="J46" s="201"/>
      <c r="K46" s="201"/>
      <c r="L46" s="201"/>
    </row>
    <row r="47" spans="1:12" ht="15" customHeight="1" x14ac:dyDescent="0.25">
      <c r="A47" s="208" t="s">
        <v>71</v>
      </c>
      <c r="B47" s="209"/>
      <c r="C47" s="209"/>
      <c r="D47" s="210"/>
      <c r="E47" s="87"/>
      <c r="F47" s="1"/>
      <c r="G47" s="1"/>
      <c r="H47" s="201"/>
      <c r="I47" s="201"/>
      <c r="J47" s="201"/>
      <c r="K47" s="201"/>
      <c r="L47" s="201"/>
    </row>
    <row r="48" spans="1:12" ht="15" customHeight="1" x14ac:dyDescent="0.25">
      <c r="A48" s="208" t="s">
        <v>95</v>
      </c>
      <c r="B48" s="209"/>
      <c r="C48" s="209"/>
      <c r="D48" s="210"/>
      <c r="E48" s="87"/>
      <c r="F48" s="1"/>
      <c r="G48" s="1"/>
      <c r="H48" s="202"/>
      <c r="I48" s="203"/>
      <c r="J48" s="203"/>
      <c r="K48" s="203"/>
      <c r="L48" s="204"/>
    </row>
    <row r="49" spans="1:12" ht="37.5" customHeight="1" x14ac:dyDescent="0.25">
      <c r="A49" s="208" t="s">
        <v>138</v>
      </c>
      <c r="B49" s="209"/>
      <c r="C49" s="209"/>
      <c r="D49" s="210"/>
      <c r="E49" s="87"/>
      <c r="F49" s="1"/>
      <c r="G49" s="1"/>
      <c r="H49" s="201"/>
      <c r="I49" s="201"/>
      <c r="J49" s="201"/>
      <c r="K49" s="201"/>
      <c r="L49" s="201"/>
    </row>
    <row r="50" spans="1:12" ht="15" customHeight="1" x14ac:dyDescent="0.25">
      <c r="A50" s="208" t="s">
        <v>98</v>
      </c>
      <c r="B50" s="209"/>
      <c r="C50" s="209"/>
      <c r="D50" s="210"/>
      <c r="E50" s="87"/>
      <c r="F50" s="1"/>
      <c r="G50" s="1"/>
      <c r="H50" s="202"/>
      <c r="I50" s="203"/>
      <c r="J50" s="203"/>
      <c r="K50" s="203"/>
      <c r="L50" s="204"/>
    </row>
    <row r="51" spans="1:12" ht="15" customHeight="1" x14ac:dyDescent="0.25">
      <c r="A51" s="198" t="s">
        <v>72</v>
      </c>
      <c r="B51" s="199"/>
      <c r="C51" s="199"/>
      <c r="D51" s="200"/>
      <c r="E51" s="86"/>
      <c r="F51" s="1"/>
      <c r="G51" s="1"/>
      <c r="H51" s="201"/>
      <c r="I51" s="201"/>
      <c r="J51" s="201"/>
      <c r="K51" s="201"/>
      <c r="L51" s="201"/>
    </row>
    <row r="52" spans="1:12" ht="15" customHeight="1" x14ac:dyDescent="0.25">
      <c r="A52" s="198" t="s">
        <v>73</v>
      </c>
      <c r="B52" s="199"/>
      <c r="C52" s="199"/>
      <c r="D52" s="200"/>
      <c r="E52" s="86"/>
      <c r="F52" s="1"/>
      <c r="G52" s="1"/>
      <c r="H52" s="201"/>
      <c r="I52" s="201"/>
      <c r="J52" s="201"/>
      <c r="K52" s="201"/>
      <c r="L52" s="201"/>
    </row>
    <row r="53" spans="1:12" ht="15" customHeight="1" x14ac:dyDescent="0.25">
      <c r="A53" s="198" t="s">
        <v>74</v>
      </c>
      <c r="B53" s="199"/>
      <c r="C53" s="199"/>
      <c r="D53" s="200"/>
      <c r="E53" s="86"/>
      <c r="F53" s="1"/>
      <c r="G53" s="1"/>
      <c r="H53" s="201"/>
      <c r="I53" s="201"/>
      <c r="J53" s="201"/>
      <c r="K53" s="201"/>
      <c r="L53" s="201"/>
    </row>
    <row r="54" spans="1:12" ht="15" customHeight="1" x14ac:dyDescent="0.25">
      <c r="A54" s="198" t="s">
        <v>75</v>
      </c>
      <c r="B54" s="199"/>
      <c r="C54" s="199"/>
      <c r="D54" s="200"/>
      <c r="E54" s="86"/>
      <c r="F54" s="1"/>
      <c r="G54" s="1"/>
      <c r="H54" s="201"/>
      <c r="I54" s="201"/>
      <c r="J54" s="201"/>
      <c r="K54" s="201"/>
      <c r="L54" s="201"/>
    </row>
    <row r="55" spans="1:12" ht="15" customHeight="1" x14ac:dyDescent="0.25">
      <c r="A55" s="198" t="s">
        <v>76</v>
      </c>
      <c r="B55" s="199"/>
      <c r="C55" s="199"/>
      <c r="D55" s="200"/>
      <c r="E55" s="86"/>
      <c r="F55" s="1"/>
      <c r="G55" s="1"/>
      <c r="H55" s="201"/>
      <c r="I55" s="201"/>
      <c r="J55" s="201"/>
      <c r="K55" s="201"/>
      <c r="L55" s="201"/>
    </row>
    <row r="56" spans="1:12" ht="15" customHeight="1" x14ac:dyDescent="0.25">
      <c r="A56" s="205" t="s">
        <v>97</v>
      </c>
      <c r="B56" s="206"/>
      <c r="C56" s="206"/>
      <c r="D56" s="207"/>
      <c r="E56" s="86"/>
      <c r="F56" s="1"/>
      <c r="G56" s="1"/>
      <c r="H56" s="202"/>
      <c r="I56" s="203"/>
      <c r="J56" s="203"/>
      <c r="K56" s="203"/>
      <c r="L56" s="204"/>
    </row>
    <row r="57" spans="1:12" ht="15" customHeight="1" x14ac:dyDescent="0.25">
      <c r="A57" s="198" t="s">
        <v>102</v>
      </c>
      <c r="B57" s="199"/>
      <c r="C57" s="199"/>
      <c r="D57" s="200"/>
      <c r="E57" s="86"/>
      <c r="F57" s="1"/>
      <c r="G57" s="1"/>
      <c r="H57" s="202"/>
      <c r="I57" s="203"/>
      <c r="J57" s="203"/>
      <c r="K57" s="203"/>
      <c r="L57" s="204"/>
    </row>
    <row r="58" spans="1:12" ht="15" customHeight="1" x14ac:dyDescent="0.25">
      <c r="A58" s="198" t="s">
        <v>103</v>
      </c>
      <c r="B58" s="199"/>
      <c r="C58" s="199"/>
      <c r="D58" s="200"/>
      <c r="E58" s="88"/>
      <c r="F58" s="1"/>
      <c r="G58" s="1"/>
      <c r="H58" s="201"/>
      <c r="I58" s="201"/>
      <c r="J58" s="201"/>
      <c r="K58" s="201"/>
      <c r="L58" s="201"/>
    </row>
  </sheetData>
  <mergeCells count="77">
    <mergeCell ref="A4:L4"/>
    <mergeCell ref="A6:L6"/>
    <mergeCell ref="A8:L9"/>
    <mergeCell ref="A10:L11"/>
    <mergeCell ref="B13:L13"/>
    <mergeCell ref="A23:D23"/>
    <mergeCell ref="A28:D28"/>
    <mergeCell ref="H28:L28"/>
    <mergeCell ref="H25:L25"/>
    <mergeCell ref="H26:L26"/>
    <mergeCell ref="H27:L27"/>
    <mergeCell ref="A24:D24"/>
    <mergeCell ref="A25:D25"/>
    <mergeCell ref="A26:D26"/>
    <mergeCell ref="H24:L24"/>
    <mergeCell ref="A27:D27"/>
    <mergeCell ref="B14:L14"/>
    <mergeCell ref="B15:L15"/>
    <mergeCell ref="B16:L16"/>
    <mergeCell ref="B17:L17"/>
    <mergeCell ref="B18:L18"/>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H36:L36"/>
    <mergeCell ref="A36:D36"/>
    <mergeCell ref="A37:D37"/>
    <mergeCell ref="A30:D30"/>
    <mergeCell ref="H30:L30"/>
    <mergeCell ref="A31:D31"/>
    <mergeCell ref="A41:L41"/>
    <mergeCell ref="A43:D43"/>
    <mergeCell ref="H43:L43"/>
    <mergeCell ref="A44:D44"/>
    <mergeCell ref="H44:L44"/>
    <mergeCell ref="A45:D45"/>
    <mergeCell ref="H45:L45"/>
    <mergeCell ref="A46:D46"/>
    <mergeCell ref="H46:L46"/>
    <mergeCell ref="A47:D47"/>
    <mergeCell ref="H47:L47"/>
    <mergeCell ref="H53:L53"/>
    <mergeCell ref="A48:D48"/>
    <mergeCell ref="H48:L48"/>
    <mergeCell ref="A49:D49"/>
    <mergeCell ref="H49:L49"/>
    <mergeCell ref="A50:D50"/>
    <mergeCell ref="H50:L50"/>
    <mergeCell ref="A57:D57"/>
    <mergeCell ref="A58:D58"/>
    <mergeCell ref="H58:L58"/>
    <mergeCell ref="H57:L57"/>
    <mergeCell ref="H37:L37"/>
    <mergeCell ref="A54:D54"/>
    <mergeCell ref="H54:L54"/>
    <mergeCell ref="A55:D55"/>
    <mergeCell ref="H55:L55"/>
    <mergeCell ref="A56:D56"/>
    <mergeCell ref="H56:L56"/>
    <mergeCell ref="A51:D51"/>
    <mergeCell ref="H51:L51"/>
    <mergeCell ref="A52:D52"/>
    <mergeCell ref="H52:L52"/>
    <mergeCell ref="A53:D5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4"/>
  <sheetViews>
    <sheetView tabSelected="1" topLeftCell="G93" zoomScale="70" zoomScaleNormal="70" workbookViewId="0">
      <selection activeCell="Q111" sqref="Q111"/>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2.1406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2" t="s">
        <v>62</v>
      </c>
      <c r="C2" s="233"/>
      <c r="D2" s="233"/>
      <c r="E2" s="233"/>
      <c r="F2" s="233"/>
      <c r="G2" s="233"/>
      <c r="H2" s="233"/>
      <c r="I2" s="233"/>
      <c r="J2" s="233"/>
      <c r="K2" s="233"/>
      <c r="L2" s="233"/>
      <c r="M2" s="233"/>
      <c r="N2" s="233"/>
      <c r="O2" s="233"/>
      <c r="P2" s="233"/>
    </row>
    <row r="4" spans="2:16" ht="26.25" x14ac:dyDescent="0.25">
      <c r="B4" s="232" t="s">
        <v>47</v>
      </c>
      <c r="C4" s="233"/>
      <c r="D4" s="233"/>
      <c r="E4" s="233"/>
      <c r="F4" s="233"/>
      <c r="G4" s="233"/>
      <c r="H4" s="233"/>
      <c r="I4" s="233"/>
      <c r="J4" s="233"/>
      <c r="K4" s="233"/>
      <c r="L4" s="233"/>
      <c r="M4" s="233"/>
      <c r="N4" s="233"/>
      <c r="O4" s="233"/>
      <c r="P4" s="233"/>
    </row>
    <row r="5" spans="2:16" ht="15.75" thickBot="1" x14ac:dyDescent="0.3"/>
    <row r="6" spans="2:16" ht="21.75" thickBot="1" x14ac:dyDescent="0.3">
      <c r="B6" s="11" t="s">
        <v>4</v>
      </c>
      <c r="C6" s="236" t="s">
        <v>255</v>
      </c>
      <c r="D6" s="236"/>
      <c r="E6" s="236"/>
      <c r="F6" s="236"/>
      <c r="G6" s="236"/>
      <c r="H6" s="236"/>
      <c r="I6" s="236"/>
      <c r="J6" s="236"/>
      <c r="K6" s="236"/>
      <c r="L6" s="236"/>
      <c r="M6" s="236"/>
      <c r="N6" s="237"/>
    </row>
    <row r="7" spans="2:16" ht="16.5" thickBot="1" x14ac:dyDescent="0.3">
      <c r="B7" s="12" t="s">
        <v>5</v>
      </c>
      <c r="C7" s="236"/>
      <c r="D7" s="236"/>
      <c r="E7" s="236"/>
      <c r="F7" s="236"/>
      <c r="G7" s="236"/>
      <c r="H7" s="236"/>
      <c r="I7" s="236"/>
      <c r="J7" s="236"/>
      <c r="K7" s="236"/>
      <c r="L7" s="236"/>
      <c r="M7" s="236"/>
      <c r="N7" s="237"/>
    </row>
    <row r="8" spans="2:16" ht="16.5" thickBot="1" x14ac:dyDescent="0.3">
      <c r="B8" s="12" t="s">
        <v>6</v>
      </c>
      <c r="C8" s="236"/>
      <c r="D8" s="236"/>
      <c r="E8" s="236"/>
      <c r="F8" s="236"/>
      <c r="G8" s="236"/>
      <c r="H8" s="236"/>
      <c r="I8" s="236"/>
      <c r="J8" s="236"/>
      <c r="K8" s="236"/>
      <c r="L8" s="236"/>
      <c r="M8" s="236"/>
      <c r="N8" s="237"/>
    </row>
    <row r="9" spans="2:16" ht="16.5" thickBot="1" x14ac:dyDescent="0.3">
      <c r="B9" s="12" t="s">
        <v>7</v>
      </c>
      <c r="C9" s="236"/>
      <c r="D9" s="236"/>
      <c r="E9" s="236"/>
      <c r="F9" s="236"/>
      <c r="G9" s="236"/>
      <c r="H9" s="236"/>
      <c r="I9" s="236"/>
      <c r="J9" s="236"/>
      <c r="K9" s="236"/>
      <c r="L9" s="236"/>
      <c r="M9" s="236"/>
      <c r="N9" s="237"/>
    </row>
    <row r="10" spans="2:16" ht="16.5" thickBot="1" x14ac:dyDescent="0.3">
      <c r="B10" s="12" t="s">
        <v>8</v>
      </c>
      <c r="C10" s="238">
        <v>11</v>
      </c>
      <c r="D10" s="238"/>
      <c r="E10" s="239"/>
      <c r="F10" s="34"/>
      <c r="G10" s="34"/>
      <c r="H10" s="34"/>
      <c r="I10" s="34"/>
      <c r="J10" s="34"/>
      <c r="K10" s="34"/>
      <c r="L10" s="34"/>
      <c r="M10" s="34"/>
      <c r="N10" s="35"/>
    </row>
    <row r="11" spans="2:16" ht="16.5" thickBot="1" x14ac:dyDescent="0.3">
      <c r="B11" s="14" t="s">
        <v>9</v>
      </c>
      <c r="C11" s="15">
        <v>41971</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42" t="s">
        <v>104</v>
      </c>
      <c r="C14" s="242"/>
      <c r="D14" s="53" t="s">
        <v>12</v>
      </c>
      <c r="E14" s="53" t="s">
        <v>13</v>
      </c>
      <c r="F14" s="53" t="s">
        <v>29</v>
      </c>
      <c r="G14" s="93"/>
      <c r="I14" s="38"/>
      <c r="J14" s="38"/>
      <c r="K14" s="38"/>
      <c r="L14" s="38"/>
      <c r="M14" s="38"/>
      <c r="N14" s="21"/>
    </row>
    <row r="15" spans="2:16" x14ac:dyDescent="0.25">
      <c r="B15" s="242"/>
      <c r="C15" s="242"/>
      <c r="D15" s="53">
        <v>11</v>
      </c>
      <c r="E15" s="36">
        <v>3477108401</v>
      </c>
      <c r="F15" s="169">
        <f>1411+195</f>
        <v>1606</v>
      </c>
      <c r="G15" s="94"/>
      <c r="I15" s="39"/>
      <c r="J15" s="39"/>
      <c r="K15" s="39"/>
      <c r="L15" s="39"/>
      <c r="M15" s="39"/>
      <c r="N15" s="21"/>
    </row>
    <row r="16" spans="2:16" x14ac:dyDescent="0.25">
      <c r="B16" s="242"/>
      <c r="C16" s="242"/>
      <c r="D16" s="53"/>
      <c r="E16" s="36"/>
      <c r="F16" s="169"/>
      <c r="G16" s="94"/>
      <c r="I16" s="39"/>
      <c r="J16" s="39"/>
      <c r="K16" s="39"/>
      <c r="L16" s="39"/>
      <c r="M16" s="39"/>
      <c r="N16" s="21"/>
    </row>
    <row r="17" spans="1:14" x14ac:dyDescent="0.25">
      <c r="B17" s="242"/>
      <c r="C17" s="242"/>
      <c r="D17" s="53"/>
      <c r="E17" s="36"/>
      <c r="F17" s="169"/>
      <c r="G17" s="165"/>
      <c r="I17" s="39"/>
      <c r="J17" s="39"/>
      <c r="K17" s="39"/>
      <c r="L17" s="39"/>
      <c r="M17" s="39"/>
      <c r="N17" s="21"/>
    </row>
    <row r="18" spans="1:14" x14ac:dyDescent="0.25">
      <c r="B18" s="242"/>
      <c r="C18" s="242"/>
      <c r="D18" s="53"/>
      <c r="E18" s="166"/>
      <c r="F18" s="169"/>
      <c r="G18" s="94"/>
      <c r="H18" s="22"/>
      <c r="I18" s="39"/>
      <c r="J18" s="39"/>
      <c r="K18" s="39"/>
      <c r="L18" s="39"/>
      <c r="M18" s="39"/>
      <c r="N18" s="20"/>
    </row>
    <row r="19" spans="1:14" x14ac:dyDescent="0.25">
      <c r="B19" s="242"/>
      <c r="C19" s="242"/>
      <c r="D19" s="53"/>
      <c r="E19" s="37"/>
      <c r="F19" s="36"/>
      <c r="G19" s="94"/>
      <c r="H19" s="22"/>
      <c r="I19" s="41"/>
      <c r="J19" s="41"/>
      <c r="K19" s="41"/>
      <c r="L19" s="41"/>
      <c r="M19" s="41"/>
      <c r="N19" s="20"/>
    </row>
    <row r="20" spans="1:14" x14ac:dyDescent="0.25">
      <c r="B20" s="242"/>
      <c r="C20" s="242"/>
      <c r="D20" s="53"/>
      <c r="E20" s="37"/>
      <c r="F20" s="36"/>
      <c r="G20" s="94"/>
      <c r="H20" s="22"/>
      <c r="I20" s="8"/>
      <c r="J20" s="8"/>
      <c r="K20" s="8"/>
      <c r="L20" s="8"/>
      <c r="M20" s="8"/>
      <c r="N20" s="20"/>
    </row>
    <row r="21" spans="1:14" x14ac:dyDescent="0.25">
      <c r="B21" s="242"/>
      <c r="C21" s="242"/>
      <c r="D21" s="53"/>
      <c r="E21" s="168"/>
      <c r="F21" s="36"/>
      <c r="G21" s="94"/>
      <c r="H21" s="22"/>
      <c r="I21" s="8"/>
      <c r="J21" s="8"/>
      <c r="K21" s="8"/>
      <c r="L21" s="8"/>
      <c r="M21" s="8"/>
      <c r="N21" s="20"/>
    </row>
    <row r="22" spans="1:14" ht="15.75" thickBot="1" x14ac:dyDescent="0.3">
      <c r="B22" s="234" t="s">
        <v>14</v>
      </c>
      <c r="C22" s="235"/>
      <c r="D22" s="53"/>
      <c r="E22" s="36">
        <v>3477108401</v>
      </c>
      <c r="F22" s="169"/>
      <c r="G22" s="94"/>
      <c r="H22" s="22"/>
      <c r="I22" s="8"/>
      <c r="J22" s="8"/>
      <c r="K22" s="8"/>
      <c r="L22" s="8"/>
      <c r="M22" s="8"/>
      <c r="N22" s="20"/>
    </row>
    <row r="23" spans="1:14" ht="45.75" thickBot="1" x14ac:dyDescent="0.3">
      <c r="A23" s="43"/>
      <c r="B23" s="54" t="s">
        <v>15</v>
      </c>
      <c r="C23" s="54" t="s">
        <v>105</v>
      </c>
      <c r="E23" s="167"/>
      <c r="F23" s="38"/>
      <c r="G23" s="38"/>
      <c r="H23" s="38"/>
      <c r="I23" s="10"/>
      <c r="J23" s="10"/>
      <c r="K23" s="10"/>
      <c r="L23" s="10"/>
      <c r="M23" s="10"/>
    </row>
    <row r="24" spans="1:14" ht="15.75" thickBot="1" x14ac:dyDescent="0.3">
      <c r="A24" s="44">
        <v>1</v>
      </c>
      <c r="C24" s="46">
        <v>1284</v>
      </c>
      <c r="D24" s="42"/>
      <c r="E24" s="45">
        <f>E22</f>
        <v>3477108401</v>
      </c>
      <c r="F24" s="40"/>
      <c r="G24" s="40"/>
      <c r="H24" s="40"/>
      <c r="I24" s="23"/>
      <c r="J24" s="23" t="s">
        <v>253</v>
      </c>
      <c r="K24" s="23"/>
      <c r="L24" s="23"/>
      <c r="M24" s="23"/>
    </row>
    <row r="25" spans="1:14" x14ac:dyDescent="0.25">
      <c r="A25" s="100"/>
      <c r="C25" s="101"/>
      <c r="D25" s="39"/>
      <c r="E25" s="102"/>
      <c r="F25" s="40"/>
      <c r="G25" s="40"/>
      <c r="H25" s="40"/>
      <c r="I25" s="23"/>
      <c r="J25" s="23"/>
      <c r="K25" s="23"/>
      <c r="L25" s="23"/>
      <c r="M25" s="23"/>
    </row>
    <row r="26" spans="1:14" x14ac:dyDescent="0.25">
      <c r="A26" s="100"/>
      <c r="C26" s="101"/>
      <c r="D26" s="39"/>
      <c r="E26" s="102"/>
      <c r="F26" s="40"/>
      <c r="G26" s="40"/>
      <c r="H26" s="40"/>
      <c r="I26" s="23"/>
      <c r="J26" s="23"/>
      <c r="K26" s="23"/>
      <c r="L26" s="23"/>
      <c r="M26" s="23"/>
    </row>
    <row r="27" spans="1:14" x14ac:dyDescent="0.25">
      <c r="A27" s="100"/>
      <c r="B27" s="123" t="s">
        <v>139</v>
      </c>
      <c r="C27" s="105"/>
      <c r="D27" s="105"/>
      <c r="E27" s="105"/>
      <c r="F27" s="105"/>
      <c r="G27" s="105"/>
      <c r="H27" s="105"/>
      <c r="I27" s="108"/>
      <c r="J27" s="108"/>
      <c r="K27" s="108"/>
      <c r="L27" s="108"/>
      <c r="M27" s="108"/>
      <c r="N27" s="109"/>
    </row>
    <row r="28" spans="1:14" x14ac:dyDescent="0.25">
      <c r="A28" s="100"/>
      <c r="B28" s="105"/>
      <c r="C28" s="105"/>
      <c r="D28" s="105"/>
      <c r="E28" s="105"/>
      <c r="F28" s="105"/>
      <c r="G28" s="105"/>
      <c r="H28" s="105"/>
      <c r="I28" s="108"/>
      <c r="J28" s="108"/>
      <c r="K28" s="108"/>
      <c r="L28" s="108"/>
      <c r="M28" s="108"/>
      <c r="N28" s="109"/>
    </row>
    <row r="29" spans="1:14" x14ac:dyDescent="0.25">
      <c r="A29" s="100"/>
      <c r="B29" s="126" t="s">
        <v>33</v>
      </c>
      <c r="C29" s="126" t="s">
        <v>140</v>
      </c>
      <c r="D29" s="126" t="s">
        <v>141</v>
      </c>
      <c r="E29" s="105"/>
      <c r="F29" s="105"/>
      <c r="G29" s="105"/>
      <c r="H29" s="105"/>
      <c r="I29" s="108"/>
      <c r="J29" s="108"/>
      <c r="K29" s="108"/>
      <c r="L29" s="108"/>
      <c r="M29" s="108"/>
      <c r="N29" s="109"/>
    </row>
    <row r="30" spans="1:14" x14ac:dyDescent="0.25">
      <c r="A30" s="100"/>
      <c r="B30" s="122" t="s">
        <v>142</v>
      </c>
      <c r="C30" s="122" t="s">
        <v>164</v>
      </c>
      <c r="D30" s="122"/>
      <c r="E30" s="105"/>
      <c r="F30" s="105"/>
      <c r="G30" s="105"/>
      <c r="H30" s="105"/>
      <c r="I30" s="108"/>
      <c r="J30" s="108"/>
      <c r="K30" s="108"/>
      <c r="L30" s="108"/>
      <c r="M30" s="108"/>
      <c r="N30" s="109"/>
    </row>
    <row r="31" spans="1:14" x14ac:dyDescent="0.25">
      <c r="A31" s="100"/>
      <c r="B31" s="122" t="s">
        <v>143</v>
      </c>
      <c r="C31" s="122" t="s">
        <v>164</v>
      </c>
      <c r="D31" s="122"/>
      <c r="E31" s="105"/>
      <c r="F31" s="105"/>
      <c r="G31" s="105"/>
      <c r="H31" s="105"/>
      <c r="I31" s="108"/>
      <c r="J31" s="108"/>
      <c r="K31" s="108"/>
      <c r="L31" s="108"/>
      <c r="M31" s="108"/>
      <c r="N31" s="109"/>
    </row>
    <row r="32" spans="1:14" x14ac:dyDescent="0.25">
      <c r="A32" s="100"/>
      <c r="B32" s="122" t="s">
        <v>144</v>
      </c>
      <c r="C32" s="122"/>
      <c r="D32" s="122" t="s">
        <v>164</v>
      </c>
      <c r="E32" s="105"/>
      <c r="F32" s="105"/>
      <c r="G32" s="105"/>
      <c r="H32" s="105"/>
      <c r="I32" s="108"/>
      <c r="J32" s="108"/>
      <c r="K32" s="108"/>
      <c r="L32" s="108"/>
      <c r="M32" s="108"/>
      <c r="N32" s="109"/>
    </row>
    <row r="33" spans="1:17" x14ac:dyDescent="0.25">
      <c r="A33" s="100"/>
      <c r="B33" s="122" t="s">
        <v>145</v>
      </c>
      <c r="C33" s="122"/>
      <c r="D33" s="122" t="s">
        <v>164</v>
      </c>
      <c r="E33" s="105"/>
      <c r="F33" s="105"/>
      <c r="G33" s="105"/>
      <c r="H33" s="105"/>
      <c r="I33" s="108"/>
      <c r="J33" s="108"/>
      <c r="K33" s="108"/>
      <c r="L33" s="108"/>
      <c r="M33" s="108"/>
      <c r="N33" s="109"/>
    </row>
    <row r="34" spans="1:17" x14ac:dyDescent="0.25">
      <c r="A34" s="100"/>
      <c r="B34" s="105"/>
      <c r="C34" s="105"/>
      <c r="D34" s="105"/>
      <c r="E34" s="105"/>
      <c r="F34" s="105"/>
      <c r="G34" s="105"/>
      <c r="H34" s="105"/>
      <c r="I34" s="108"/>
      <c r="J34" s="108"/>
      <c r="K34" s="108"/>
      <c r="L34" s="108"/>
      <c r="M34" s="108"/>
      <c r="N34" s="109"/>
    </row>
    <row r="35" spans="1:17" x14ac:dyDescent="0.25">
      <c r="A35" s="100"/>
      <c r="B35" s="105"/>
      <c r="C35" s="105"/>
      <c r="D35" s="105"/>
      <c r="E35" s="105"/>
      <c r="F35" s="105"/>
      <c r="G35" s="105"/>
      <c r="H35" s="105"/>
      <c r="I35" s="108"/>
      <c r="J35" s="108"/>
      <c r="K35" s="108"/>
      <c r="L35" s="108"/>
      <c r="M35" s="108"/>
      <c r="N35" s="109"/>
    </row>
    <row r="36" spans="1:17" x14ac:dyDescent="0.25">
      <c r="A36" s="100"/>
      <c r="B36" s="123" t="s">
        <v>146</v>
      </c>
      <c r="C36" s="105"/>
      <c r="D36" s="105"/>
      <c r="E36" s="105"/>
      <c r="F36" s="105"/>
      <c r="G36" s="105"/>
      <c r="H36" s="105"/>
      <c r="I36" s="108"/>
      <c r="J36" s="108"/>
      <c r="K36" s="108"/>
      <c r="L36" s="108"/>
      <c r="M36" s="108"/>
      <c r="N36" s="109"/>
    </row>
    <row r="37" spans="1:17" x14ac:dyDescent="0.25">
      <c r="A37" s="100"/>
      <c r="B37" s="105"/>
      <c r="C37" s="105"/>
      <c r="D37" s="105"/>
      <c r="E37" s="105"/>
      <c r="F37" s="105"/>
      <c r="G37" s="105"/>
      <c r="H37" s="105"/>
      <c r="I37" s="108"/>
      <c r="J37" s="108"/>
      <c r="K37" s="108"/>
      <c r="L37" s="108"/>
      <c r="M37" s="108"/>
      <c r="N37" s="109"/>
    </row>
    <row r="38" spans="1:17" x14ac:dyDescent="0.25">
      <c r="A38" s="100"/>
      <c r="B38" s="105"/>
      <c r="C38" s="105"/>
      <c r="D38" s="105"/>
      <c r="E38" s="105"/>
      <c r="F38" s="105"/>
      <c r="G38" s="105"/>
      <c r="H38" s="105"/>
      <c r="I38" s="108"/>
      <c r="J38" s="108"/>
      <c r="K38" s="108"/>
      <c r="L38" s="108"/>
      <c r="M38" s="108"/>
      <c r="N38" s="109"/>
    </row>
    <row r="39" spans="1:17" x14ac:dyDescent="0.25">
      <c r="A39" s="100"/>
      <c r="B39" s="126" t="s">
        <v>33</v>
      </c>
      <c r="C39" s="126" t="s">
        <v>57</v>
      </c>
      <c r="D39" s="125" t="s">
        <v>50</v>
      </c>
      <c r="E39" s="125" t="s">
        <v>16</v>
      </c>
      <c r="F39" s="105"/>
      <c r="G39" s="105"/>
      <c r="H39" s="105"/>
      <c r="I39" s="108"/>
      <c r="J39" s="108"/>
      <c r="K39" s="108"/>
      <c r="L39" s="108"/>
      <c r="M39" s="108"/>
      <c r="N39" s="109"/>
    </row>
    <row r="40" spans="1:17" ht="28.5" x14ac:dyDescent="0.25">
      <c r="A40" s="100"/>
      <c r="B40" s="106" t="s">
        <v>147</v>
      </c>
      <c r="C40" s="107">
        <v>40</v>
      </c>
      <c r="D40" s="124">
        <v>0</v>
      </c>
      <c r="E40" s="251">
        <f>+D40+D41</f>
        <v>0</v>
      </c>
      <c r="F40" s="105"/>
      <c r="G40" s="105"/>
      <c r="H40" s="105"/>
      <c r="I40" s="108"/>
      <c r="J40" s="108"/>
      <c r="K40" s="108"/>
      <c r="L40" s="108"/>
      <c r="M40" s="108"/>
      <c r="N40" s="109"/>
    </row>
    <row r="41" spans="1:17" ht="42.75" x14ac:dyDescent="0.25">
      <c r="A41" s="100"/>
      <c r="B41" s="106" t="s">
        <v>148</v>
      </c>
      <c r="C41" s="107">
        <v>60</v>
      </c>
      <c r="D41" s="124">
        <f>+F143</f>
        <v>0</v>
      </c>
      <c r="E41" s="252"/>
      <c r="F41" s="105"/>
      <c r="G41" s="105"/>
      <c r="H41" s="105"/>
      <c r="I41" s="108"/>
      <c r="J41" s="108"/>
      <c r="K41" s="108"/>
      <c r="L41" s="108"/>
      <c r="M41" s="108"/>
      <c r="N41" s="109"/>
    </row>
    <row r="42" spans="1:17" x14ac:dyDescent="0.25">
      <c r="A42" s="100"/>
      <c r="C42" s="101"/>
      <c r="D42" s="39"/>
      <c r="E42" s="102"/>
      <c r="F42" s="40"/>
      <c r="G42" s="40"/>
      <c r="H42" s="40"/>
      <c r="I42" s="23"/>
      <c r="J42" s="23"/>
      <c r="K42" s="23"/>
      <c r="L42" s="23"/>
      <c r="M42" s="23"/>
    </row>
    <row r="43" spans="1:17" x14ac:dyDescent="0.25">
      <c r="A43" s="100"/>
      <c r="C43" s="101"/>
      <c r="D43" s="39"/>
      <c r="E43" s="102"/>
      <c r="F43" s="40"/>
      <c r="G43" s="40"/>
      <c r="H43" s="40"/>
      <c r="I43" s="23"/>
      <c r="J43" s="23"/>
      <c r="K43" s="23"/>
      <c r="L43" s="23"/>
      <c r="M43" s="23"/>
    </row>
    <row r="44" spans="1:17" x14ac:dyDescent="0.25">
      <c r="A44" s="100"/>
      <c r="C44" s="101"/>
      <c r="D44" s="39"/>
      <c r="E44" s="102"/>
      <c r="F44" s="40"/>
      <c r="G44" s="40"/>
      <c r="H44" s="40"/>
      <c r="I44" s="23"/>
      <c r="J44" s="23"/>
      <c r="K44" s="23"/>
      <c r="L44" s="23"/>
      <c r="M44" s="23"/>
    </row>
    <row r="45" spans="1:17" ht="15.75" thickBot="1" x14ac:dyDescent="0.3">
      <c r="M45" s="244" t="s">
        <v>35</v>
      </c>
      <c r="N45" s="244"/>
    </row>
    <row r="46" spans="1:17" x14ac:dyDescent="0.25">
      <c r="B46" s="66" t="s">
        <v>30</v>
      </c>
      <c r="M46" s="65"/>
      <c r="N46" s="65"/>
    </row>
    <row r="47" spans="1:17" ht="15.75" thickBot="1" x14ac:dyDescent="0.3">
      <c r="M47" s="65"/>
      <c r="N47" s="65"/>
    </row>
    <row r="48" spans="1:17" s="8" customFormat="1" ht="109.5" customHeight="1" x14ac:dyDescent="0.25">
      <c r="B48" s="119" t="s">
        <v>149</v>
      </c>
      <c r="C48" s="119" t="s">
        <v>150</v>
      </c>
      <c r="D48" s="119" t="s">
        <v>151</v>
      </c>
      <c r="E48" s="55" t="s">
        <v>44</v>
      </c>
      <c r="F48" s="55" t="s">
        <v>22</v>
      </c>
      <c r="G48" s="55" t="s">
        <v>106</v>
      </c>
      <c r="H48" s="55" t="s">
        <v>17</v>
      </c>
      <c r="I48" s="55" t="s">
        <v>10</v>
      </c>
      <c r="J48" s="55" t="s">
        <v>31</v>
      </c>
      <c r="K48" s="55" t="s">
        <v>60</v>
      </c>
      <c r="L48" s="55" t="s">
        <v>20</v>
      </c>
      <c r="M48" s="104" t="s">
        <v>26</v>
      </c>
      <c r="N48" s="119" t="s">
        <v>152</v>
      </c>
      <c r="O48" s="55" t="s">
        <v>36</v>
      </c>
      <c r="P48" s="56" t="s">
        <v>11</v>
      </c>
      <c r="Q48" s="56" t="s">
        <v>19</v>
      </c>
    </row>
    <row r="49" spans="1:26" s="29" customFormat="1" ht="60" x14ac:dyDescent="0.25">
      <c r="A49" s="47">
        <v>1</v>
      </c>
      <c r="B49" s="115" t="s">
        <v>255</v>
      </c>
      <c r="C49" s="115" t="s">
        <v>255</v>
      </c>
      <c r="D49" s="48" t="s">
        <v>256</v>
      </c>
      <c r="E49" s="24">
        <v>4.22</v>
      </c>
      <c r="F49" s="25" t="s">
        <v>140</v>
      </c>
      <c r="G49" s="158"/>
      <c r="H49" s="52">
        <v>40179</v>
      </c>
      <c r="I49" s="26">
        <v>40543</v>
      </c>
      <c r="J49" s="26" t="s">
        <v>141</v>
      </c>
      <c r="K49" s="103">
        <v>12</v>
      </c>
      <c r="L49" s="26"/>
      <c r="M49" s="103">
        <v>800</v>
      </c>
      <c r="N49" s="103">
        <f>+M49*G49</f>
        <v>0</v>
      </c>
      <c r="O49" s="27" t="s">
        <v>257</v>
      </c>
      <c r="P49" s="27">
        <v>1</v>
      </c>
      <c r="Q49" s="159" t="s">
        <v>258</v>
      </c>
      <c r="R49" s="28"/>
      <c r="S49" s="28"/>
      <c r="T49" s="28"/>
      <c r="U49" s="28"/>
      <c r="V49" s="28"/>
      <c r="W49" s="28"/>
      <c r="X49" s="28"/>
      <c r="Y49" s="28"/>
      <c r="Z49" s="28"/>
    </row>
    <row r="50" spans="1:26" s="29" customFormat="1" ht="30" x14ac:dyDescent="0.25">
      <c r="A50" s="47">
        <f>+A49+1</f>
        <v>2</v>
      </c>
      <c r="B50" s="115" t="s">
        <v>255</v>
      </c>
      <c r="C50" s="115" t="s">
        <v>255</v>
      </c>
      <c r="D50" s="115" t="s">
        <v>256</v>
      </c>
      <c r="E50" s="24">
        <v>2</v>
      </c>
      <c r="F50" s="25" t="s">
        <v>140</v>
      </c>
      <c r="G50" s="25"/>
      <c r="H50" s="118">
        <v>40179</v>
      </c>
      <c r="I50" s="26">
        <v>40543</v>
      </c>
      <c r="J50" s="26" t="s">
        <v>141</v>
      </c>
      <c r="K50" s="103">
        <v>12</v>
      </c>
      <c r="L50" s="26"/>
      <c r="M50" s="103">
        <v>800</v>
      </c>
      <c r="N50" s="103"/>
      <c r="O50" s="27" t="s">
        <v>257</v>
      </c>
      <c r="P50" s="27">
        <v>1</v>
      </c>
      <c r="Q50" s="159"/>
      <c r="R50" s="28"/>
      <c r="S50" s="28"/>
      <c r="T50" s="28"/>
      <c r="U50" s="28"/>
      <c r="V50" s="28"/>
      <c r="W50" s="28"/>
      <c r="X50" s="28"/>
      <c r="Y50" s="28"/>
      <c r="Z50" s="28"/>
    </row>
    <row r="51" spans="1:26" s="29" customFormat="1" ht="30" x14ac:dyDescent="0.25">
      <c r="A51" s="47">
        <f t="shared" ref="A51" si="0">+A50+1</f>
        <v>3</v>
      </c>
      <c r="B51" s="115" t="s">
        <v>255</v>
      </c>
      <c r="C51" s="115" t="s">
        <v>255</v>
      </c>
      <c r="D51" s="115" t="s">
        <v>256</v>
      </c>
      <c r="E51" s="24">
        <v>1.99</v>
      </c>
      <c r="F51" s="25" t="s">
        <v>140</v>
      </c>
      <c r="G51" s="25"/>
      <c r="H51" s="118">
        <v>40909</v>
      </c>
      <c r="I51" s="26">
        <v>42004</v>
      </c>
      <c r="J51" s="26" t="s">
        <v>141</v>
      </c>
      <c r="K51" s="103">
        <v>12</v>
      </c>
      <c r="L51" s="26"/>
      <c r="M51" s="103">
        <v>2314</v>
      </c>
      <c r="N51" s="103"/>
      <c r="O51" s="27" t="s">
        <v>257</v>
      </c>
      <c r="P51" s="27">
        <v>1</v>
      </c>
      <c r="Q51" s="159"/>
      <c r="R51" s="28"/>
      <c r="S51" s="28"/>
      <c r="T51" s="28"/>
      <c r="U51" s="28"/>
      <c r="V51" s="28"/>
      <c r="W51" s="28"/>
      <c r="X51" s="28"/>
      <c r="Y51" s="28"/>
      <c r="Z51" s="28"/>
    </row>
    <row r="52" spans="1:26" s="29" customFormat="1" x14ac:dyDescent="0.25">
      <c r="A52" s="47"/>
      <c r="B52" s="50" t="s">
        <v>16</v>
      </c>
      <c r="C52" s="49"/>
      <c r="D52" s="48"/>
      <c r="E52" s="24"/>
      <c r="F52" s="25"/>
      <c r="G52" s="25"/>
      <c r="H52" s="25"/>
      <c r="I52" s="26"/>
      <c r="J52" s="26"/>
      <c r="K52" s="51">
        <f>SUM(K49:K51)</f>
        <v>36</v>
      </c>
      <c r="L52" s="51">
        <f>SUM(L49:L51)</f>
        <v>0</v>
      </c>
      <c r="M52" s="157">
        <f>SUM(M49:M51)</f>
        <v>3914</v>
      </c>
      <c r="N52" s="51">
        <f>SUM(N49:N51)</f>
        <v>0</v>
      </c>
      <c r="O52" s="27"/>
      <c r="P52" s="27"/>
      <c r="Q52" s="160"/>
    </row>
    <row r="53" spans="1:26" s="30" customFormat="1" x14ac:dyDescent="0.25">
      <c r="E53" s="31"/>
    </row>
    <row r="54" spans="1:26" s="30" customFormat="1" x14ac:dyDescent="0.25">
      <c r="B54" s="245" t="s">
        <v>28</v>
      </c>
      <c r="C54" s="245" t="s">
        <v>27</v>
      </c>
      <c r="D54" s="243" t="s">
        <v>34</v>
      </c>
      <c r="E54" s="243"/>
    </row>
    <row r="55" spans="1:26" s="30" customFormat="1" x14ac:dyDescent="0.25">
      <c r="B55" s="246"/>
      <c r="C55" s="246"/>
      <c r="D55" s="62" t="s">
        <v>23</v>
      </c>
      <c r="E55" s="63" t="s">
        <v>24</v>
      </c>
    </row>
    <row r="56" spans="1:26" s="30" customFormat="1" ht="30.6" customHeight="1" x14ac:dyDescent="0.25">
      <c r="B56" s="60" t="s">
        <v>21</v>
      </c>
      <c r="C56" s="61">
        <f>+K52</f>
        <v>36</v>
      </c>
      <c r="D56" s="59" t="s">
        <v>164</v>
      </c>
      <c r="E56" s="59"/>
      <c r="F56" s="32"/>
      <c r="G56" s="32"/>
      <c r="H56" s="32"/>
      <c r="I56" s="32"/>
      <c r="J56" s="32"/>
      <c r="K56" s="32"/>
      <c r="L56" s="32"/>
      <c r="M56" s="32"/>
    </row>
    <row r="57" spans="1:26" s="30" customFormat="1" ht="30" customHeight="1" x14ac:dyDescent="0.25">
      <c r="B57" s="60" t="s">
        <v>25</v>
      </c>
      <c r="C57" s="61">
        <f>+M52</f>
        <v>3914</v>
      </c>
      <c r="D57" s="59" t="s">
        <v>164</v>
      </c>
      <c r="E57" s="59"/>
    </row>
    <row r="58" spans="1:26" s="30" customFormat="1" x14ac:dyDescent="0.25">
      <c r="B58" s="33"/>
      <c r="C58" s="241"/>
      <c r="D58" s="241"/>
      <c r="E58" s="241"/>
      <c r="F58" s="241"/>
      <c r="G58" s="241"/>
      <c r="H58" s="241"/>
      <c r="I58" s="241"/>
      <c r="J58" s="241"/>
      <c r="K58" s="241"/>
      <c r="L58" s="241"/>
      <c r="M58" s="241"/>
      <c r="N58" s="241"/>
    </row>
    <row r="59" spans="1:26" ht="28.15" customHeight="1" thickBot="1" x14ac:dyDescent="0.3"/>
    <row r="60" spans="1:26" ht="27" thickBot="1" x14ac:dyDescent="0.3">
      <c r="B60" s="240" t="s">
        <v>107</v>
      </c>
      <c r="C60" s="240"/>
      <c r="D60" s="240"/>
      <c r="E60" s="240"/>
      <c r="F60" s="240"/>
      <c r="G60" s="240"/>
      <c r="H60" s="240"/>
      <c r="I60" s="240"/>
      <c r="J60" s="240"/>
      <c r="K60" s="240"/>
      <c r="L60" s="240"/>
      <c r="M60" s="240"/>
      <c r="N60" s="240"/>
    </row>
    <row r="63" spans="1:26" ht="109.5" customHeight="1" x14ac:dyDescent="0.25">
      <c r="B63" s="121" t="s">
        <v>153</v>
      </c>
      <c r="C63" s="68" t="s">
        <v>2</v>
      </c>
      <c r="D63" s="68" t="s">
        <v>109</v>
      </c>
      <c r="E63" s="68" t="s">
        <v>108</v>
      </c>
      <c r="F63" s="68" t="s">
        <v>110</v>
      </c>
      <c r="G63" s="68" t="s">
        <v>111</v>
      </c>
      <c r="H63" s="68" t="s">
        <v>112</v>
      </c>
      <c r="I63" s="68" t="s">
        <v>113</v>
      </c>
      <c r="J63" s="68" t="s">
        <v>114</v>
      </c>
      <c r="K63" s="68" t="s">
        <v>115</v>
      </c>
      <c r="L63" s="68" t="s">
        <v>116</v>
      </c>
      <c r="M63" s="97" t="s">
        <v>117</v>
      </c>
      <c r="N63" s="97" t="s">
        <v>118</v>
      </c>
      <c r="O63" s="227" t="s">
        <v>3</v>
      </c>
      <c r="P63" s="229"/>
      <c r="Q63" s="68" t="s">
        <v>18</v>
      </c>
    </row>
    <row r="64" spans="1:26" x14ac:dyDescent="0.25">
      <c r="B64" s="3" t="s">
        <v>165</v>
      </c>
      <c r="C64" s="3" t="s">
        <v>166</v>
      </c>
      <c r="D64" s="5" t="s">
        <v>254</v>
      </c>
      <c r="E64" s="5">
        <v>1606</v>
      </c>
      <c r="F64" s="4" t="s">
        <v>167</v>
      </c>
      <c r="G64" s="4" t="s">
        <v>167</v>
      </c>
      <c r="H64" s="4" t="s">
        <v>167</v>
      </c>
      <c r="I64" s="98" t="s">
        <v>140</v>
      </c>
      <c r="J64" s="98" t="s">
        <v>140</v>
      </c>
      <c r="K64" s="64" t="s">
        <v>140</v>
      </c>
      <c r="L64" s="64" t="s">
        <v>140</v>
      </c>
      <c r="M64" s="64" t="s">
        <v>140</v>
      </c>
      <c r="N64" s="64" t="s">
        <v>140</v>
      </c>
      <c r="O64" s="225"/>
      <c r="P64" s="226"/>
      <c r="Q64" s="64" t="s">
        <v>140</v>
      </c>
    </row>
    <row r="65" spans="2:17" x14ac:dyDescent="0.25">
      <c r="B65" s="3" t="s">
        <v>275</v>
      </c>
      <c r="C65" s="3" t="s">
        <v>276</v>
      </c>
      <c r="D65" s="5"/>
      <c r="E65" s="5">
        <v>195</v>
      </c>
      <c r="F65" s="4"/>
      <c r="G65" s="4"/>
      <c r="H65" s="4"/>
      <c r="I65" s="98"/>
      <c r="J65" s="98"/>
      <c r="K65" s="64"/>
      <c r="L65" s="64"/>
      <c r="M65" s="64"/>
      <c r="N65" s="64"/>
      <c r="O65" s="225" t="s">
        <v>277</v>
      </c>
      <c r="P65" s="226"/>
      <c r="Q65" s="64"/>
    </row>
    <row r="66" spans="2:17" ht="9.75" customHeight="1" x14ac:dyDescent="0.25">
      <c r="B66" s="170"/>
      <c r="C66" s="170"/>
      <c r="D66" s="10"/>
      <c r="E66" s="10"/>
      <c r="F66" s="171"/>
      <c r="G66" s="171"/>
      <c r="H66" s="171"/>
      <c r="I66" s="172"/>
      <c r="J66" s="172"/>
      <c r="K66" s="10"/>
      <c r="L66" s="10"/>
      <c r="M66" s="10"/>
      <c r="N66" s="10"/>
      <c r="O66" s="173"/>
      <c r="P66" s="173"/>
      <c r="Q66" s="10"/>
    </row>
    <row r="67" spans="2:17" x14ac:dyDescent="0.25">
      <c r="B67" s="9" t="s">
        <v>1</v>
      </c>
    </row>
    <row r="68" spans="2:17" x14ac:dyDescent="0.25">
      <c r="B68" s="9" t="s">
        <v>37</v>
      </c>
    </row>
    <row r="69" spans="2:17" x14ac:dyDescent="0.25">
      <c r="B69" s="9" t="s">
        <v>61</v>
      </c>
    </row>
    <row r="71" spans="2:17" ht="15.75" thickBot="1" x14ac:dyDescent="0.3"/>
    <row r="72" spans="2:17" ht="27" thickBot="1" x14ac:dyDescent="0.3">
      <c r="B72" s="253" t="s">
        <v>38</v>
      </c>
      <c r="C72" s="254"/>
      <c r="D72" s="254"/>
      <c r="E72" s="254"/>
      <c r="F72" s="254"/>
      <c r="G72" s="254"/>
      <c r="H72" s="254"/>
      <c r="I72" s="254"/>
      <c r="J72" s="254"/>
      <c r="K72" s="254"/>
      <c r="L72" s="254"/>
      <c r="M72" s="254"/>
      <c r="N72" s="255"/>
    </row>
    <row r="75" spans="2:17" x14ac:dyDescent="0.25">
      <c r="C75" s="9" t="s">
        <v>173</v>
      </c>
    </row>
    <row r="77" spans="2:17" ht="76.5" customHeight="1" x14ac:dyDescent="0.25">
      <c r="B77" s="57" t="s">
        <v>0</v>
      </c>
      <c r="C77" s="57" t="s">
        <v>39</v>
      </c>
      <c r="D77" s="57" t="s">
        <v>40</v>
      </c>
      <c r="E77" s="57" t="s">
        <v>119</v>
      </c>
      <c r="F77" s="57" t="s">
        <v>121</v>
      </c>
      <c r="G77" s="57" t="s">
        <v>122</v>
      </c>
      <c r="H77" s="57" t="s">
        <v>123</v>
      </c>
      <c r="I77" s="57" t="s">
        <v>120</v>
      </c>
      <c r="J77" s="227" t="s">
        <v>124</v>
      </c>
      <c r="K77" s="228"/>
      <c r="L77" s="229"/>
      <c r="M77" s="57" t="s">
        <v>125</v>
      </c>
      <c r="N77" s="57" t="s">
        <v>41</v>
      </c>
      <c r="O77" s="57" t="s">
        <v>42</v>
      </c>
      <c r="P77" s="227" t="s">
        <v>3</v>
      </c>
      <c r="Q77" s="229"/>
    </row>
    <row r="78" spans="2:17" ht="60.75" customHeight="1" x14ac:dyDescent="0.25">
      <c r="B78" s="92" t="s">
        <v>43</v>
      </c>
      <c r="C78" s="92">
        <v>300</v>
      </c>
      <c r="D78" s="174" t="s">
        <v>174</v>
      </c>
      <c r="E78" s="174" t="s">
        <v>175</v>
      </c>
      <c r="F78" s="3" t="s">
        <v>169</v>
      </c>
      <c r="G78" s="3" t="s">
        <v>168</v>
      </c>
      <c r="H78" s="185">
        <v>38079</v>
      </c>
      <c r="I78" s="5" t="s">
        <v>140</v>
      </c>
      <c r="J78" s="1" t="s">
        <v>176</v>
      </c>
      <c r="K78" s="175" t="s">
        <v>177</v>
      </c>
      <c r="L78" s="98" t="s">
        <v>178</v>
      </c>
      <c r="M78" s="64" t="s">
        <v>140</v>
      </c>
      <c r="N78" s="64" t="s">
        <v>140</v>
      </c>
      <c r="O78" s="64" t="s">
        <v>140</v>
      </c>
      <c r="P78" s="230"/>
      <c r="Q78" s="230"/>
    </row>
    <row r="79" spans="2:17" ht="33.6" customHeight="1" x14ac:dyDescent="0.25">
      <c r="B79" s="193" t="s">
        <v>43</v>
      </c>
      <c r="C79" s="92">
        <v>300</v>
      </c>
      <c r="D79" s="184" t="s">
        <v>179</v>
      </c>
      <c r="E79" s="174" t="s">
        <v>180</v>
      </c>
      <c r="F79" s="3" t="s">
        <v>181</v>
      </c>
      <c r="G79" s="3" t="s">
        <v>168</v>
      </c>
      <c r="H79" s="186">
        <v>40802</v>
      </c>
      <c r="I79" s="5" t="s">
        <v>141</v>
      </c>
      <c r="J79" s="1" t="s">
        <v>176</v>
      </c>
      <c r="K79" s="178">
        <v>41699</v>
      </c>
      <c r="L79" s="98" t="s">
        <v>182</v>
      </c>
      <c r="M79" s="64" t="s">
        <v>140</v>
      </c>
      <c r="N79" s="64" t="s">
        <v>141</v>
      </c>
      <c r="O79" s="64" t="s">
        <v>141</v>
      </c>
      <c r="P79" s="223" t="s">
        <v>183</v>
      </c>
      <c r="Q79" s="223"/>
    </row>
    <row r="80" spans="2:17" ht="33.6" customHeight="1" x14ac:dyDescent="0.25">
      <c r="B80" s="164" t="s">
        <v>43</v>
      </c>
      <c r="C80" s="176">
        <v>300</v>
      </c>
      <c r="D80" s="184" t="s">
        <v>184</v>
      </c>
      <c r="E80" s="174" t="s">
        <v>185</v>
      </c>
      <c r="F80" s="3" t="s">
        <v>181</v>
      </c>
      <c r="G80" s="3" t="s">
        <v>168</v>
      </c>
      <c r="H80" s="187">
        <v>40459</v>
      </c>
      <c r="I80" s="177" t="s">
        <v>140</v>
      </c>
      <c r="J80" s="177" t="s">
        <v>186</v>
      </c>
      <c r="K80" s="179" t="s">
        <v>187</v>
      </c>
      <c r="L80" s="172" t="s">
        <v>188</v>
      </c>
      <c r="M80" s="10" t="s">
        <v>140</v>
      </c>
      <c r="N80" s="10" t="s">
        <v>141</v>
      </c>
      <c r="O80" s="10" t="s">
        <v>141</v>
      </c>
      <c r="P80" s="223" t="s">
        <v>183</v>
      </c>
      <c r="Q80" s="223"/>
    </row>
    <row r="81" spans="2:17" ht="33.6" customHeight="1" x14ac:dyDescent="0.25">
      <c r="B81" s="164" t="s">
        <v>43</v>
      </c>
      <c r="C81" s="176">
        <v>300</v>
      </c>
      <c r="D81" s="184" t="s">
        <v>189</v>
      </c>
      <c r="E81" s="174" t="s">
        <v>190</v>
      </c>
      <c r="F81" s="193" t="s">
        <v>191</v>
      </c>
      <c r="G81" s="193" t="s">
        <v>168</v>
      </c>
      <c r="H81" s="187">
        <v>37498</v>
      </c>
      <c r="I81" s="177" t="s">
        <v>167</v>
      </c>
      <c r="J81" s="189" t="s">
        <v>192</v>
      </c>
      <c r="K81" s="172" t="s">
        <v>193</v>
      </c>
      <c r="L81" s="177" t="s">
        <v>194</v>
      </c>
      <c r="M81" s="10" t="s">
        <v>140</v>
      </c>
      <c r="N81" s="10" t="s">
        <v>140</v>
      </c>
      <c r="O81" s="10" t="s">
        <v>140</v>
      </c>
      <c r="P81" s="231"/>
      <c r="Q81" s="231"/>
    </row>
    <row r="82" spans="2:17" ht="33.6" customHeight="1" x14ac:dyDescent="0.25">
      <c r="B82" s="1" t="s">
        <v>171</v>
      </c>
      <c r="C82" s="176">
        <v>300</v>
      </c>
      <c r="D82" s="184" t="s">
        <v>195</v>
      </c>
      <c r="E82" s="174" t="s">
        <v>196</v>
      </c>
      <c r="F82" s="183" t="s">
        <v>197</v>
      </c>
      <c r="G82" s="3" t="s">
        <v>198</v>
      </c>
      <c r="H82" s="188">
        <v>39269</v>
      </c>
      <c r="I82" s="177" t="s">
        <v>140</v>
      </c>
      <c r="J82" s="189" t="s">
        <v>163</v>
      </c>
      <c r="K82" s="189" t="s">
        <v>199</v>
      </c>
      <c r="L82" s="189" t="s">
        <v>197</v>
      </c>
      <c r="M82" s="10" t="s">
        <v>140</v>
      </c>
      <c r="N82" s="10" t="s">
        <v>140</v>
      </c>
      <c r="O82" s="10" t="s">
        <v>140</v>
      </c>
      <c r="P82" s="231"/>
      <c r="Q82" s="231"/>
    </row>
    <row r="83" spans="2:17" ht="33.6" customHeight="1" x14ac:dyDescent="0.25">
      <c r="B83" s="1" t="s">
        <v>171</v>
      </c>
      <c r="C83" s="176">
        <v>300</v>
      </c>
      <c r="D83" s="190" t="s">
        <v>200</v>
      </c>
      <c r="E83" s="180" t="s">
        <v>201</v>
      </c>
      <c r="F83" s="3" t="s">
        <v>169</v>
      </c>
      <c r="G83" s="183" t="s">
        <v>172</v>
      </c>
      <c r="H83" s="182">
        <v>37974</v>
      </c>
      <c r="I83" s="177" t="s">
        <v>140</v>
      </c>
      <c r="J83" s="189" t="s">
        <v>202</v>
      </c>
      <c r="K83" s="172" t="s">
        <v>203</v>
      </c>
      <c r="L83" s="189" t="s">
        <v>170</v>
      </c>
      <c r="M83" s="10" t="s">
        <v>140</v>
      </c>
      <c r="N83" s="10" t="s">
        <v>140</v>
      </c>
      <c r="O83" s="10" t="s">
        <v>140</v>
      </c>
      <c r="P83" s="231"/>
      <c r="Q83" s="231"/>
    </row>
    <row r="84" spans="2:17" ht="33.6" customHeight="1" x14ac:dyDescent="0.25">
      <c r="B84" s="1" t="s">
        <v>171</v>
      </c>
      <c r="C84" s="176">
        <v>300</v>
      </c>
      <c r="D84" s="190" t="s">
        <v>204</v>
      </c>
      <c r="E84" s="180" t="s">
        <v>205</v>
      </c>
      <c r="F84" s="181" t="s">
        <v>169</v>
      </c>
      <c r="G84" s="193" t="s">
        <v>172</v>
      </c>
      <c r="H84" s="170" t="s">
        <v>206</v>
      </c>
      <c r="I84" s="172" t="s">
        <v>141</v>
      </c>
      <c r="J84" s="172" t="s">
        <v>207</v>
      </c>
      <c r="K84" s="179" t="s">
        <v>208</v>
      </c>
      <c r="L84" s="189" t="s">
        <v>170</v>
      </c>
      <c r="M84" s="10" t="s">
        <v>140</v>
      </c>
      <c r="N84" s="10" t="s">
        <v>141</v>
      </c>
      <c r="O84" s="10" t="s">
        <v>141</v>
      </c>
      <c r="P84" s="231" t="s">
        <v>209</v>
      </c>
      <c r="Q84" s="231"/>
    </row>
    <row r="85" spans="2:17" ht="33.6" customHeight="1" x14ac:dyDescent="0.25">
      <c r="B85" s="176" t="s">
        <v>171</v>
      </c>
      <c r="C85" s="176">
        <v>300</v>
      </c>
      <c r="D85" s="190" t="s">
        <v>210</v>
      </c>
      <c r="E85" s="191" t="s">
        <v>211</v>
      </c>
      <c r="F85" s="181" t="s">
        <v>197</v>
      </c>
      <c r="G85" s="192" t="s">
        <v>212</v>
      </c>
      <c r="H85" s="182">
        <v>40203</v>
      </c>
      <c r="I85" s="172" t="s">
        <v>140</v>
      </c>
      <c r="J85" s="189" t="s">
        <v>213</v>
      </c>
      <c r="K85" s="189" t="s">
        <v>214</v>
      </c>
      <c r="L85" s="189" t="s">
        <v>197</v>
      </c>
      <c r="M85" s="10" t="s">
        <v>140</v>
      </c>
      <c r="N85" s="10" t="s">
        <v>140</v>
      </c>
      <c r="O85" s="10" t="s">
        <v>140</v>
      </c>
      <c r="P85" s="231"/>
      <c r="Q85" s="231"/>
    </row>
    <row r="86" spans="2:17" ht="33.6" customHeight="1" x14ac:dyDescent="0.25">
      <c r="B86" s="176" t="s">
        <v>171</v>
      </c>
      <c r="C86" s="176">
        <v>300</v>
      </c>
      <c r="D86" s="190" t="s">
        <v>215</v>
      </c>
      <c r="E86" s="191" t="s">
        <v>216</v>
      </c>
      <c r="F86" s="181" t="s">
        <v>197</v>
      </c>
      <c r="G86" s="192" t="s">
        <v>217</v>
      </c>
      <c r="H86" s="182">
        <v>40145</v>
      </c>
      <c r="I86" s="172" t="s">
        <v>140</v>
      </c>
      <c r="J86" s="189" t="s">
        <v>218</v>
      </c>
      <c r="K86" s="189" t="s">
        <v>219</v>
      </c>
      <c r="L86" s="189" t="s">
        <v>197</v>
      </c>
      <c r="M86" s="10" t="s">
        <v>140</v>
      </c>
      <c r="N86" s="10" t="s">
        <v>140</v>
      </c>
      <c r="O86" s="10" t="s">
        <v>140</v>
      </c>
      <c r="P86" s="231"/>
      <c r="Q86" s="231"/>
    </row>
    <row r="87" spans="2:17" ht="30" x14ac:dyDescent="0.25">
      <c r="B87" s="176" t="s">
        <v>171</v>
      </c>
      <c r="C87" s="9">
        <v>300</v>
      </c>
      <c r="D87" s="195" t="s">
        <v>223</v>
      </c>
      <c r="E87" s="9" t="s">
        <v>220</v>
      </c>
      <c r="F87" s="181" t="s">
        <v>169</v>
      </c>
      <c r="G87" s="193" t="s">
        <v>172</v>
      </c>
      <c r="H87" s="196">
        <v>39290</v>
      </c>
      <c r="I87" s="9" t="s">
        <v>140</v>
      </c>
      <c r="J87" s="9" t="s">
        <v>221</v>
      </c>
      <c r="K87" s="195" t="s">
        <v>222</v>
      </c>
      <c r="L87" s="195" t="s">
        <v>170</v>
      </c>
      <c r="M87" s="9" t="s">
        <v>140</v>
      </c>
      <c r="N87" s="9" t="s">
        <v>140</v>
      </c>
      <c r="O87" s="9" t="s">
        <v>140</v>
      </c>
      <c r="P87" s="224"/>
      <c r="Q87" s="224"/>
    </row>
    <row r="88" spans="2:17" ht="60" x14ac:dyDescent="0.25">
      <c r="B88" s="176" t="s">
        <v>171</v>
      </c>
      <c r="C88" s="9">
        <v>300</v>
      </c>
      <c r="D88" s="195" t="s">
        <v>224</v>
      </c>
      <c r="E88" s="9" t="s">
        <v>225</v>
      </c>
      <c r="F88" s="181" t="s">
        <v>169</v>
      </c>
      <c r="G88" s="193" t="s">
        <v>172</v>
      </c>
      <c r="H88" s="196">
        <v>39598</v>
      </c>
      <c r="I88" s="9" t="s">
        <v>141</v>
      </c>
      <c r="J88" s="195" t="s">
        <v>176</v>
      </c>
      <c r="K88" s="195" t="s">
        <v>226</v>
      </c>
      <c r="L88" s="195" t="s">
        <v>170</v>
      </c>
      <c r="M88" s="9" t="s">
        <v>140</v>
      </c>
      <c r="N88" s="9" t="s">
        <v>140</v>
      </c>
      <c r="O88" s="9" t="s">
        <v>141</v>
      </c>
      <c r="P88" s="222" t="s">
        <v>227</v>
      </c>
      <c r="Q88" s="222"/>
    </row>
    <row r="89" spans="2:17" ht="45" customHeight="1" x14ac:dyDescent="0.25">
      <c r="B89" s="176" t="s">
        <v>171</v>
      </c>
      <c r="C89" s="9">
        <v>300</v>
      </c>
      <c r="D89" s="195" t="s">
        <v>228</v>
      </c>
      <c r="E89" s="9" t="s">
        <v>229</v>
      </c>
      <c r="F89" s="181" t="s">
        <v>169</v>
      </c>
      <c r="G89" s="193" t="s">
        <v>172</v>
      </c>
      <c r="H89" s="196">
        <v>39549</v>
      </c>
      <c r="I89" s="9" t="s">
        <v>141</v>
      </c>
      <c r="J89" s="9" t="s">
        <v>230</v>
      </c>
      <c r="K89" s="195" t="s">
        <v>231</v>
      </c>
      <c r="L89" s="195" t="s">
        <v>170</v>
      </c>
      <c r="M89" s="9" t="s">
        <v>140</v>
      </c>
      <c r="N89" s="9" t="s">
        <v>140</v>
      </c>
      <c r="O89" s="9" t="s">
        <v>141</v>
      </c>
      <c r="P89" s="222" t="s">
        <v>227</v>
      </c>
      <c r="Q89" s="222"/>
    </row>
    <row r="90" spans="2:17" ht="60" x14ac:dyDescent="0.25">
      <c r="B90" s="9" t="s">
        <v>232</v>
      </c>
      <c r="C90" s="9">
        <v>300</v>
      </c>
      <c r="D90" s="195" t="s">
        <v>233</v>
      </c>
      <c r="E90" s="9" t="s">
        <v>234</v>
      </c>
      <c r="F90" s="181" t="s">
        <v>235</v>
      </c>
      <c r="G90" s="176" t="s">
        <v>236</v>
      </c>
      <c r="H90" s="196">
        <v>41349</v>
      </c>
      <c r="I90" s="9" t="s">
        <v>141</v>
      </c>
      <c r="J90" s="195" t="s">
        <v>176</v>
      </c>
      <c r="K90" s="195" t="s">
        <v>237</v>
      </c>
      <c r="L90" s="195" t="s">
        <v>252</v>
      </c>
      <c r="M90" s="9" t="s">
        <v>140</v>
      </c>
      <c r="N90" s="9" t="s">
        <v>141</v>
      </c>
      <c r="O90" s="9" t="s">
        <v>141</v>
      </c>
      <c r="P90" s="223" t="s">
        <v>183</v>
      </c>
      <c r="Q90" s="223"/>
    </row>
    <row r="91" spans="2:17" ht="60" x14ac:dyDescent="0.25">
      <c r="B91" s="9" t="s">
        <v>238</v>
      </c>
      <c r="C91" s="9">
        <v>300</v>
      </c>
      <c r="D91" s="195" t="s">
        <v>239</v>
      </c>
      <c r="E91" s="9" t="s">
        <v>240</v>
      </c>
      <c r="F91" s="192" t="s">
        <v>241</v>
      </c>
      <c r="G91" s="176" t="s">
        <v>236</v>
      </c>
      <c r="H91" s="196">
        <v>39738</v>
      </c>
      <c r="I91" s="9" t="s">
        <v>242</v>
      </c>
      <c r="J91" s="195" t="s">
        <v>176</v>
      </c>
      <c r="K91" s="195" t="s">
        <v>243</v>
      </c>
      <c r="L91" s="195" t="s">
        <v>251</v>
      </c>
      <c r="M91" s="9" t="s">
        <v>140</v>
      </c>
      <c r="N91" s="9" t="s">
        <v>140</v>
      </c>
      <c r="O91" s="9" t="s">
        <v>140</v>
      </c>
      <c r="P91" s="224"/>
      <c r="Q91" s="224"/>
    </row>
    <row r="92" spans="2:17" ht="60" x14ac:dyDescent="0.25">
      <c r="B92" s="9" t="s">
        <v>244</v>
      </c>
      <c r="C92" s="9">
        <v>300</v>
      </c>
      <c r="D92" s="195" t="s">
        <v>245</v>
      </c>
      <c r="E92" s="9" t="s">
        <v>246</v>
      </c>
      <c r="F92" s="181" t="s">
        <v>248</v>
      </c>
      <c r="G92" s="176" t="s">
        <v>247</v>
      </c>
      <c r="H92" s="196">
        <v>39429</v>
      </c>
      <c r="I92" s="9" t="s">
        <v>242</v>
      </c>
      <c r="J92" s="195" t="s">
        <v>176</v>
      </c>
      <c r="K92" s="195" t="s">
        <v>249</v>
      </c>
      <c r="L92" s="195" t="s">
        <v>250</v>
      </c>
      <c r="M92" s="9" t="s">
        <v>140</v>
      </c>
      <c r="N92" s="9" t="s">
        <v>140</v>
      </c>
      <c r="O92" s="9" t="s">
        <v>140</v>
      </c>
    </row>
    <row r="93" spans="2:17" x14ac:dyDescent="0.25">
      <c r="B93" s="176"/>
      <c r="D93" s="195"/>
      <c r="F93" s="172"/>
      <c r="G93" s="176"/>
      <c r="H93" s="196"/>
      <c r="K93" s="195"/>
      <c r="L93" s="195"/>
    </row>
    <row r="94" spans="2:17" x14ac:dyDescent="0.25">
      <c r="D94" s="195"/>
      <c r="F94" s="172"/>
      <c r="G94" s="176"/>
      <c r="H94" s="196"/>
      <c r="K94" s="195"/>
      <c r="L94" s="195"/>
    </row>
    <row r="95" spans="2:17" ht="15.75" thickBot="1" x14ac:dyDescent="0.3">
      <c r="B95" s="176"/>
    </row>
    <row r="96" spans="2:17" ht="27" thickBot="1" x14ac:dyDescent="0.3">
      <c r="B96" s="253" t="s">
        <v>45</v>
      </c>
      <c r="C96" s="254"/>
      <c r="D96" s="254"/>
      <c r="E96" s="254"/>
      <c r="F96" s="254"/>
      <c r="G96" s="254"/>
      <c r="H96" s="254"/>
      <c r="I96" s="254"/>
      <c r="J96" s="254"/>
      <c r="K96" s="254"/>
      <c r="L96" s="254"/>
      <c r="M96" s="254"/>
      <c r="N96" s="255"/>
    </row>
    <row r="99" spans="1:26" ht="46.15" customHeight="1" x14ac:dyDescent="0.25">
      <c r="B99" s="68" t="s">
        <v>33</v>
      </c>
      <c r="C99" s="68" t="s">
        <v>46</v>
      </c>
      <c r="D99" s="227" t="s">
        <v>3</v>
      </c>
      <c r="E99" s="229"/>
    </row>
    <row r="100" spans="1:26" ht="46.9" customHeight="1" x14ac:dyDescent="0.25">
      <c r="B100" s="69" t="s">
        <v>126</v>
      </c>
      <c r="C100" s="64" t="s">
        <v>140</v>
      </c>
      <c r="D100" s="230"/>
      <c r="E100" s="230"/>
    </row>
    <row r="103" spans="1:26" ht="26.25" x14ac:dyDescent="0.25">
      <c r="B103" s="232" t="s">
        <v>63</v>
      </c>
      <c r="C103" s="233"/>
      <c r="D103" s="233"/>
      <c r="E103" s="233"/>
      <c r="F103" s="233"/>
      <c r="G103" s="233"/>
      <c r="H103" s="233"/>
      <c r="I103" s="233"/>
      <c r="J103" s="233"/>
      <c r="K103" s="233"/>
      <c r="L103" s="233"/>
      <c r="M103" s="233"/>
      <c r="N103" s="233"/>
      <c r="O103" s="233"/>
      <c r="P103" s="233"/>
    </row>
    <row r="105" spans="1:26" ht="15.75" thickBot="1" x14ac:dyDescent="0.3"/>
    <row r="106" spans="1:26" ht="27" thickBot="1" x14ac:dyDescent="0.3">
      <c r="B106" s="253" t="s">
        <v>53</v>
      </c>
      <c r="C106" s="254"/>
      <c r="D106" s="254"/>
      <c r="E106" s="254"/>
      <c r="F106" s="254"/>
      <c r="G106" s="254"/>
      <c r="H106" s="254"/>
      <c r="I106" s="254"/>
      <c r="J106" s="254"/>
      <c r="K106" s="254"/>
      <c r="L106" s="254"/>
      <c r="M106" s="254"/>
      <c r="N106" s="255"/>
    </row>
    <row r="108" spans="1:26" ht="15.75" thickBot="1" x14ac:dyDescent="0.3">
      <c r="M108" s="65"/>
      <c r="N108" s="65"/>
    </row>
    <row r="109" spans="1:26" s="108" customFormat="1" ht="109.5" customHeight="1" x14ac:dyDescent="0.25">
      <c r="B109" s="119" t="s">
        <v>149</v>
      </c>
      <c r="C109" s="119" t="s">
        <v>150</v>
      </c>
      <c r="D109" s="119" t="s">
        <v>151</v>
      </c>
      <c r="E109" s="119" t="s">
        <v>44</v>
      </c>
      <c r="F109" s="119" t="s">
        <v>22</v>
      </c>
      <c r="G109" s="119" t="s">
        <v>106</v>
      </c>
      <c r="H109" s="119" t="s">
        <v>17</v>
      </c>
      <c r="I109" s="119" t="s">
        <v>10</v>
      </c>
      <c r="J109" s="119" t="s">
        <v>31</v>
      </c>
      <c r="K109" s="119" t="s">
        <v>60</v>
      </c>
      <c r="L109" s="119" t="s">
        <v>20</v>
      </c>
      <c r="M109" s="104" t="s">
        <v>26</v>
      </c>
      <c r="N109" s="119" t="s">
        <v>152</v>
      </c>
      <c r="O109" s="119" t="s">
        <v>36</v>
      </c>
      <c r="P109" s="120" t="s">
        <v>11</v>
      </c>
      <c r="Q109" s="120" t="s">
        <v>19</v>
      </c>
    </row>
    <row r="110" spans="1:26" s="114" customFormat="1" ht="75" x14ac:dyDescent="0.25">
      <c r="A110" s="47">
        <v>1</v>
      </c>
      <c r="B110" s="115" t="s">
        <v>255</v>
      </c>
      <c r="C110" s="115" t="s">
        <v>255</v>
      </c>
      <c r="D110" s="115" t="s">
        <v>259</v>
      </c>
      <c r="E110" s="110" t="s">
        <v>260</v>
      </c>
      <c r="F110" s="111" t="s">
        <v>141</v>
      </c>
      <c r="G110" s="158"/>
      <c r="H110" s="118">
        <v>41153</v>
      </c>
      <c r="I110" s="112">
        <v>41698</v>
      </c>
      <c r="J110" s="112" t="s">
        <v>141</v>
      </c>
      <c r="K110" s="112">
        <v>2.2000000000000002</v>
      </c>
      <c r="L110" s="112"/>
      <c r="M110" s="103"/>
      <c r="N110" s="103">
        <f>+M110*G110</f>
        <v>0</v>
      </c>
      <c r="O110" s="27"/>
      <c r="P110" s="27"/>
      <c r="Q110" s="159" t="s">
        <v>278</v>
      </c>
      <c r="R110" s="113"/>
      <c r="S110" s="113"/>
      <c r="T110" s="113"/>
      <c r="U110" s="113"/>
      <c r="V110" s="113"/>
      <c r="W110" s="113"/>
      <c r="X110" s="113"/>
      <c r="Y110" s="113"/>
      <c r="Z110" s="113"/>
    </row>
    <row r="111" spans="1:26" s="114" customFormat="1" ht="45" x14ac:dyDescent="0.25">
      <c r="A111" s="47">
        <f>+A110+1</f>
        <v>2</v>
      </c>
      <c r="B111" s="115" t="s">
        <v>255</v>
      </c>
      <c r="C111" s="115" t="s">
        <v>255</v>
      </c>
      <c r="D111" s="115" t="s">
        <v>259</v>
      </c>
      <c r="E111" s="110" t="s">
        <v>261</v>
      </c>
      <c r="F111" s="111" t="s">
        <v>141</v>
      </c>
      <c r="G111" s="111"/>
      <c r="H111" s="118">
        <v>41699</v>
      </c>
      <c r="I111" s="112">
        <v>42063</v>
      </c>
      <c r="J111" s="112" t="s">
        <v>141</v>
      </c>
      <c r="K111" s="112">
        <v>13</v>
      </c>
      <c r="L111" s="112"/>
      <c r="M111" s="103"/>
      <c r="N111" s="103"/>
      <c r="O111" s="27"/>
      <c r="P111" s="27"/>
      <c r="Q111" s="159" t="s">
        <v>278</v>
      </c>
      <c r="R111" s="113"/>
      <c r="S111" s="113"/>
      <c r="T111" s="113"/>
      <c r="U111" s="113"/>
      <c r="V111" s="113"/>
      <c r="W111" s="113"/>
      <c r="X111" s="113"/>
      <c r="Y111" s="113"/>
      <c r="Z111" s="113"/>
    </row>
    <row r="112" spans="1:26" s="114" customFormat="1" x14ac:dyDescent="0.25">
      <c r="A112" s="47"/>
      <c r="B112" s="50" t="s">
        <v>16</v>
      </c>
      <c r="C112" s="116"/>
      <c r="D112" s="115"/>
      <c r="E112" s="110"/>
      <c r="F112" s="111"/>
      <c r="G112" s="111"/>
      <c r="H112" s="111"/>
      <c r="I112" s="112"/>
      <c r="J112" s="112"/>
      <c r="K112" s="117">
        <f>SUM(K110:K111)</f>
        <v>15.2</v>
      </c>
      <c r="L112" s="117">
        <f>SUM(L110:L111)</f>
        <v>0</v>
      </c>
      <c r="M112" s="157">
        <f>SUM(M110:M111)</f>
        <v>0</v>
      </c>
      <c r="N112" s="117">
        <f>SUM(N110:N111)</f>
        <v>0</v>
      </c>
      <c r="O112" s="27"/>
      <c r="P112" s="27"/>
      <c r="Q112" s="160"/>
    </row>
    <row r="113" spans="2:17" x14ac:dyDescent="0.25">
      <c r="B113" s="30"/>
      <c r="C113" s="30"/>
      <c r="D113" s="30"/>
      <c r="E113" s="31"/>
      <c r="F113" s="30"/>
      <c r="G113" s="30"/>
      <c r="H113" s="30"/>
      <c r="I113" s="30"/>
      <c r="J113" s="30"/>
      <c r="K113" s="30"/>
      <c r="L113" s="30"/>
      <c r="M113" s="30"/>
      <c r="N113" s="30"/>
      <c r="O113" s="30"/>
      <c r="P113" s="30"/>
    </row>
    <row r="114" spans="2:17" ht="18.75" x14ac:dyDescent="0.25">
      <c r="B114" s="60" t="s">
        <v>32</v>
      </c>
      <c r="C114" s="73">
        <f>+K112</f>
        <v>15.2</v>
      </c>
      <c r="H114" s="32"/>
      <c r="I114" s="32"/>
      <c r="J114" s="32"/>
      <c r="K114" s="32"/>
      <c r="L114" s="32"/>
      <c r="M114" s="32"/>
      <c r="N114" s="30"/>
      <c r="O114" s="30"/>
      <c r="P114" s="30"/>
    </row>
    <row r="116" spans="2:17" ht="15.75" thickBot="1" x14ac:dyDescent="0.3"/>
    <row r="117" spans="2:17" ht="37.15" customHeight="1" thickBot="1" x14ac:dyDescent="0.3">
      <c r="B117" s="76" t="s">
        <v>48</v>
      </c>
      <c r="C117" s="77" t="s">
        <v>49</v>
      </c>
      <c r="D117" s="76" t="s">
        <v>50</v>
      </c>
      <c r="E117" s="77" t="s">
        <v>54</v>
      </c>
    </row>
    <row r="118" spans="2:17" ht="41.45" customHeight="1" x14ac:dyDescent="0.25">
      <c r="B118" s="67" t="s">
        <v>127</v>
      </c>
      <c r="C118" s="70">
        <v>20</v>
      </c>
      <c r="D118" s="70">
        <v>0</v>
      </c>
      <c r="E118" s="256">
        <f>+D118+D119+D120</f>
        <v>0</v>
      </c>
    </row>
    <row r="119" spans="2:17" x14ac:dyDescent="0.25">
      <c r="B119" s="67" t="s">
        <v>128</v>
      </c>
      <c r="C119" s="58">
        <v>30</v>
      </c>
      <c r="D119" s="71">
        <v>0</v>
      </c>
      <c r="E119" s="257"/>
    </row>
    <row r="120" spans="2:17" ht="15.75" thickBot="1" x14ac:dyDescent="0.3">
      <c r="B120" s="67" t="s">
        <v>129</v>
      </c>
      <c r="C120" s="72">
        <v>40</v>
      </c>
      <c r="D120" s="72">
        <v>0</v>
      </c>
      <c r="E120" s="258"/>
    </row>
    <row r="122" spans="2:17" ht="15.75" thickBot="1" x14ac:dyDescent="0.3"/>
    <row r="123" spans="2:17" ht="27" thickBot="1" x14ac:dyDescent="0.3">
      <c r="B123" s="253" t="s">
        <v>51</v>
      </c>
      <c r="C123" s="254"/>
      <c r="D123" s="254"/>
      <c r="E123" s="254"/>
      <c r="F123" s="254"/>
      <c r="G123" s="254"/>
      <c r="H123" s="254"/>
      <c r="I123" s="254"/>
      <c r="J123" s="254"/>
      <c r="K123" s="254"/>
      <c r="L123" s="254"/>
      <c r="M123" s="254"/>
      <c r="N123" s="255"/>
    </row>
    <row r="125" spans="2:17" ht="76.5" customHeight="1" x14ac:dyDescent="0.25">
      <c r="B125" s="57" t="s">
        <v>0</v>
      </c>
      <c r="C125" s="57" t="s">
        <v>39</v>
      </c>
      <c r="D125" s="57" t="s">
        <v>40</v>
      </c>
      <c r="E125" s="57" t="s">
        <v>119</v>
      </c>
      <c r="F125" s="57" t="s">
        <v>121</v>
      </c>
      <c r="G125" s="57" t="s">
        <v>122</v>
      </c>
      <c r="H125" s="57" t="s">
        <v>123</v>
      </c>
      <c r="I125" s="57" t="s">
        <v>120</v>
      </c>
      <c r="J125" s="227" t="s">
        <v>124</v>
      </c>
      <c r="K125" s="228"/>
      <c r="L125" s="229"/>
      <c r="M125" s="57" t="s">
        <v>125</v>
      </c>
      <c r="N125" s="57" t="s">
        <v>41</v>
      </c>
      <c r="O125" s="57" t="s">
        <v>42</v>
      </c>
      <c r="P125" s="227" t="s">
        <v>3</v>
      </c>
      <c r="Q125" s="229"/>
    </row>
    <row r="126" spans="2:17" ht="60.75" customHeight="1" x14ac:dyDescent="0.25">
      <c r="B126" s="92" t="s">
        <v>133</v>
      </c>
      <c r="C126" s="92">
        <v>300</v>
      </c>
      <c r="D126" s="3" t="s">
        <v>233</v>
      </c>
      <c r="E126" s="3">
        <v>1020393807</v>
      </c>
      <c r="F126" s="3" t="s">
        <v>235</v>
      </c>
      <c r="G126" s="3" t="s">
        <v>262</v>
      </c>
      <c r="H126" s="197">
        <v>41349</v>
      </c>
      <c r="I126" s="5" t="s">
        <v>167</v>
      </c>
      <c r="J126" s="1" t="s">
        <v>263</v>
      </c>
      <c r="K126" s="99" t="s">
        <v>264</v>
      </c>
      <c r="L126" s="98" t="s">
        <v>257</v>
      </c>
      <c r="M126" s="64" t="s">
        <v>140</v>
      </c>
      <c r="N126" s="64" t="s">
        <v>140</v>
      </c>
      <c r="O126" s="64" t="s">
        <v>140</v>
      </c>
      <c r="P126" s="223" t="s">
        <v>265</v>
      </c>
      <c r="Q126" s="223"/>
    </row>
    <row r="127" spans="2:17" ht="60.75" customHeight="1" x14ac:dyDescent="0.25">
      <c r="B127" s="92" t="s">
        <v>134</v>
      </c>
      <c r="C127" s="92">
        <v>300</v>
      </c>
      <c r="D127" s="3" t="s">
        <v>266</v>
      </c>
      <c r="E127" s="3">
        <v>43158976</v>
      </c>
      <c r="F127" s="194" t="s">
        <v>267</v>
      </c>
      <c r="G127" s="194" t="s">
        <v>262</v>
      </c>
      <c r="H127" s="197">
        <v>39738</v>
      </c>
      <c r="I127" s="5" t="s">
        <v>167</v>
      </c>
      <c r="J127" s="1" t="s">
        <v>263</v>
      </c>
      <c r="K127" s="175" t="s">
        <v>269</v>
      </c>
      <c r="L127" s="175" t="s">
        <v>268</v>
      </c>
      <c r="M127" s="64" t="s">
        <v>140</v>
      </c>
      <c r="N127" s="64" t="s">
        <v>140</v>
      </c>
      <c r="O127" s="64" t="s">
        <v>140</v>
      </c>
      <c r="P127" s="225"/>
      <c r="Q127" s="226"/>
    </row>
    <row r="128" spans="2:17" ht="33.6" customHeight="1" x14ac:dyDescent="0.25">
      <c r="B128" s="92" t="s">
        <v>135</v>
      </c>
      <c r="C128" s="92">
        <v>300</v>
      </c>
      <c r="D128" s="3" t="s">
        <v>270</v>
      </c>
      <c r="E128" s="3">
        <v>1014179909</v>
      </c>
      <c r="F128" s="3" t="s">
        <v>271</v>
      </c>
      <c r="G128" s="3" t="s">
        <v>272</v>
      </c>
      <c r="H128" s="197">
        <v>39429</v>
      </c>
      <c r="I128" s="5" t="s">
        <v>167</v>
      </c>
      <c r="J128" s="1" t="s">
        <v>263</v>
      </c>
      <c r="K128" s="98" t="s">
        <v>273</v>
      </c>
      <c r="L128" s="98" t="s">
        <v>274</v>
      </c>
      <c r="M128" s="64" t="s">
        <v>140</v>
      </c>
      <c r="N128" s="64"/>
      <c r="O128" s="64"/>
      <c r="P128" s="230"/>
      <c r="Q128" s="230"/>
    </row>
    <row r="131" spans="2:7" ht="15.75" thickBot="1" x14ac:dyDescent="0.3"/>
    <row r="132" spans="2:7" ht="54" customHeight="1" x14ac:dyDescent="0.25">
      <c r="B132" s="75" t="s">
        <v>33</v>
      </c>
      <c r="C132" s="75" t="s">
        <v>48</v>
      </c>
      <c r="D132" s="57" t="s">
        <v>49</v>
      </c>
      <c r="E132" s="75" t="s">
        <v>50</v>
      </c>
      <c r="F132" s="77" t="s">
        <v>55</v>
      </c>
      <c r="G132" s="95"/>
    </row>
    <row r="133" spans="2:7" ht="120.75" customHeight="1" x14ac:dyDescent="0.2">
      <c r="B133" s="247" t="s">
        <v>52</v>
      </c>
      <c r="C133" s="6" t="s">
        <v>130</v>
      </c>
      <c r="D133" s="71">
        <v>25</v>
      </c>
      <c r="E133" s="71">
        <v>0</v>
      </c>
      <c r="F133" s="248">
        <f>+E133+E134+E135</f>
        <v>0</v>
      </c>
      <c r="G133" s="96"/>
    </row>
    <row r="134" spans="2:7" ht="76.150000000000006" customHeight="1" x14ac:dyDescent="0.2">
      <c r="B134" s="247"/>
      <c r="C134" s="6" t="s">
        <v>131</v>
      </c>
      <c r="D134" s="74">
        <v>25</v>
      </c>
      <c r="E134" s="71">
        <v>0</v>
      </c>
      <c r="F134" s="249"/>
      <c r="G134" s="96"/>
    </row>
    <row r="135" spans="2:7" ht="69" customHeight="1" x14ac:dyDescent="0.2">
      <c r="B135" s="247"/>
      <c r="C135" s="6" t="s">
        <v>132</v>
      </c>
      <c r="D135" s="71">
        <v>10</v>
      </c>
      <c r="E135" s="71">
        <v>0</v>
      </c>
      <c r="F135" s="250"/>
      <c r="G135" s="96"/>
    </row>
    <row r="136" spans="2:7" x14ac:dyDescent="0.25">
      <c r="C136"/>
    </row>
    <row r="139" spans="2:7" x14ac:dyDescent="0.25">
      <c r="B139" s="66" t="s">
        <v>56</v>
      </c>
    </row>
    <row r="142" spans="2:7" x14ac:dyDescent="0.25">
      <c r="B142" s="78" t="s">
        <v>33</v>
      </c>
      <c r="C142" s="78" t="s">
        <v>57</v>
      </c>
      <c r="D142" s="75" t="s">
        <v>50</v>
      </c>
      <c r="E142" s="75" t="s">
        <v>16</v>
      </c>
    </row>
    <row r="143" spans="2:7" ht="28.5" x14ac:dyDescent="0.25">
      <c r="B143" s="2" t="s">
        <v>58</v>
      </c>
      <c r="C143" s="7">
        <v>40</v>
      </c>
      <c r="D143" s="71">
        <f>+E118</f>
        <v>0</v>
      </c>
      <c r="E143" s="251">
        <f>+D143+D144</f>
        <v>0</v>
      </c>
    </row>
    <row r="144" spans="2:7" ht="42.75" x14ac:dyDescent="0.25">
      <c r="B144" s="2" t="s">
        <v>59</v>
      </c>
      <c r="C144" s="7">
        <v>60</v>
      </c>
      <c r="D144" s="71">
        <f>+F133</f>
        <v>0</v>
      </c>
      <c r="E144" s="252"/>
    </row>
  </sheetData>
  <mergeCells count="51">
    <mergeCell ref="O64:P64"/>
    <mergeCell ref="B133:B135"/>
    <mergeCell ref="F133:F135"/>
    <mergeCell ref="E143:E144"/>
    <mergeCell ref="B2:P2"/>
    <mergeCell ref="B103:P103"/>
    <mergeCell ref="B123:N123"/>
    <mergeCell ref="E118:E120"/>
    <mergeCell ref="B96:N96"/>
    <mergeCell ref="D99:E99"/>
    <mergeCell ref="D100:E100"/>
    <mergeCell ref="B106:N106"/>
    <mergeCell ref="P77:Q77"/>
    <mergeCell ref="B72:N72"/>
    <mergeCell ref="E40:E41"/>
    <mergeCell ref="O63:P63"/>
    <mergeCell ref="B60:N60"/>
    <mergeCell ref="C58:N58"/>
    <mergeCell ref="B14:C21"/>
    <mergeCell ref="D54:E54"/>
    <mergeCell ref="M45:N45"/>
    <mergeCell ref="B54:B55"/>
    <mergeCell ref="C54:C55"/>
    <mergeCell ref="B4:P4"/>
    <mergeCell ref="B22:C22"/>
    <mergeCell ref="C6:N6"/>
    <mergeCell ref="C7:N7"/>
    <mergeCell ref="C8:N8"/>
    <mergeCell ref="C9:N9"/>
    <mergeCell ref="C10:E10"/>
    <mergeCell ref="J125:L125"/>
    <mergeCell ref="P125:Q125"/>
    <mergeCell ref="P126:Q126"/>
    <mergeCell ref="P128:Q128"/>
    <mergeCell ref="J77:L77"/>
    <mergeCell ref="P78:Q78"/>
    <mergeCell ref="P79:Q79"/>
    <mergeCell ref="P81:Q81"/>
    <mergeCell ref="P80:Q80"/>
    <mergeCell ref="P82:Q82"/>
    <mergeCell ref="P83:Q83"/>
    <mergeCell ref="P84:Q84"/>
    <mergeCell ref="P85:Q85"/>
    <mergeCell ref="P87:Q87"/>
    <mergeCell ref="P86:Q86"/>
    <mergeCell ref="P127:Q127"/>
    <mergeCell ref="P88:Q88"/>
    <mergeCell ref="P89:Q89"/>
    <mergeCell ref="P90:Q90"/>
    <mergeCell ref="P91:Q91"/>
    <mergeCell ref="O65:P65"/>
  </mergeCells>
  <dataValidations count="2">
    <dataValidation type="decimal" allowBlank="1" showInputMessage="1" showErrorMessage="1" sqref="WVH983060 WLL983060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0 A65556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A131092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A196628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A262164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A327700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A393236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A458772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A524308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A589844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A655380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A720916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A786452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A851988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A917524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A983060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x14ac:dyDescent="0.25"/>
  <cols>
    <col min="1" max="1" width="24.85546875" style="155" customWidth="1"/>
    <col min="2" max="2" width="55.5703125" style="155" customWidth="1"/>
    <col min="3" max="3" width="41.28515625" style="155" customWidth="1"/>
    <col min="4" max="4" width="29.42578125" style="155" customWidth="1"/>
    <col min="5" max="5" width="29.140625" style="155" customWidth="1"/>
    <col min="6" max="16384" width="11.42578125" style="105"/>
  </cols>
  <sheetData>
    <row r="1" spans="1:5" x14ac:dyDescent="0.25">
      <c r="A1" s="266" t="s">
        <v>94</v>
      </c>
      <c r="B1" s="267"/>
      <c r="C1" s="267"/>
      <c r="D1" s="267"/>
      <c r="E1" s="128"/>
    </row>
    <row r="2" spans="1:5" ht="27.75" customHeight="1" x14ac:dyDescent="0.25">
      <c r="A2" s="129"/>
      <c r="B2" s="268" t="s">
        <v>77</v>
      </c>
      <c r="C2" s="268"/>
      <c r="D2" s="268"/>
      <c r="E2" s="130"/>
    </row>
    <row r="3" spans="1:5" ht="21" customHeight="1" x14ac:dyDescent="0.25">
      <c r="A3" s="131"/>
      <c r="B3" s="268" t="s">
        <v>154</v>
      </c>
      <c r="C3" s="268"/>
      <c r="D3" s="268"/>
      <c r="E3" s="132"/>
    </row>
    <row r="4" spans="1:5" thickBot="1" x14ac:dyDescent="0.3">
      <c r="A4" s="133"/>
      <c r="B4" s="134"/>
      <c r="C4" s="134"/>
      <c r="D4" s="134"/>
      <c r="E4" s="135"/>
    </row>
    <row r="5" spans="1:5" ht="26.25" customHeight="1" thickBot="1" x14ac:dyDescent="0.3">
      <c r="A5" s="133"/>
      <c r="B5" s="136" t="s">
        <v>78</v>
      </c>
      <c r="C5" s="269"/>
      <c r="D5" s="270"/>
      <c r="E5" s="135"/>
    </row>
    <row r="6" spans="1:5" ht="27.75" customHeight="1" thickBot="1" x14ac:dyDescent="0.3">
      <c r="A6" s="133"/>
      <c r="B6" s="161" t="s">
        <v>79</v>
      </c>
      <c r="C6" s="271"/>
      <c r="D6" s="272"/>
      <c r="E6" s="135"/>
    </row>
    <row r="7" spans="1:5" ht="29.25" customHeight="1" thickBot="1" x14ac:dyDescent="0.3">
      <c r="A7" s="133"/>
      <c r="B7" s="161" t="s">
        <v>155</v>
      </c>
      <c r="C7" s="264" t="s">
        <v>156</v>
      </c>
      <c r="D7" s="265"/>
      <c r="E7" s="135"/>
    </row>
    <row r="8" spans="1:5" ht="16.5" thickBot="1" x14ac:dyDescent="0.3">
      <c r="A8" s="133"/>
      <c r="B8" s="162" t="s">
        <v>157</v>
      </c>
      <c r="C8" s="259"/>
      <c r="D8" s="260"/>
      <c r="E8" s="135"/>
    </row>
    <row r="9" spans="1:5" ht="23.25" customHeight="1" thickBot="1" x14ac:dyDescent="0.3">
      <c r="A9" s="133"/>
      <c r="B9" s="162" t="s">
        <v>157</v>
      </c>
      <c r="C9" s="259"/>
      <c r="D9" s="260"/>
      <c r="E9" s="135"/>
    </row>
    <row r="10" spans="1:5" ht="26.25" customHeight="1" thickBot="1" x14ac:dyDescent="0.3">
      <c r="A10" s="133"/>
      <c r="B10" s="162" t="s">
        <v>157</v>
      </c>
      <c r="C10" s="259"/>
      <c r="D10" s="260"/>
      <c r="E10" s="135"/>
    </row>
    <row r="11" spans="1:5" ht="21.75" customHeight="1" thickBot="1" x14ac:dyDescent="0.3">
      <c r="A11" s="133"/>
      <c r="B11" s="162" t="s">
        <v>157</v>
      </c>
      <c r="C11" s="259"/>
      <c r="D11" s="260"/>
      <c r="E11" s="135"/>
    </row>
    <row r="12" spans="1:5" ht="32.25" thickBot="1" x14ac:dyDescent="0.3">
      <c r="A12" s="133"/>
      <c r="B12" s="163" t="s">
        <v>158</v>
      </c>
      <c r="C12" s="259">
        <f>SUM(C8:D11)</f>
        <v>0</v>
      </c>
      <c r="D12" s="260"/>
      <c r="E12" s="135"/>
    </row>
    <row r="13" spans="1:5" ht="26.25" customHeight="1" thickBot="1" x14ac:dyDescent="0.3">
      <c r="A13" s="133"/>
      <c r="B13" s="163" t="s">
        <v>159</v>
      </c>
      <c r="C13" s="259">
        <f>+C12/616000</f>
        <v>0</v>
      </c>
      <c r="D13" s="260"/>
      <c r="E13" s="135"/>
    </row>
    <row r="14" spans="1:5" ht="24.75" customHeight="1" x14ac:dyDescent="0.25">
      <c r="A14" s="133"/>
      <c r="B14" s="134"/>
      <c r="C14" s="138"/>
      <c r="D14" s="139"/>
      <c r="E14" s="135"/>
    </row>
    <row r="15" spans="1:5" ht="28.5" customHeight="1" thickBot="1" x14ac:dyDescent="0.3">
      <c r="A15" s="133"/>
      <c r="B15" s="134" t="s">
        <v>160</v>
      </c>
      <c r="C15" s="138"/>
      <c r="D15" s="139"/>
      <c r="E15" s="135"/>
    </row>
    <row r="16" spans="1:5" ht="27" customHeight="1" x14ac:dyDescent="0.25">
      <c r="A16" s="133"/>
      <c r="B16" s="140" t="s">
        <v>80</v>
      </c>
      <c r="C16" s="141"/>
      <c r="D16" s="142"/>
      <c r="E16" s="135"/>
    </row>
    <row r="17" spans="1:6" ht="28.5" customHeight="1" x14ac:dyDescent="0.25">
      <c r="A17" s="133"/>
      <c r="B17" s="133" t="s">
        <v>81</v>
      </c>
      <c r="C17" s="143"/>
      <c r="D17" s="135"/>
      <c r="E17" s="135"/>
    </row>
    <row r="18" spans="1:6" ht="15" x14ac:dyDescent="0.25">
      <c r="A18" s="133"/>
      <c r="B18" s="133" t="s">
        <v>82</v>
      </c>
      <c r="C18" s="143"/>
      <c r="D18" s="135"/>
      <c r="E18" s="135"/>
    </row>
    <row r="19" spans="1:6" ht="27" customHeight="1" thickBot="1" x14ac:dyDescent="0.3">
      <c r="A19" s="133"/>
      <c r="B19" s="144" t="s">
        <v>83</v>
      </c>
      <c r="C19" s="145"/>
      <c r="D19" s="146"/>
      <c r="E19" s="135"/>
    </row>
    <row r="20" spans="1:6" ht="27" customHeight="1" thickBot="1" x14ac:dyDescent="0.3">
      <c r="A20" s="133"/>
      <c r="B20" s="261" t="s">
        <v>84</v>
      </c>
      <c r="C20" s="262"/>
      <c r="D20" s="263"/>
      <c r="E20" s="135"/>
    </row>
    <row r="21" spans="1:6" ht="16.5" thickBot="1" x14ac:dyDescent="0.3">
      <c r="A21" s="133"/>
      <c r="B21" s="261" t="s">
        <v>85</v>
      </c>
      <c r="C21" s="262"/>
      <c r="D21" s="263"/>
      <c r="E21" s="135"/>
    </row>
    <row r="22" spans="1:6" x14ac:dyDescent="0.25">
      <c r="A22" s="133"/>
      <c r="B22" s="147" t="s">
        <v>161</v>
      </c>
      <c r="C22" s="148"/>
      <c r="D22" s="139" t="s">
        <v>86</v>
      </c>
      <c r="E22" s="135"/>
    </row>
    <row r="23" spans="1:6" ht="16.5" thickBot="1" x14ac:dyDescent="0.3">
      <c r="A23" s="133"/>
      <c r="B23" s="137" t="s">
        <v>87</v>
      </c>
      <c r="C23" s="149"/>
      <c r="D23" s="150" t="s">
        <v>86</v>
      </c>
      <c r="E23" s="135"/>
    </row>
    <row r="24" spans="1:6" ht="16.5" thickBot="1" x14ac:dyDescent="0.3">
      <c r="A24" s="133"/>
      <c r="B24" s="151"/>
      <c r="C24" s="152"/>
      <c r="D24" s="134"/>
      <c r="E24" s="153"/>
    </row>
    <row r="25" spans="1:6" x14ac:dyDescent="0.25">
      <c r="A25" s="276"/>
      <c r="B25" s="277" t="s">
        <v>88</v>
      </c>
      <c r="C25" s="279" t="s">
        <v>89</v>
      </c>
      <c r="D25" s="280"/>
      <c r="E25" s="281"/>
      <c r="F25" s="273"/>
    </row>
    <row r="26" spans="1:6" ht="16.5" thickBot="1" x14ac:dyDescent="0.3">
      <c r="A26" s="276"/>
      <c r="B26" s="278"/>
      <c r="C26" s="274" t="s">
        <v>90</v>
      </c>
      <c r="D26" s="275"/>
      <c r="E26" s="281"/>
      <c r="F26" s="273"/>
    </row>
    <row r="27" spans="1:6" thickBot="1" x14ac:dyDescent="0.3">
      <c r="A27" s="144"/>
      <c r="B27" s="154"/>
      <c r="C27" s="154"/>
      <c r="D27" s="154"/>
      <c r="E27" s="146"/>
      <c r="F27" s="127"/>
    </row>
    <row r="28" spans="1:6" x14ac:dyDescent="0.25">
      <c r="B28" s="156" t="s">
        <v>162</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2017-11-08T05:11:34Z</dcterms:modified>
</cp:coreProperties>
</file>