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610" windowHeight="9015"/>
  </bookViews>
  <sheets>
    <sheet name="Anexo 1" sheetId="1" r:id="rId1"/>
  </sheets>
  <definedNames>
    <definedName name="_xlnm._FilterDatabase" localSheetId="0" hidden="1">'Anexo 1'!$A$10:$AB$58</definedName>
  </definedNames>
  <calcPr calcId="145621"/>
</workbook>
</file>

<file path=xl/calcChain.xml><?xml version="1.0" encoding="utf-8"?>
<calcChain xmlns="http://schemas.openxmlformats.org/spreadsheetml/2006/main">
  <c r="U12" i="1"/>
  <c r="V12"/>
  <c r="W12"/>
  <c r="X12"/>
  <c r="U13"/>
  <c r="V13"/>
  <c r="W13"/>
  <c r="X13"/>
  <c r="U14"/>
  <c r="V14"/>
  <c r="W14"/>
  <c r="X14"/>
  <c r="U15"/>
  <c r="V15"/>
  <c r="W15"/>
  <c r="X15"/>
  <c r="U16"/>
  <c r="V16"/>
  <c r="W16"/>
  <c r="X16"/>
  <c r="U17"/>
  <c r="V17"/>
  <c r="W17"/>
  <c r="X17"/>
  <c r="U18"/>
  <c r="V18"/>
  <c r="W18"/>
  <c r="X18"/>
  <c r="U19"/>
  <c r="V19"/>
  <c r="W19"/>
  <c r="X19"/>
  <c r="U20"/>
  <c r="V20"/>
  <c r="W20"/>
  <c r="X20"/>
  <c r="U21"/>
  <c r="V21"/>
  <c r="W21"/>
  <c r="X21"/>
  <c r="U22"/>
  <c r="V22"/>
  <c r="W22"/>
  <c r="X22"/>
  <c r="U23"/>
  <c r="V23"/>
  <c r="W23"/>
  <c r="X23"/>
  <c r="U24"/>
  <c r="V24"/>
  <c r="W24"/>
  <c r="X24"/>
  <c r="U25"/>
  <c r="V25"/>
  <c r="W25"/>
  <c r="X25"/>
  <c r="U26"/>
  <c r="V26"/>
  <c r="W26"/>
  <c r="X26"/>
  <c r="U27"/>
  <c r="V27"/>
  <c r="W27"/>
  <c r="X27"/>
  <c r="U28"/>
  <c r="V28"/>
  <c r="W28"/>
  <c r="X28"/>
  <c r="U29"/>
  <c r="V29"/>
  <c r="W29"/>
  <c r="X29"/>
  <c r="U30"/>
  <c r="V30"/>
  <c r="W30"/>
  <c r="X30"/>
  <c r="U31"/>
  <c r="V31"/>
  <c r="W31"/>
  <c r="X31"/>
  <c r="U32"/>
  <c r="V32"/>
  <c r="W32"/>
  <c r="X32"/>
  <c r="U33"/>
  <c r="V33"/>
  <c r="W33"/>
  <c r="X33"/>
  <c r="U34"/>
  <c r="V34"/>
  <c r="W34"/>
  <c r="X34"/>
  <c r="U35"/>
  <c r="V35"/>
  <c r="W35"/>
  <c r="X35"/>
  <c r="U36"/>
  <c r="V36"/>
  <c r="W36"/>
  <c r="X36"/>
  <c r="U37"/>
  <c r="V37"/>
  <c r="W37"/>
  <c r="X37"/>
  <c r="U38"/>
  <c r="V38"/>
  <c r="W38"/>
  <c r="X38"/>
  <c r="U39"/>
  <c r="V39"/>
  <c r="W39"/>
  <c r="X39"/>
  <c r="U40"/>
  <c r="V40"/>
  <c r="W40"/>
  <c r="X40"/>
  <c r="U41"/>
  <c r="V41"/>
  <c r="W41"/>
  <c r="X41"/>
  <c r="U42"/>
  <c r="V42"/>
  <c r="W42"/>
  <c r="X42"/>
  <c r="U43"/>
  <c r="V43"/>
  <c r="W43"/>
  <c r="X43"/>
  <c r="U44"/>
  <c r="V44"/>
  <c r="W44"/>
  <c r="X44"/>
  <c r="U45"/>
  <c r="V45"/>
  <c r="W45"/>
  <c r="X45"/>
  <c r="U46"/>
  <c r="V46"/>
  <c r="W46"/>
  <c r="X46"/>
  <c r="U47"/>
  <c r="V47"/>
  <c r="W47"/>
  <c r="X47"/>
  <c r="U48"/>
  <c r="V48"/>
  <c r="W48"/>
  <c r="X48"/>
  <c r="U49"/>
  <c r="V49"/>
  <c r="W49"/>
  <c r="X49"/>
  <c r="U50"/>
  <c r="V50"/>
  <c r="W50"/>
  <c r="X50"/>
  <c r="U51"/>
  <c r="V51"/>
  <c r="W51"/>
  <c r="X51"/>
  <c r="U52"/>
  <c r="V52"/>
  <c r="W52"/>
  <c r="X52"/>
  <c r="U53"/>
  <c r="V53"/>
  <c r="W53"/>
  <c r="X53"/>
  <c r="U54"/>
  <c r="V54"/>
  <c r="W54"/>
  <c r="X54"/>
  <c r="U55"/>
  <c r="V55"/>
  <c r="W55"/>
  <c r="X55"/>
  <c r="U56"/>
  <c r="V56"/>
  <c r="W56"/>
  <c r="X56"/>
  <c r="U57"/>
  <c r="V57"/>
  <c r="W57"/>
  <c r="X57"/>
  <c r="X11"/>
  <c r="W11"/>
  <c r="V11"/>
  <c r="U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11"/>
  <c r="O16"/>
  <c r="Y16" s="1"/>
  <c r="O17"/>
  <c r="Y17" s="1"/>
  <c r="O18"/>
  <c r="Y18" s="1"/>
  <c r="O19"/>
  <c r="Y19" s="1"/>
  <c r="O20"/>
  <c r="Y20" s="1"/>
  <c r="O21"/>
  <c r="Y21" s="1"/>
  <c r="O22"/>
  <c r="Y22" s="1"/>
  <c r="O23"/>
  <c r="Y23" s="1"/>
  <c r="O24"/>
  <c r="Y24" s="1"/>
  <c r="O25"/>
  <c r="Y25" s="1"/>
  <c r="O26"/>
  <c r="Y26" s="1"/>
  <c r="O27"/>
  <c r="Y27" s="1"/>
  <c r="O28"/>
  <c r="Y28" s="1"/>
  <c r="O29"/>
  <c r="Y29" s="1"/>
  <c r="O30"/>
  <c r="Y30" s="1"/>
  <c r="O31"/>
  <c r="Y31" s="1"/>
  <c r="O32"/>
  <c r="Y32" s="1"/>
  <c r="O33"/>
  <c r="Y33" s="1"/>
  <c r="O34"/>
  <c r="Y34" s="1"/>
  <c r="O35"/>
  <c r="Y35" s="1"/>
  <c r="O36"/>
  <c r="Y36" s="1"/>
  <c r="O37"/>
  <c r="Y37" s="1"/>
  <c r="O38"/>
  <c r="Y38" s="1"/>
  <c r="O39"/>
  <c r="Y39" s="1"/>
  <c r="O40"/>
  <c r="Y40" s="1"/>
  <c r="O41"/>
  <c r="Y41" s="1"/>
  <c r="O42"/>
  <c r="Y42" s="1"/>
  <c r="O43"/>
  <c r="Y43" s="1"/>
  <c r="O44"/>
  <c r="Y44" s="1"/>
  <c r="O45"/>
  <c r="Y45" s="1"/>
  <c r="O46"/>
  <c r="Y46" s="1"/>
  <c r="O47"/>
  <c r="Y47" s="1"/>
  <c r="O48"/>
  <c r="Y48" s="1"/>
  <c r="O49"/>
  <c r="Y49" s="1"/>
  <c r="O50"/>
  <c r="Y50" s="1"/>
  <c r="O51"/>
  <c r="Y51" s="1"/>
  <c r="O52"/>
  <c r="Y52" s="1"/>
  <c r="O53"/>
  <c r="Y53" s="1"/>
  <c r="O54"/>
  <c r="Y54" s="1"/>
  <c r="O55"/>
  <c r="Y55" s="1"/>
  <c r="O56"/>
  <c r="Y56" s="1"/>
  <c r="O57"/>
  <c r="Y57" s="1"/>
  <c r="O13"/>
  <c r="Y13" s="1"/>
  <c r="O14"/>
  <c r="Y14" s="1"/>
  <c r="O15"/>
  <c r="Y15" s="1"/>
  <c r="O12"/>
  <c r="Y12" s="1"/>
  <c r="O11"/>
  <c r="Y11" s="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L11"/>
  <c r="K11"/>
  <c r="AB12" l="1"/>
  <c r="AB13"/>
  <c r="AB14"/>
  <c r="AB15"/>
  <c r="AB16"/>
  <c r="AB17"/>
  <c r="AB18"/>
  <c r="AB19"/>
  <c r="AB20"/>
  <c r="AB21"/>
  <c r="AB22"/>
  <c r="AB23"/>
  <c r="AB24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11"/>
  <c r="AA12"/>
  <c r="AA13"/>
  <c r="AA14"/>
  <c r="AA15"/>
  <c r="AA16"/>
  <c r="AA17"/>
  <c r="AA18"/>
  <c r="AA19"/>
  <c r="AA20"/>
  <c r="AA21"/>
  <c r="AA22"/>
  <c r="AA23"/>
  <c r="AA24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11"/>
  <c r="Z12"/>
  <c r="Z13"/>
  <c r="Z14"/>
  <c r="Z15"/>
  <c r="Z16"/>
  <c r="Z17"/>
  <c r="Z18"/>
  <c r="Z19"/>
  <c r="Z20"/>
  <c r="Z21"/>
  <c r="Z22"/>
  <c r="Z23"/>
  <c r="Z24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11"/>
</calcChain>
</file>

<file path=xl/sharedStrings.xml><?xml version="1.0" encoding="utf-8"?>
<sst xmlns="http://schemas.openxmlformats.org/spreadsheetml/2006/main" count="271" uniqueCount="217">
  <si>
    <t>Regional</t>
  </si>
  <si>
    <t>Código_Centro_Zonal</t>
  </si>
  <si>
    <t>Centro_Zonal</t>
  </si>
  <si>
    <t>Ciudad o Municipio</t>
  </si>
  <si>
    <t>Dirección centro Zonal</t>
  </si>
  <si>
    <t>CANTIDAD UNIDADES X MODALIDAD Y CENTRO ZONAL</t>
  </si>
  <si>
    <t>CANTIDAD DE KITS</t>
  </si>
  <si>
    <t>Numero de operadores Instucionales con HCB Grupal</t>
  </si>
  <si>
    <t>TIPO 1</t>
  </si>
  <si>
    <t>TIPO 2</t>
  </si>
  <si>
    <t>Total Equipos</t>
  </si>
  <si>
    <t>TOTAL KITS</t>
  </si>
  <si>
    <t>Termometro para alimentos</t>
  </si>
  <si>
    <t>Balanza para alimentos</t>
  </si>
  <si>
    <t>Pesas patron balanza para alimentos</t>
  </si>
  <si>
    <t>Tallimetro</t>
  </si>
  <si>
    <t>Balanza de pie portatil</t>
  </si>
  <si>
    <t>Infantometro</t>
  </si>
  <si>
    <t>Tallimetro portátil</t>
  </si>
  <si>
    <t>Infantometro portátil</t>
  </si>
  <si>
    <t>Pesas patron balanza de pie</t>
  </si>
  <si>
    <t xml:space="preserve">HCB AGRUPADOS </t>
  </si>
  <si>
    <t>HCB FAMI</t>
  </si>
  <si>
    <t>HCB FAMILIARES Y ASOCIACIONES CON HCB FAMI - FAMILIARES</t>
  </si>
  <si>
    <t>MODALIDAD FAMILIAR</t>
  </si>
  <si>
    <t>ANTIOQUIA</t>
  </si>
  <si>
    <t>0516</t>
  </si>
  <si>
    <t>CZ URABA</t>
  </si>
  <si>
    <t>APARTADÓ</t>
  </si>
  <si>
    <t>Via Turbo Frente al SENA en Apartadó</t>
  </si>
  <si>
    <t>BOLIVAR</t>
  </si>
  <si>
    <t>1302</t>
  </si>
  <si>
    <t>CZ DE LA VIRGEN Y TURISTICO</t>
  </si>
  <si>
    <t>CARTAGENA</t>
  </si>
  <si>
    <t xml:space="preserve">
Carrera 56 - 58 Esquina
BARRIO Olaya Herrera, Sector Plaza estadio 11 De Noviembre</t>
  </si>
  <si>
    <t>1305</t>
  </si>
  <si>
    <t>CZ EL CARMEN DE BOLIVAR</t>
  </si>
  <si>
    <t>CARMEN DE BOLIVAR</t>
  </si>
  <si>
    <t>Calle 25 No. 45 - 17 
Municipio Carmen de Bolívar</t>
  </si>
  <si>
    <t>1301</t>
  </si>
  <si>
    <t>CZ HISTORICO Y DEL CARIBE NORTE</t>
  </si>
  <si>
    <t>Calle 43 No. 14 A - 34  
Barrio Torices</t>
  </si>
  <si>
    <t>1303</t>
  </si>
  <si>
    <t>CZ INDUSTRIAL DE LA BAHIA</t>
  </si>
  <si>
    <t>Manzana E; Lote 35;
Calle 31D No - 69A - 04
Barrio Santa Lucia</t>
  </si>
  <si>
    <t>1306</t>
  </si>
  <si>
    <t>CZ MAGANGUE</t>
  </si>
  <si>
    <t>MAGANGUE</t>
  </si>
  <si>
    <t>Avenida Colombia No. 6 - 36</t>
  </si>
  <si>
    <t>1307</t>
  </si>
  <si>
    <t>CZ MOMPOX</t>
  </si>
  <si>
    <t>MONPOX</t>
  </si>
  <si>
    <t>Calle19 No 1  - 15 
Centro Mompox</t>
  </si>
  <si>
    <t>1308</t>
  </si>
  <si>
    <t>CZ SIMITI</t>
  </si>
  <si>
    <t>SIMITI</t>
  </si>
  <si>
    <t>Calle del Hospital 
Calle 26 No. 20 - 38.</t>
  </si>
  <si>
    <t>1304</t>
  </si>
  <si>
    <t>CZ TURBACO</t>
  </si>
  <si>
    <t>TURBACO</t>
  </si>
  <si>
    <t xml:space="preserve">Plan Parejo 
Carretera Troncal de Occidente </t>
  </si>
  <si>
    <t>CAQUETA</t>
  </si>
  <si>
    <t>1804</t>
  </si>
  <si>
    <t>CZ BELEN DE LOS ANDAQUIES</t>
  </si>
  <si>
    <t>BELON DE LOS ANDAQUIES</t>
  </si>
  <si>
    <t>Calle 7 Carrera 7 Esquina 
Cincuentenario</t>
  </si>
  <si>
    <t>1801</t>
  </si>
  <si>
    <t>CZ FLORENCIA 1</t>
  </si>
  <si>
    <t>FLORENCIA</t>
  </si>
  <si>
    <t>Transversal 6 Avenida Circunvalar Piso 1</t>
  </si>
  <si>
    <t>1802</t>
  </si>
  <si>
    <t>CZ FLORENCIA 2</t>
  </si>
  <si>
    <t>Calle 21 Transversal 5
Frente a la glorieta del terminal</t>
  </si>
  <si>
    <t>1803</t>
  </si>
  <si>
    <t>CZ PUERTO RICO</t>
  </si>
  <si>
    <t>PUERTO RICO</t>
  </si>
  <si>
    <t>Carrera 7 No. 5 - 50 
Barrio Las Americas</t>
  </si>
  <si>
    <t>CAUCA</t>
  </si>
  <si>
    <t>1902</t>
  </si>
  <si>
    <t>CZ CENTRO</t>
  </si>
  <si>
    <t>POPAYAN</t>
  </si>
  <si>
    <t>Calle 6 Carrera 26  
Barrio Santa Helena
Popayán</t>
  </si>
  <si>
    <t>1907</t>
  </si>
  <si>
    <t>CZ COSTA PACIFICA</t>
  </si>
  <si>
    <t>1903</t>
  </si>
  <si>
    <t>CZ INDIGENA</t>
  </si>
  <si>
    <t>Calle 6 Carrera 26 
Barrio Santa Helena - Popayán</t>
  </si>
  <si>
    <t>1906</t>
  </si>
  <si>
    <t>CZ MACIZO COLOMBIANO</t>
  </si>
  <si>
    <t>Carrera 5 No 9 - 45 
Barrio San Francisco
Bolivar - Cauca</t>
  </si>
  <si>
    <t>1905</t>
  </si>
  <si>
    <t>CZ NORTE</t>
  </si>
  <si>
    <t>SANTANDER DE QUILICHAO</t>
  </si>
  <si>
    <t>Carrera 6 No 6 - 37 
Barrio Centro</t>
  </si>
  <si>
    <t>1901</t>
  </si>
  <si>
    <t>CZ POPAYAN</t>
  </si>
  <si>
    <t>Calle 7A No. 24 - 25 
Barrio Santa Helena
Popayán</t>
  </si>
  <si>
    <t>1904</t>
  </si>
  <si>
    <t>CZ SUR</t>
  </si>
  <si>
    <t>PATÍA</t>
  </si>
  <si>
    <t>Calle 6 No. 6 - 18 
Barrio Balboita
El Bordo Patía</t>
  </si>
  <si>
    <t>CHOCO</t>
  </si>
  <si>
    <t>2703</t>
  </si>
  <si>
    <t>CZ BAHIA SOLANO</t>
  </si>
  <si>
    <t>BAHIA SOLANO</t>
  </si>
  <si>
    <t>Carrera 2A No. 4 - 98
Barrio El Carmen</t>
  </si>
  <si>
    <t>2702</t>
  </si>
  <si>
    <t>CZ ISTMINA</t>
  </si>
  <si>
    <t>ITSMINA</t>
  </si>
  <si>
    <t>Calle 10 No. 9 - 68 
Barrio Diego Luis Cordoba</t>
  </si>
  <si>
    <t>2701</t>
  </si>
  <si>
    <t>CZ QUIBDO</t>
  </si>
  <si>
    <t>QUIBDO</t>
  </si>
  <si>
    <t>Calle 26 No 7 - 07 
Barrio Alameda Reyes</t>
  </si>
  <si>
    <t>2704</t>
  </si>
  <si>
    <t>CZ RIOSUCIO</t>
  </si>
  <si>
    <t>RIOSUCIO</t>
  </si>
  <si>
    <t>Carrera 1ra 
Calle princicipal Maken</t>
  </si>
  <si>
    <t>2705</t>
  </si>
  <si>
    <t>CZ TADO</t>
  </si>
  <si>
    <t>TADO</t>
  </si>
  <si>
    <t>Carrera 18 # 9 A - 34
Barrio San Pedro</t>
  </si>
  <si>
    <t>CORDOBA</t>
  </si>
  <si>
    <t>2301</t>
  </si>
  <si>
    <t>CZ 1 MONTERIA</t>
  </si>
  <si>
    <t>MONTERIA</t>
  </si>
  <si>
    <t>Carrera 3 No. 42 - 46</t>
  </si>
  <si>
    <t>2305</t>
  </si>
  <si>
    <t>CZ MONTELIBANO</t>
  </si>
  <si>
    <t>MONTELIBANO</t>
  </si>
  <si>
    <t>Calle 14 No. 4 - 30
Barrio Centro</t>
  </si>
  <si>
    <t>2308</t>
  </si>
  <si>
    <t>CZ SAN ANDRES DE SOTAVENTO</t>
  </si>
  <si>
    <t>SAN ANDRES DE SOTAVENTO</t>
  </si>
  <si>
    <t>Trasversal 7 No. 7 - 710
Centro</t>
  </si>
  <si>
    <t>GUAVIARE</t>
  </si>
  <si>
    <t>9500</t>
  </si>
  <si>
    <t>REGIONAL GUAVIARE</t>
  </si>
  <si>
    <t>Avenida Los Colonizadores No 23 - 106 
Barrio La Esperanza</t>
  </si>
  <si>
    <t>LA GUAJIRA</t>
  </si>
  <si>
    <t>4403</t>
  </si>
  <si>
    <t>CZ FONSECA</t>
  </si>
  <si>
    <t>VILLAVICENCIO</t>
  </si>
  <si>
    <t>Carretera Principal 
Salida a Barrancas</t>
  </si>
  <si>
    <t>4405</t>
  </si>
  <si>
    <t>CZ MAICAO</t>
  </si>
  <si>
    <t>BARBACOAS</t>
  </si>
  <si>
    <t>Calle 3 Carrera 19; Esquina 
Barrio Lomas Frescas</t>
  </si>
  <si>
    <t>4404</t>
  </si>
  <si>
    <t>CZ MANAURE</t>
  </si>
  <si>
    <t>TUMACO</t>
  </si>
  <si>
    <t>Calle 10 Carrera 5; Esquina</t>
  </si>
  <si>
    <t>4401</t>
  </si>
  <si>
    <t>CZ RIOHACHA 1</t>
  </si>
  <si>
    <t>PLATO</t>
  </si>
  <si>
    <t>Calle 15 No. 15-00 
Barrio Cuatro Vías</t>
  </si>
  <si>
    <t>MAGDALENA</t>
  </si>
  <si>
    <t>4705</t>
  </si>
  <si>
    <t>CZ FUNDACIÓN</t>
  </si>
  <si>
    <t>RIOHACHA</t>
  </si>
  <si>
    <t>Calle 11 No. 7 B - 04 
Centro Fundación</t>
  </si>
  <si>
    <t>4706</t>
  </si>
  <si>
    <t>CZ PLATO</t>
  </si>
  <si>
    <t>FONSECA</t>
  </si>
  <si>
    <t>Carrera 15  No. 14
Via Cementerio</t>
  </si>
  <si>
    <t>META</t>
  </si>
  <si>
    <t>5001</t>
  </si>
  <si>
    <t>CZ VILLAVICENCIO 1</t>
  </si>
  <si>
    <t>MANAURE</t>
  </si>
  <si>
    <t>Calle 13 B No. 24 - 70
Barrio popular</t>
  </si>
  <si>
    <t>NARIÑO</t>
  </si>
  <si>
    <t>5207</t>
  </si>
  <si>
    <t>CZ BARBACOAS</t>
  </si>
  <si>
    <t>FUNDACIÓN</t>
  </si>
  <si>
    <t>Calle Guabo
Frente al Banco Agrario
Barrio Paso Grande</t>
  </si>
  <si>
    <t>5203</t>
  </si>
  <si>
    <t>CZ TUMACO</t>
  </si>
  <si>
    <t>MAICAO</t>
  </si>
  <si>
    <t>Calle San Carlos
Hotel Punta del Este
Pisos 2 y 3</t>
  </si>
  <si>
    <t>SUCRE</t>
  </si>
  <si>
    <t>7001</t>
  </si>
  <si>
    <t>CZ BOSTON</t>
  </si>
  <si>
    <t>SINCELEJO</t>
  </si>
  <si>
    <t>Transversal 27C No. 27A - 21 Barrio Boston</t>
  </si>
  <si>
    <t>7004</t>
  </si>
  <si>
    <t>CZ LA MOJANA</t>
  </si>
  <si>
    <t>LA MOJANA</t>
  </si>
  <si>
    <t>Calle 11 No. 4 - 59
Barrio Las Dadivas - Sucre</t>
  </si>
  <si>
    <t>7002</t>
  </si>
  <si>
    <t>7003</t>
  </si>
  <si>
    <t>CZ SINCELEJO</t>
  </si>
  <si>
    <t>Carrera 25 B No. 28 - 121
B. Las Peñitas</t>
  </si>
  <si>
    <t>TOLIMA</t>
  </si>
  <si>
    <t>7309</t>
  </si>
  <si>
    <t>CZ PURIFICACION</t>
  </si>
  <si>
    <t>PURIFICACION</t>
  </si>
  <si>
    <t>Calle 7 No. 7A - 24 
Centro Purificación</t>
  </si>
  <si>
    <t>VAUPES</t>
  </si>
  <si>
    <t>9700</t>
  </si>
  <si>
    <t>REGIONAL VAUPES</t>
  </si>
  <si>
    <t>MITU</t>
  </si>
  <si>
    <t>Calle 14 No. 15 - 07 Centro
Mitu</t>
  </si>
  <si>
    <t>VICHADA</t>
  </si>
  <si>
    <t>9900</t>
  </si>
  <si>
    <t>REGIONAL VICHADA</t>
  </si>
  <si>
    <t>PUERTO CARREÑO</t>
  </si>
  <si>
    <t>Avenida Orinoco; Calle 18 No. 07 - 32;   2 Piso.
Centro Comercial Radiomango</t>
  </si>
  <si>
    <t>TOTAL Tallimetro</t>
  </si>
  <si>
    <t>TOTAL Balanza de pie portatil</t>
  </si>
  <si>
    <t>TOTAL Infantometro</t>
  </si>
  <si>
    <t>INTEGRALES O INSTITUCIONALES</t>
  </si>
  <si>
    <t>GUAPÍ</t>
  </si>
  <si>
    <t>LOPEZ DE MICAY</t>
  </si>
  <si>
    <t>TIMBIQUI</t>
  </si>
  <si>
    <t>Carrera 2 con calle 5 esquina barrio la esperanza</t>
  </si>
  <si>
    <t>TOTAL EQUIPOS A ENTREGAR</t>
  </si>
  <si>
    <t>ANEXO N° 1 CANTIDAD DE EQUIPOS A ENTREGAR EN CADA PUNTO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</si>
</sst>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_-* #,##0.00\ _P_t_s_-;\-* #,##0.00\ _P_t_s_-;_-* &quot;-&quot;??\ _P_t_s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</cellStyleXfs>
  <cellXfs count="38">
    <xf numFmtId="0" fontId="0" fillId="0" borderId="0" xfId="0"/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1" xfId="0" applyFont="1" applyBorder="1"/>
    <xf numFmtId="164" fontId="3" fillId="0" borderId="1" xfId="1" applyNumberFormat="1" applyFont="1" applyBorder="1"/>
    <xf numFmtId="164" fontId="3" fillId="0" borderId="0" xfId="0" applyNumberFormat="1" applyFont="1"/>
    <xf numFmtId="0" fontId="3" fillId="0" borderId="1" xfId="0" applyFont="1" applyFill="1" applyBorder="1"/>
    <xf numFmtId="0" fontId="5" fillId="0" borderId="1" xfId="0" applyFont="1" applyFill="1" applyBorder="1"/>
    <xf numFmtId="164" fontId="3" fillId="0" borderId="1" xfId="1" applyNumberFormat="1" applyFont="1" applyFill="1" applyBorder="1"/>
    <xf numFmtId="164" fontId="3" fillId="0" borderId="0" xfId="0" applyNumberFormat="1" applyFont="1" applyFill="1"/>
    <xf numFmtId="0" fontId="3" fillId="0" borderId="0" xfId="0" applyFont="1" applyFill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64" fontId="4" fillId="0" borderId="1" xfId="1" applyNumberFormat="1" applyFont="1" applyBorder="1"/>
    <xf numFmtId="164" fontId="4" fillId="0" borderId="1" xfId="1" applyNumberFormat="1" applyFont="1" applyFill="1" applyBorder="1"/>
  </cellXfs>
  <cellStyles count="4">
    <cellStyle name="Millares" xfId="1" builtinId="3"/>
    <cellStyle name="Millares 2" xfId="2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613061</xdr:colOff>
      <xdr:row>0</xdr:row>
      <xdr:rowOff>30955</xdr:rowOff>
    </xdr:from>
    <xdr:to>
      <xdr:col>9</xdr:col>
      <xdr:colOff>471774</xdr:colOff>
      <xdr:row>4</xdr:row>
      <xdr:rowOff>306122</xdr:rowOff>
    </xdr:to>
    <xdr:sp macro="" textlink="">
      <xdr:nvSpPr>
        <xdr:cNvPr id="2" name="1 CuadroTexto"/>
        <xdr:cNvSpPr txBox="1"/>
      </xdr:nvSpPr>
      <xdr:spPr>
        <a:xfrm>
          <a:off x="8890286" y="30955"/>
          <a:ext cx="2630488" cy="10943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000" b="1">
              <a:latin typeface="Arial" pitchFamily="34" charset="0"/>
              <a:cs typeface="Arial" pitchFamily="34" charset="0"/>
            </a:rPr>
            <a:t>República de Colombia</a:t>
          </a:r>
        </a:p>
        <a:p>
          <a:pPr algn="ctr"/>
          <a:r>
            <a:rPr lang="es-ES" sz="1000" b="1">
              <a:latin typeface="Arial" pitchFamily="34" charset="0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000" b="1">
              <a:solidFill>
                <a:schemeClr val="bg1">
                  <a:lumMod val="65000"/>
                </a:schemeClr>
              </a:solidFill>
              <a:latin typeface="Arial" pitchFamily="34" charset="0"/>
              <a:cs typeface="Arial" pitchFamily="34" charset="0"/>
            </a:rPr>
            <a:t>Cecilia de la Fuente de Lleras </a:t>
          </a:r>
        </a:p>
        <a:p>
          <a:pPr algn="ctr"/>
          <a:r>
            <a:rPr lang="es-ES" sz="1000" b="1">
              <a:latin typeface="Arial" pitchFamily="34" charset="0"/>
              <a:cs typeface="Arial" pitchFamily="34" charset="0"/>
            </a:rPr>
            <a:t>Dirección de Logistica y Abastecimiento</a:t>
          </a:r>
        </a:p>
      </xdr:txBody>
    </xdr:sp>
    <xdr:clientData/>
  </xdr:twoCellAnchor>
  <xdr:twoCellAnchor editAs="oneCell">
    <xdr:from>
      <xdr:col>0</xdr:col>
      <xdr:colOff>104775</xdr:colOff>
      <xdr:row>0</xdr:row>
      <xdr:rowOff>133350</xdr:rowOff>
    </xdr:from>
    <xdr:to>
      <xdr:col>2</xdr:col>
      <xdr:colOff>47625</xdr:colOff>
      <xdr:row>4</xdr:row>
      <xdr:rowOff>228600</xdr:rowOff>
    </xdr:to>
    <xdr:pic>
      <xdr:nvPicPr>
        <xdr:cNvPr id="3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4775" y="133350"/>
          <a:ext cx="6286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23</xdr:col>
      <xdr:colOff>523876</xdr:colOff>
      <xdr:row>0</xdr:row>
      <xdr:rowOff>161925</xdr:rowOff>
    </xdr:from>
    <xdr:to>
      <xdr:col>24</xdr:col>
      <xdr:colOff>438151</xdr:colOff>
      <xdr:row>4</xdr:row>
      <xdr:rowOff>95250</xdr:rowOff>
    </xdr:to>
    <xdr:pic>
      <xdr:nvPicPr>
        <xdr:cNvPr id="4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945351" y="161925"/>
          <a:ext cx="60960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8"/>
  <sheetViews>
    <sheetView showGridLines="0" tabSelected="1" topLeftCell="A10" workbookViewId="0">
      <pane xSplit="5" ySplit="1" topLeftCell="F11" activePane="bottomRight" state="frozen"/>
      <selection activeCell="A10" sqref="A10"/>
      <selection pane="topRight" activeCell="F10" sqref="F10"/>
      <selection pane="bottomLeft" activeCell="A11" sqref="A11"/>
      <selection pane="bottomRight" activeCell="Y11" sqref="Y11"/>
    </sheetView>
  </sheetViews>
  <sheetFormatPr baseColWidth="10" defaultRowHeight="11.25"/>
  <cols>
    <col min="1" max="1" width="10.28515625" style="14" bestFit="1" customWidth="1"/>
    <col min="2" max="2" width="6.85546875" style="14" hidden="1" customWidth="1"/>
    <col min="3" max="3" width="19" style="14" customWidth="1"/>
    <col min="4" max="4" width="14.5703125" style="14" customWidth="1"/>
    <col min="5" max="5" width="56.42578125" style="14" hidden="1" customWidth="1"/>
    <col min="6" max="6" width="10.5703125" style="14" hidden="1" customWidth="1"/>
    <col min="7" max="7" width="10.85546875" style="14" hidden="1" customWidth="1"/>
    <col min="8" max="8" width="7.85546875" style="14" hidden="1" customWidth="1"/>
    <col min="9" max="9" width="12.28515625" style="14" hidden="1" customWidth="1"/>
    <col min="10" max="10" width="9.5703125" style="14" hidden="1" customWidth="1"/>
    <col min="11" max="11" width="6.7109375" style="14" hidden="1" customWidth="1"/>
    <col min="12" max="13" width="5.7109375" style="14" hidden="1" customWidth="1"/>
    <col min="14" max="14" width="10.5703125" style="14" hidden="1" customWidth="1"/>
    <col min="15" max="15" width="12.5703125" style="14" bestFit="1" customWidth="1"/>
    <col min="16" max="16" width="9.42578125" style="14" bestFit="1" customWidth="1"/>
    <col min="17" max="17" width="9.5703125" style="14" bestFit="1" customWidth="1"/>
    <col min="18" max="18" width="9" style="14" customWidth="1"/>
    <col min="19" max="19" width="10.5703125" style="14" bestFit="1" customWidth="1"/>
    <col min="20" max="20" width="12.28515625" style="14" customWidth="1"/>
    <col min="21" max="21" width="8.85546875" style="14" customWidth="1"/>
    <col min="22" max="22" width="11.42578125" style="14" customWidth="1"/>
    <col min="23" max="23" width="10.5703125" style="14" bestFit="1" customWidth="1"/>
    <col min="24" max="24" width="8.42578125" style="14" customWidth="1"/>
    <col min="25" max="25" width="8" style="14" customWidth="1"/>
    <col min="26" max="28" width="0" style="14" hidden="1" customWidth="1"/>
    <col min="29" max="16384" width="11.42578125" style="14"/>
  </cols>
  <sheetData>
    <row r="1" spans="1:28" s="4" customFormat="1" ht="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8" s="4" customFormat="1" ht="16.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7"/>
    </row>
    <row r="3" spans="1:28" s="4" customFormat="1" ht="16.5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7"/>
    </row>
    <row r="4" spans="1:28" s="4" customFormat="1" ht="16.5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7"/>
    </row>
    <row r="5" spans="1:28" s="4" customFormat="1" ht="26.25" customHeight="1" thickBot="1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0"/>
    </row>
    <row r="6" spans="1:28" ht="30" customHeight="1" thickBot="1">
      <c r="A6" s="11" t="s">
        <v>216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3"/>
    </row>
    <row r="7" spans="1:28" ht="27.75" customHeight="1"/>
    <row r="8" spans="1:28" ht="15" customHeight="1">
      <c r="A8" s="15" t="s">
        <v>0</v>
      </c>
      <c r="B8" s="15" t="s">
        <v>1</v>
      </c>
      <c r="C8" s="15" t="s">
        <v>2</v>
      </c>
      <c r="D8" s="15" t="s">
        <v>3</v>
      </c>
      <c r="E8" s="15" t="s">
        <v>4</v>
      </c>
      <c r="F8" s="15" t="s">
        <v>5</v>
      </c>
      <c r="G8" s="15"/>
      <c r="H8" s="15"/>
      <c r="I8" s="15"/>
      <c r="J8" s="15"/>
      <c r="K8" s="15" t="s">
        <v>6</v>
      </c>
      <c r="L8" s="15"/>
      <c r="M8" s="15"/>
      <c r="N8" s="15" t="s">
        <v>7</v>
      </c>
      <c r="O8" s="16" t="s">
        <v>8</v>
      </c>
      <c r="P8" s="17"/>
      <c r="Q8" s="17"/>
      <c r="R8" s="17"/>
      <c r="S8" s="17"/>
      <c r="T8" s="18"/>
      <c r="U8" s="16" t="s">
        <v>9</v>
      </c>
      <c r="V8" s="17"/>
      <c r="W8" s="17"/>
      <c r="X8" s="18"/>
      <c r="Y8" s="15" t="s">
        <v>10</v>
      </c>
    </row>
    <row r="9" spans="1:28" ht="15" customHeight="1">
      <c r="A9" s="15"/>
      <c r="B9" s="15"/>
      <c r="C9" s="15"/>
      <c r="D9" s="15"/>
      <c r="E9" s="15"/>
      <c r="F9" s="19" t="s">
        <v>8</v>
      </c>
      <c r="G9" s="19"/>
      <c r="H9" s="19" t="s">
        <v>9</v>
      </c>
      <c r="I9" s="19"/>
      <c r="J9" s="19"/>
      <c r="K9" s="20" t="s">
        <v>11</v>
      </c>
      <c r="L9" s="15" t="s">
        <v>8</v>
      </c>
      <c r="M9" s="15" t="s">
        <v>9</v>
      </c>
      <c r="N9" s="15"/>
      <c r="O9" s="15" t="s">
        <v>12</v>
      </c>
      <c r="P9" s="15" t="s">
        <v>13</v>
      </c>
      <c r="Q9" s="15" t="s">
        <v>14</v>
      </c>
      <c r="R9" s="15" t="s">
        <v>15</v>
      </c>
      <c r="S9" s="15" t="s">
        <v>16</v>
      </c>
      <c r="T9" s="15" t="s">
        <v>17</v>
      </c>
      <c r="U9" s="15" t="s">
        <v>18</v>
      </c>
      <c r="V9" s="15" t="s">
        <v>19</v>
      </c>
      <c r="W9" s="15" t="s">
        <v>16</v>
      </c>
      <c r="X9" s="15" t="s">
        <v>20</v>
      </c>
      <c r="Y9" s="15"/>
      <c r="Z9" s="21" t="s">
        <v>207</v>
      </c>
      <c r="AA9" s="21" t="s">
        <v>208</v>
      </c>
      <c r="AB9" s="21" t="s">
        <v>209</v>
      </c>
    </row>
    <row r="10" spans="1:28" s="24" customFormat="1" ht="67.5">
      <c r="A10" s="15"/>
      <c r="B10" s="15"/>
      <c r="C10" s="15"/>
      <c r="D10" s="15"/>
      <c r="E10" s="15"/>
      <c r="F10" s="22" t="s">
        <v>210</v>
      </c>
      <c r="G10" s="22" t="s">
        <v>21</v>
      </c>
      <c r="H10" s="22" t="s">
        <v>22</v>
      </c>
      <c r="I10" s="22" t="s">
        <v>23</v>
      </c>
      <c r="J10" s="22" t="s">
        <v>24</v>
      </c>
      <c r="K10" s="23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21"/>
      <c r="AA10" s="21"/>
      <c r="AB10" s="21"/>
    </row>
    <row r="11" spans="1:28">
      <c r="A11" s="25" t="s">
        <v>25</v>
      </c>
      <c r="B11" s="25" t="s">
        <v>26</v>
      </c>
      <c r="C11" s="25" t="s">
        <v>27</v>
      </c>
      <c r="D11" s="25" t="s">
        <v>28</v>
      </c>
      <c r="E11" s="25" t="s">
        <v>29</v>
      </c>
      <c r="F11" s="26">
        <v>32</v>
      </c>
      <c r="G11" s="26">
        <v>1</v>
      </c>
      <c r="H11" s="26">
        <v>0</v>
      </c>
      <c r="I11" s="26">
        <v>0</v>
      </c>
      <c r="J11" s="26">
        <v>0</v>
      </c>
      <c r="K11" s="26">
        <f>SUM(F11:J11)</f>
        <v>33</v>
      </c>
      <c r="L11" s="26">
        <f>+F11+G11</f>
        <v>33</v>
      </c>
      <c r="M11" s="26">
        <f>SUM(H11:J11)</f>
        <v>0</v>
      </c>
      <c r="N11" s="26">
        <v>12</v>
      </c>
      <c r="O11" s="26">
        <f>+F11+G11</f>
        <v>33</v>
      </c>
      <c r="P11" s="26">
        <f>+F11+G11</f>
        <v>33</v>
      </c>
      <c r="Q11" s="26">
        <f>+F11+G11</f>
        <v>33</v>
      </c>
      <c r="R11" s="26">
        <f>+F11+G11</f>
        <v>33</v>
      </c>
      <c r="S11" s="26">
        <f>+F11+G11</f>
        <v>33</v>
      </c>
      <c r="T11" s="26">
        <f>+F11+G11</f>
        <v>33</v>
      </c>
      <c r="U11" s="26">
        <f>+H11+I11+J11</f>
        <v>0</v>
      </c>
      <c r="V11" s="26">
        <f>+H11+I11+J11</f>
        <v>0</v>
      </c>
      <c r="W11" s="26">
        <f>+H11+I11+J11</f>
        <v>0</v>
      </c>
      <c r="X11" s="26">
        <f>+N11</f>
        <v>12</v>
      </c>
      <c r="Y11" s="26">
        <f>SUM(O11:X11)</f>
        <v>210</v>
      </c>
      <c r="Z11" s="27">
        <f>+U11+R11</f>
        <v>33</v>
      </c>
      <c r="AA11" s="27">
        <f>+S11+W11</f>
        <v>33</v>
      </c>
      <c r="AB11" s="27">
        <f>+V11+T11</f>
        <v>33</v>
      </c>
    </row>
    <row r="12" spans="1:28">
      <c r="A12" s="25" t="s">
        <v>30</v>
      </c>
      <c r="B12" s="25" t="s">
        <v>31</v>
      </c>
      <c r="C12" s="25" t="s">
        <v>32</v>
      </c>
      <c r="D12" s="25" t="s">
        <v>33</v>
      </c>
      <c r="E12" s="25" t="s">
        <v>34</v>
      </c>
      <c r="F12" s="26">
        <v>12</v>
      </c>
      <c r="G12" s="26">
        <v>2</v>
      </c>
      <c r="H12" s="26">
        <v>0</v>
      </c>
      <c r="I12" s="26">
        <v>0</v>
      </c>
      <c r="J12" s="26">
        <v>0</v>
      </c>
      <c r="K12" s="26">
        <f t="shared" ref="K12:K57" si="0">SUM(F12:J12)</f>
        <v>14</v>
      </c>
      <c r="L12" s="26">
        <f t="shared" ref="L12:L57" si="1">+F12+G12</f>
        <v>14</v>
      </c>
      <c r="M12" s="26">
        <f t="shared" ref="M12:M57" si="2">SUM(H12:J12)</f>
        <v>0</v>
      </c>
      <c r="N12" s="26">
        <v>9</v>
      </c>
      <c r="O12" s="26">
        <f>+F12+G12</f>
        <v>14</v>
      </c>
      <c r="P12" s="26">
        <f t="shared" ref="P12:P57" si="3">+F12+G12</f>
        <v>14</v>
      </c>
      <c r="Q12" s="26">
        <f t="shared" ref="Q12:Q57" si="4">+F12+G12</f>
        <v>14</v>
      </c>
      <c r="R12" s="26">
        <f t="shared" ref="R12:R57" si="5">+F12+G12</f>
        <v>14</v>
      </c>
      <c r="S12" s="26">
        <f t="shared" ref="S12:S57" si="6">+F12+G12</f>
        <v>14</v>
      </c>
      <c r="T12" s="26">
        <f t="shared" ref="T12:T57" si="7">+F12+G12</f>
        <v>14</v>
      </c>
      <c r="U12" s="26">
        <f t="shared" ref="U12:U57" si="8">+H12+I12+J12</f>
        <v>0</v>
      </c>
      <c r="V12" s="26">
        <f t="shared" ref="V12:V57" si="9">+H12+I12+J12</f>
        <v>0</v>
      </c>
      <c r="W12" s="26">
        <f t="shared" ref="W12:W57" si="10">+H12+I12+J12</f>
        <v>0</v>
      </c>
      <c r="X12" s="26">
        <f t="shared" ref="X12:X57" si="11">+N12</f>
        <v>9</v>
      </c>
      <c r="Y12" s="26">
        <f t="shared" ref="Y12:Y57" si="12">SUM(O12:X12)</f>
        <v>93</v>
      </c>
      <c r="Z12" s="27">
        <f t="shared" ref="Z12:Z57" si="13">+U12+R12</f>
        <v>14</v>
      </c>
      <c r="AA12" s="27">
        <f t="shared" ref="AA12:AA57" si="14">+S12+W12</f>
        <v>14</v>
      </c>
      <c r="AB12" s="27">
        <f t="shared" ref="AB12:AB57" si="15">+V12+T12</f>
        <v>14</v>
      </c>
    </row>
    <row r="13" spans="1:28">
      <c r="A13" s="25" t="s">
        <v>30</v>
      </c>
      <c r="B13" s="25" t="s">
        <v>35</v>
      </c>
      <c r="C13" s="25" t="s">
        <v>36</v>
      </c>
      <c r="D13" s="25" t="s">
        <v>37</v>
      </c>
      <c r="E13" s="25" t="s">
        <v>38</v>
      </c>
      <c r="F13" s="26">
        <v>48</v>
      </c>
      <c r="G13" s="26">
        <v>2</v>
      </c>
      <c r="H13" s="26">
        <v>0</v>
      </c>
      <c r="I13" s="26">
        <v>0</v>
      </c>
      <c r="J13" s="26">
        <v>0</v>
      </c>
      <c r="K13" s="26">
        <f t="shared" si="0"/>
        <v>50</v>
      </c>
      <c r="L13" s="26">
        <f t="shared" si="1"/>
        <v>50</v>
      </c>
      <c r="M13" s="26">
        <f t="shared" si="2"/>
        <v>0</v>
      </c>
      <c r="N13" s="26">
        <v>16</v>
      </c>
      <c r="O13" s="26">
        <f t="shared" ref="O13:O57" si="16">+F13+G13</f>
        <v>50</v>
      </c>
      <c r="P13" s="26">
        <f t="shared" si="3"/>
        <v>50</v>
      </c>
      <c r="Q13" s="26">
        <f t="shared" si="4"/>
        <v>50</v>
      </c>
      <c r="R13" s="26">
        <f t="shared" si="5"/>
        <v>50</v>
      </c>
      <c r="S13" s="26">
        <f t="shared" si="6"/>
        <v>50</v>
      </c>
      <c r="T13" s="26">
        <f t="shared" si="7"/>
        <v>50</v>
      </c>
      <c r="U13" s="26">
        <f t="shared" si="8"/>
        <v>0</v>
      </c>
      <c r="V13" s="26">
        <f t="shared" si="9"/>
        <v>0</v>
      </c>
      <c r="W13" s="26">
        <f t="shared" si="10"/>
        <v>0</v>
      </c>
      <c r="X13" s="26">
        <f t="shared" si="11"/>
        <v>16</v>
      </c>
      <c r="Y13" s="26">
        <f t="shared" si="12"/>
        <v>316</v>
      </c>
      <c r="Z13" s="27">
        <f t="shared" si="13"/>
        <v>50</v>
      </c>
      <c r="AA13" s="27">
        <f t="shared" si="14"/>
        <v>50</v>
      </c>
      <c r="AB13" s="27">
        <f t="shared" si="15"/>
        <v>50</v>
      </c>
    </row>
    <row r="14" spans="1:28">
      <c r="A14" s="25" t="s">
        <v>30</v>
      </c>
      <c r="B14" s="25" t="s">
        <v>39</v>
      </c>
      <c r="C14" s="25" t="s">
        <v>40</v>
      </c>
      <c r="D14" s="25" t="s">
        <v>33</v>
      </c>
      <c r="E14" s="25" t="s">
        <v>41</v>
      </c>
      <c r="F14" s="26">
        <v>14</v>
      </c>
      <c r="G14" s="26">
        <v>4</v>
      </c>
      <c r="H14" s="26">
        <v>0</v>
      </c>
      <c r="I14" s="26">
        <v>0</v>
      </c>
      <c r="J14" s="26">
        <v>0</v>
      </c>
      <c r="K14" s="26">
        <f t="shared" si="0"/>
        <v>18</v>
      </c>
      <c r="L14" s="26">
        <f t="shared" si="1"/>
        <v>18</v>
      </c>
      <c r="M14" s="26">
        <f t="shared" si="2"/>
        <v>0</v>
      </c>
      <c r="N14" s="26">
        <v>18</v>
      </c>
      <c r="O14" s="26">
        <f t="shared" si="16"/>
        <v>18</v>
      </c>
      <c r="P14" s="26">
        <f t="shared" si="3"/>
        <v>18</v>
      </c>
      <c r="Q14" s="26">
        <f t="shared" si="4"/>
        <v>18</v>
      </c>
      <c r="R14" s="26">
        <f t="shared" si="5"/>
        <v>18</v>
      </c>
      <c r="S14" s="26">
        <f t="shared" si="6"/>
        <v>18</v>
      </c>
      <c r="T14" s="26">
        <f t="shared" si="7"/>
        <v>18</v>
      </c>
      <c r="U14" s="26">
        <f t="shared" si="8"/>
        <v>0</v>
      </c>
      <c r="V14" s="26">
        <f t="shared" si="9"/>
        <v>0</v>
      </c>
      <c r="W14" s="26">
        <f t="shared" si="10"/>
        <v>0</v>
      </c>
      <c r="X14" s="26">
        <f t="shared" si="11"/>
        <v>18</v>
      </c>
      <c r="Y14" s="26">
        <f t="shared" si="12"/>
        <v>126</v>
      </c>
      <c r="Z14" s="27">
        <f t="shared" si="13"/>
        <v>18</v>
      </c>
      <c r="AA14" s="27">
        <f t="shared" si="14"/>
        <v>18</v>
      </c>
      <c r="AB14" s="27">
        <f t="shared" si="15"/>
        <v>18</v>
      </c>
    </row>
    <row r="15" spans="1:28">
      <c r="A15" s="25" t="s">
        <v>30</v>
      </c>
      <c r="B15" s="25" t="s">
        <v>42</v>
      </c>
      <c r="C15" s="25" t="s">
        <v>43</v>
      </c>
      <c r="D15" s="25" t="s">
        <v>33</v>
      </c>
      <c r="E15" s="25" t="s">
        <v>44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f t="shared" si="0"/>
        <v>0</v>
      </c>
      <c r="L15" s="26">
        <f t="shared" si="1"/>
        <v>0</v>
      </c>
      <c r="M15" s="26">
        <f t="shared" si="2"/>
        <v>0</v>
      </c>
      <c r="N15" s="26">
        <v>14</v>
      </c>
      <c r="O15" s="26">
        <f t="shared" si="16"/>
        <v>0</v>
      </c>
      <c r="P15" s="26">
        <f t="shared" si="3"/>
        <v>0</v>
      </c>
      <c r="Q15" s="26">
        <f t="shared" si="4"/>
        <v>0</v>
      </c>
      <c r="R15" s="26">
        <f t="shared" si="5"/>
        <v>0</v>
      </c>
      <c r="S15" s="26">
        <f t="shared" si="6"/>
        <v>0</v>
      </c>
      <c r="T15" s="26">
        <f t="shared" si="7"/>
        <v>0</v>
      </c>
      <c r="U15" s="26">
        <f t="shared" si="8"/>
        <v>0</v>
      </c>
      <c r="V15" s="26">
        <f t="shared" si="9"/>
        <v>0</v>
      </c>
      <c r="W15" s="26">
        <f t="shared" si="10"/>
        <v>0</v>
      </c>
      <c r="X15" s="26">
        <f t="shared" si="11"/>
        <v>14</v>
      </c>
      <c r="Y15" s="26">
        <f t="shared" si="12"/>
        <v>14</v>
      </c>
      <c r="Z15" s="27">
        <f t="shared" si="13"/>
        <v>0</v>
      </c>
      <c r="AA15" s="27">
        <f t="shared" si="14"/>
        <v>0</v>
      </c>
      <c r="AB15" s="27">
        <f t="shared" si="15"/>
        <v>0</v>
      </c>
    </row>
    <row r="16" spans="1:28">
      <c r="A16" s="25" t="s">
        <v>30</v>
      </c>
      <c r="B16" s="25" t="s">
        <v>45</v>
      </c>
      <c r="C16" s="25" t="s">
        <v>46</v>
      </c>
      <c r="D16" s="25" t="s">
        <v>47</v>
      </c>
      <c r="E16" s="25" t="s">
        <v>48</v>
      </c>
      <c r="F16" s="26">
        <v>8</v>
      </c>
      <c r="G16" s="26">
        <v>2</v>
      </c>
      <c r="H16" s="26">
        <v>0</v>
      </c>
      <c r="I16" s="26">
        <v>0</v>
      </c>
      <c r="J16" s="26">
        <v>0</v>
      </c>
      <c r="K16" s="26">
        <f t="shared" si="0"/>
        <v>10</v>
      </c>
      <c r="L16" s="26">
        <f t="shared" si="1"/>
        <v>10</v>
      </c>
      <c r="M16" s="26">
        <f t="shared" si="2"/>
        <v>0</v>
      </c>
      <c r="N16" s="26">
        <v>11</v>
      </c>
      <c r="O16" s="26">
        <f t="shared" si="16"/>
        <v>10</v>
      </c>
      <c r="P16" s="26">
        <f t="shared" si="3"/>
        <v>10</v>
      </c>
      <c r="Q16" s="26">
        <f t="shared" si="4"/>
        <v>10</v>
      </c>
      <c r="R16" s="26">
        <f t="shared" si="5"/>
        <v>10</v>
      </c>
      <c r="S16" s="26">
        <f t="shared" si="6"/>
        <v>10</v>
      </c>
      <c r="T16" s="26">
        <f t="shared" si="7"/>
        <v>10</v>
      </c>
      <c r="U16" s="26">
        <f t="shared" si="8"/>
        <v>0</v>
      </c>
      <c r="V16" s="26">
        <f t="shared" si="9"/>
        <v>0</v>
      </c>
      <c r="W16" s="26">
        <f t="shared" si="10"/>
        <v>0</v>
      </c>
      <c r="X16" s="26">
        <f t="shared" si="11"/>
        <v>11</v>
      </c>
      <c r="Y16" s="26">
        <f t="shared" si="12"/>
        <v>71</v>
      </c>
      <c r="Z16" s="27">
        <f t="shared" si="13"/>
        <v>10</v>
      </c>
      <c r="AA16" s="27">
        <f t="shared" si="14"/>
        <v>10</v>
      </c>
      <c r="AB16" s="27">
        <f t="shared" si="15"/>
        <v>10</v>
      </c>
    </row>
    <row r="17" spans="1:28">
      <c r="A17" s="25" t="s">
        <v>30</v>
      </c>
      <c r="B17" s="25" t="s">
        <v>49</v>
      </c>
      <c r="C17" s="25" t="s">
        <v>50</v>
      </c>
      <c r="D17" s="25" t="s">
        <v>51</v>
      </c>
      <c r="E17" s="25" t="s">
        <v>52</v>
      </c>
      <c r="F17" s="26">
        <v>8</v>
      </c>
      <c r="G17" s="26">
        <v>1</v>
      </c>
      <c r="H17" s="26">
        <v>0</v>
      </c>
      <c r="I17" s="26">
        <v>0</v>
      </c>
      <c r="J17" s="26">
        <v>0</v>
      </c>
      <c r="K17" s="26">
        <f t="shared" si="0"/>
        <v>9</v>
      </c>
      <c r="L17" s="26">
        <f t="shared" si="1"/>
        <v>9</v>
      </c>
      <c r="M17" s="26">
        <f t="shared" si="2"/>
        <v>0</v>
      </c>
      <c r="N17" s="26">
        <v>10</v>
      </c>
      <c r="O17" s="26">
        <f t="shared" si="16"/>
        <v>9</v>
      </c>
      <c r="P17" s="26">
        <f t="shared" si="3"/>
        <v>9</v>
      </c>
      <c r="Q17" s="26">
        <f t="shared" si="4"/>
        <v>9</v>
      </c>
      <c r="R17" s="26">
        <f t="shared" si="5"/>
        <v>9</v>
      </c>
      <c r="S17" s="26">
        <f t="shared" si="6"/>
        <v>9</v>
      </c>
      <c r="T17" s="26">
        <f t="shared" si="7"/>
        <v>9</v>
      </c>
      <c r="U17" s="26">
        <f t="shared" si="8"/>
        <v>0</v>
      </c>
      <c r="V17" s="26">
        <f t="shared" si="9"/>
        <v>0</v>
      </c>
      <c r="W17" s="26">
        <f t="shared" si="10"/>
        <v>0</v>
      </c>
      <c r="X17" s="26">
        <f t="shared" si="11"/>
        <v>10</v>
      </c>
      <c r="Y17" s="26">
        <f t="shared" si="12"/>
        <v>64</v>
      </c>
      <c r="Z17" s="27">
        <f t="shared" si="13"/>
        <v>9</v>
      </c>
      <c r="AA17" s="27">
        <f t="shared" si="14"/>
        <v>9</v>
      </c>
      <c r="AB17" s="27">
        <f t="shared" si="15"/>
        <v>9</v>
      </c>
    </row>
    <row r="18" spans="1:28">
      <c r="A18" s="25" t="s">
        <v>30</v>
      </c>
      <c r="B18" s="25" t="s">
        <v>53</v>
      </c>
      <c r="C18" s="25" t="s">
        <v>54</v>
      </c>
      <c r="D18" s="25" t="s">
        <v>55</v>
      </c>
      <c r="E18" s="25" t="s">
        <v>56</v>
      </c>
      <c r="F18" s="26">
        <v>26</v>
      </c>
      <c r="G18" s="26">
        <v>2</v>
      </c>
      <c r="H18" s="26">
        <v>0</v>
      </c>
      <c r="I18" s="26">
        <v>0</v>
      </c>
      <c r="J18" s="26">
        <v>0</v>
      </c>
      <c r="K18" s="26">
        <f t="shared" si="0"/>
        <v>28</v>
      </c>
      <c r="L18" s="26">
        <f t="shared" si="1"/>
        <v>28</v>
      </c>
      <c r="M18" s="26">
        <f t="shared" si="2"/>
        <v>0</v>
      </c>
      <c r="N18" s="26">
        <v>6</v>
      </c>
      <c r="O18" s="26">
        <f t="shared" si="16"/>
        <v>28</v>
      </c>
      <c r="P18" s="26">
        <f t="shared" si="3"/>
        <v>28</v>
      </c>
      <c r="Q18" s="26">
        <f t="shared" si="4"/>
        <v>28</v>
      </c>
      <c r="R18" s="26">
        <f t="shared" si="5"/>
        <v>28</v>
      </c>
      <c r="S18" s="26">
        <f t="shared" si="6"/>
        <v>28</v>
      </c>
      <c r="T18" s="26">
        <f t="shared" si="7"/>
        <v>28</v>
      </c>
      <c r="U18" s="26">
        <f t="shared" si="8"/>
        <v>0</v>
      </c>
      <c r="V18" s="26">
        <f t="shared" si="9"/>
        <v>0</v>
      </c>
      <c r="W18" s="26">
        <f t="shared" si="10"/>
        <v>0</v>
      </c>
      <c r="X18" s="26">
        <f t="shared" si="11"/>
        <v>6</v>
      </c>
      <c r="Y18" s="26">
        <f t="shared" si="12"/>
        <v>174</v>
      </c>
      <c r="Z18" s="27">
        <f t="shared" si="13"/>
        <v>28</v>
      </c>
      <c r="AA18" s="27">
        <f t="shared" si="14"/>
        <v>28</v>
      </c>
      <c r="AB18" s="27">
        <f t="shared" si="15"/>
        <v>28</v>
      </c>
    </row>
    <row r="19" spans="1:28">
      <c r="A19" s="25" t="s">
        <v>30</v>
      </c>
      <c r="B19" s="25" t="s">
        <v>57</v>
      </c>
      <c r="C19" s="25" t="s">
        <v>58</v>
      </c>
      <c r="D19" s="25" t="s">
        <v>59</v>
      </c>
      <c r="E19" s="25" t="s">
        <v>60</v>
      </c>
      <c r="F19" s="26">
        <v>13</v>
      </c>
      <c r="G19" s="26">
        <v>0</v>
      </c>
      <c r="H19" s="26">
        <v>0</v>
      </c>
      <c r="I19" s="26">
        <v>0</v>
      </c>
      <c r="J19" s="26">
        <v>0</v>
      </c>
      <c r="K19" s="26">
        <f t="shared" si="0"/>
        <v>13</v>
      </c>
      <c r="L19" s="26">
        <f t="shared" si="1"/>
        <v>13</v>
      </c>
      <c r="M19" s="26">
        <f t="shared" si="2"/>
        <v>0</v>
      </c>
      <c r="N19" s="26">
        <v>7</v>
      </c>
      <c r="O19" s="26">
        <f t="shared" si="16"/>
        <v>13</v>
      </c>
      <c r="P19" s="26">
        <f t="shared" si="3"/>
        <v>13</v>
      </c>
      <c r="Q19" s="26">
        <f t="shared" si="4"/>
        <v>13</v>
      </c>
      <c r="R19" s="26">
        <f t="shared" si="5"/>
        <v>13</v>
      </c>
      <c r="S19" s="26">
        <f t="shared" si="6"/>
        <v>13</v>
      </c>
      <c r="T19" s="26">
        <f t="shared" si="7"/>
        <v>13</v>
      </c>
      <c r="U19" s="26">
        <f t="shared" si="8"/>
        <v>0</v>
      </c>
      <c r="V19" s="26">
        <f t="shared" si="9"/>
        <v>0</v>
      </c>
      <c r="W19" s="26">
        <f t="shared" si="10"/>
        <v>0</v>
      </c>
      <c r="X19" s="26">
        <f t="shared" si="11"/>
        <v>7</v>
      </c>
      <c r="Y19" s="26">
        <f t="shared" si="12"/>
        <v>85</v>
      </c>
      <c r="Z19" s="27">
        <f t="shared" si="13"/>
        <v>13</v>
      </c>
      <c r="AA19" s="27">
        <f t="shared" si="14"/>
        <v>13</v>
      </c>
      <c r="AB19" s="27">
        <f t="shared" si="15"/>
        <v>13</v>
      </c>
    </row>
    <row r="20" spans="1:28">
      <c r="A20" s="25" t="s">
        <v>61</v>
      </c>
      <c r="B20" s="25" t="s">
        <v>62</v>
      </c>
      <c r="C20" s="25" t="s">
        <v>63</v>
      </c>
      <c r="D20" s="25" t="s">
        <v>64</v>
      </c>
      <c r="E20" s="25" t="s">
        <v>65</v>
      </c>
      <c r="F20" s="26">
        <v>7</v>
      </c>
      <c r="G20" s="26">
        <v>1</v>
      </c>
      <c r="H20" s="26">
        <v>0</v>
      </c>
      <c r="I20" s="26">
        <v>0</v>
      </c>
      <c r="J20" s="26">
        <v>0</v>
      </c>
      <c r="K20" s="26">
        <f t="shared" si="0"/>
        <v>8</v>
      </c>
      <c r="L20" s="26">
        <f t="shared" si="1"/>
        <v>8</v>
      </c>
      <c r="M20" s="26">
        <f t="shared" si="2"/>
        <v>0</v>
      </c>
      <c r="N20" s="26">
        <v>7</v>
      </c>
      <c r="O20" s="26">
        <f t="shared" si="16"/>
        <v>8</v>
      </c>
      <c r="P20" s="26">
        <f t="shared" si="3"/>
        <v>8</v>
      </c>
      <c r="Q20" s="26">
        <f t="shared" si="4"/>
        <v>8</v>
      </c>
      <c r="R20" s="26">
        <f t="shared" si="5"/>
        <v>8</v>
      </c>
      <c r="S20" s="26">
        <f t="shared" si="6"/>
        <v>8</v>
      </c>
      <c r="T20" s="26">
        <f t="shared" si="7"/>
        <v>8</v>
      </c>
      <c r="U20" s="26">
        <f t="shared" si="8"/>
        <v>0</v>
      </c>
      <c r="V20" s="26">
        <f t="shared" si="9"/>
        <v>0</v>
      </c>
      <c r="W20" s="26">
        <f t="shared" si="10"/>
        <v>0</v>
      </c>
      <c r="X20" s="26">
        <f t="shared" si="11"/>
        <v>7</v>
      </c>
      <c r="Y20" s="26">
        <f t="shared" si="12"/>
        <v>55</v>
      </c>
      <c r="Z20" s="27">
        <f t="shared" si="13"/>
        <v>8</v>
      </c>
      <c r="AA20" s="27">
        <f t="shared" si="14"/>
        <v>8</v>
      </c>
      <c r="AB20" s="27">
        <f t="shared" si="15"/>
        <v>8</v>
      </c>
    </row>
    <row r="21" spans="1:28">
      <c r="A21" s="25" t="s">
        <v>61</v>
      </c>
      <c r="B21" s="25" t="s">
        <v>66</v>
      </c>
      <c r="C21" s="25" t="s">
        <v>67</v>
      </c>
      <c r="D21" s="25" t="s">
        <v>68</v>
      </c>
      <c r="E21" s="25" t="s">
        <v>69</v>
      </c>
      <c r="F21" s="26">
        <v>10</v>
      </c>
      <c r="G21" s="26">
        <v>0</v>
      </c>
      <c r="H21" s="26">
        <v>0</v>
      </c>
      <c r="I21" s="26">
        <v>0</v>
      </c>
      <c r="J21" s="26">
        <v>0</v>
      </c>
      <c r="K21" s="26">
        <f t="shared" si="0"/>
        <v>10</v>
      </c>
      <c r="L21" s="26">
        <f t="shared" si="1"/>
        <v>10</v>
      </c>
      <c r="M21" s="26">
        <f t="shared" si="2"/>
        <v>0</v>
      </c>
      <c r="N21" s="26">
        <v>11</v>
      </c>
      <c r="O21" s="26">
        <f t="shared" si="16"/>
        <v>10</v>
      </c>
      <c r="P21" s="26">
        <f t="shared" si="3"/>
        <v>10</v>
      </c>
      <c r="Q21" s="26">
        <f t="shared" si="4"/>
        <v>10</v>
      </c>
      <c r="R21" s="26">
        <f t="shared" si="5"/>
        <v>10</v>
      </c>
      <c r="S21" s="26">
        <f t="shared" si="6"/>
        <v>10</v>
      </c>
      <c r="T21" s="26">
        <f t="shared" si="7"/>
        <v>10</v>
      </c>
      <c r="U21" s="26">
        <f t="shared" si="8"/>
        <v>0</v>
      </c>
      <c r="V21" s="26">
        <f t="shared" si="9"/>
        <v>0</v>
      </c>
      <c r="W21" s="26">
        <f t="shared" si="10"/>
        <v>0</v>
      </c>
      <c r="X21" s="26">
        <f t="shared" si="11"/>
        <v>11</v>
      </c>
      <c r="Y21" s="26">
        <f t="shared" si="12"/>
        <v>71</v>
      </c>
      <c r="Z21" s="27">
        <f t="shared" si="13"/>
        <v>10</v>
      </c>
      <c r="AA21" s="27">
        <f t="shared" si="14"/>
        <v>10</v>
      </c>
      <c r="AB21" s="27">
        <f t="shared" si="15"/>
        <v>10</v>
      </c>
    </row>
    <row r="22" spans="1:28">
      <c r="A22" s="25" t="s">
        <v>61</v>
      </c>
      <c r="B22" s="25" t="s">
        <v>70</v>
      </c>
      <c r="C22" s="25" t="s">
        <v>71</v>
      </c>
      <c r="D22" s="25" t="s">
        <v>68</v>
      </c>
      <c r="E22" s="25" t="s">
        <v>72</v>
      </c>
      <c r="F22" s="26">
        <v>8</v>
      </c>
      <c r="G22" s="26">
        <v>0</v>
      </c>
      <c r="H22" s="26">
        <v>0</v>
      </c>
      <c r="I22" s="26">
        <v>0</v>
      </c>
      <c r="J22" s="26">
        <v>0</v>
      </c>
      <c r="K22" s="26">
        <f t="shared" si="0"/>
        <v>8</v>
      </c>
      <c r="L22" s="26">
        <f t="shared" si="1"/>
        <v>8</v>
      </c>
      <c r="M22" s="26">
        <f t="shared" si="2"/>
        <v>0</v>
      </c>
      <c r="N22" s="26">
        <v>5</v>
      </c>
      <c r="O22" s="26">
        <f t="shared" si="16"/>
        <v>8</v>
      </c>
      <c r="P22" s="26">
        <f t="shared" si="3"/>
        <v>8</v>
      </c>
      <c r="Q22" s="26">
        <f t="shared" si="4"/>
        <v>8</v>
      </c>
      <c r="R22" s="26">
        <f t="shared" si="5"/>
        <v>8</v>
      </c>
      <c r="S22" s="26">
        <f t="shared" si="6"/>
        <v>8</v>
      </c>
      <c r="T22" s="26">
        <f t="shared" si="7"/>
        <v>8</v>
      </c>
      <c r="U22" s="26">
        <f t="shared" si="8"/>
        <v>0</v>
      </c>
      <c r="V22" s="26">
        <f t="shared" si="9"/>
        <v>0</v>
      </c>
      <c r="W22" s="26">
        <f t="shared" si="10"/>
        <v>0</v>
      </c>
      <c r="X22" s="26">
        <f t="shared" si="11"/>
        <v>5</v>
      </c>
      <c r="Y22" s="26">
        <f t="shared" si="12"/>
        <v>53</v>
      </c>
      <c r="Z22" s="27">
        <f t="shared" si="13"/>
        <v>8</v>
      </c>
      <c r="AA22" s="27">
        <f t="shared" si="14"/>
        <v>8</v>
      </c>
      <c r="AB22" s="27">
        <f t="shared" si="15"/>
        <v>8</v>
      </c>
    </row>
    <row r="23" spans="1:28">
      <c r="A23" s="25" t="s">
        <v>61</v>
      </c>
      <c r="B23" s="25" t="s">
        <v>73</v>
      </c>
      <c r="C23" s="25" t="s">
        <v>74</v>
      </c>
      <c r="D23" s="25" t="s">
        <v>75</v>
      </c>
      <c r="E23" s="25" t="s">
        <v>76</v>
      </c>
      <c r="F23" s="26">
        <v>16</v>
      </c>
      <c r="G23" s="26">
        <v>0</v>
      </c>
      <c r="H23" s="26">
        <v>0</v>
      </c>
      <c r="I23" s="26">
        <v>0</v>
      </c>
      <c r="J23" s="26">
        <v>0</v>
      </c>
      <c r="K23" s="26">
        <f t="shared" si="0"/>
        <v>16</v>
      </c>
      <c r="L23" s="26">
        <f t="shared" si="1"/>
        <v>16</v>
      </c>
      <c r="M23" s="26">
        <f t="shared" si="2"/>
        <v>0</v>
      </c>
      <c r="N23" s="26">
        <v>10</v>
      </c>
      <c r="O23" s="26">
        <f t="shared" si="16"/>
        <v>16</v>
      </c>
      <c r="P23" s="26">
        <f t="shared" si="3"/>
        <v>16</v>
      </c>
      <c r="Q23" s="26">
        <f t="shared" si="4"/>
        <v>16</v>
      </c>
      <c r="R23" s="26">
        <f t="shared" si="5"/>
        <v>16</v>
      </c>
      <c r="S23" s="26">
        <f t="shared" si="6"/>
        <v>16</v>
      </c>
      <c r="T23" s="26">
        <f t="shared" si="7"/>
        <v>16</v>
      </c>
      <c r="U23" s="26">
        <f t="shared" si="8"/>
        <v>0</v>
      </c>
      <c r="V23" s="26">
        <f t="shared" si="9"/>
        <v>0</v>
      </c>
      <c r="W23" s="26">
        <f t="shared" si="10"/>
        <v>0</v>
      </c>
      <c r="X23" s="26">
        <f t="shared" si="11"/>
        <v>10</v>
      </c>
      <c r="Y23" s="26">
        <f t="shared" si="12"/>
        <v>106</v>
      </c>
      <c r="Z23" s="27">
        <f t="shared" si="13"/>
        <v>16</v>
      </c>
      <c r="AA23" s="27">
        <f t="shared" si="14"/>
        <v>16</v>
      </c>
      <c r="AB23" s="27">
        <f t="shared" si="15"/>
        <v>16</v>
      </c>
    </row>
    <row r="24" spans="1:28">
      <c r="A24" s="25" t="s">
        <v>77</v>
      </c>
      <c r="B24" s="25" t="s">
        <v>78</v>
      </c>
      <c r="C24" s="25" t="s">
        <v>79</v>
      </c>
      <c r="D24" s="25" t="s">
        <v>80</v>
      </c>
      <c r="E24" s="25" t="s">
        <v>81</v>
      </c>
      <c r="F24" s="26">
        <v>7</v>
      </c>
      <c r="G24" s="26">
        <v>15</v>
      </c>
      <c r="H24" s="26">
        <v>0</v>
      </c>
      <c r="I24" s="26">
        <v>0</v>
      </c>
      <c r="J24" s="26">
        <v>0</v>
      </c>
      <c r="K24" s="26">
        <f t="shared" si="0"/>
        <v>22</v>
      </c>
      <c r="L24" s="26">
        <f t="shared" si="1"/>
        <v>22</v>
      </c>
      <c r="M24" s="26">
        <f t="shared" si="2"/>
        <v>0</v>
      </c>
      <c r="N24" s="26">
        <v>19</v>
      </c>
      <c r="O24" s="26">
        <f t="shared" si="16"/>
        <v>22</v>
      </c>
      <c r="P24" s="26">
        <f t="shared" si="3"/>
        <v>22</v>
      </c>
      <c r="Q24" s="26">
        <f t="shared" si="4"/>
        <v>22</v>
      </c>
      <c r="R24" s="26">
        <f t="shared" si="5"/>
        <v>22</v>
      </c>
      <c r="S24" s="26">
        <f t="shared" si="6"/>
        <v>22</v>
      </c>
      <c r="T24" s="26">
        <f t="shared" si="7"/>
        <v>22</v>
      </c>
      <c r="U24" s="26">
        <f t="shared" si="8"/>
        <v>0</v>
      </c>
      <c r="V24" s="26">
        <f t="shared" si="9"/>
        <v>0</v>
      </c>
      <c r="W24" s="26">
        <f t="shared" si="10"/>
        <v>0</v>
      </c>
      <c r="X24" s="26">
        <f t="shared" si="11"/>
        <v>19</v>
      </c>
      <c r="Y24" s="26">
        <f t="shared" si="12"/>
        <v>151</v>
      </c>
      <c r="Z24" s="27">
        <f t="shared" si="13"/>
        <v>22</v>
      </c>
      <c r="AA24" s="27">
        <f t="shared" si="14"/>
        <v>22</v>
      </c>
      <c r="AB24" s="27">
        <f t="shared" si="15"/>
        <v>22</v>
      </c>
    </row>
    <row r="25" spans="1:28" s="32" customFormat="1">
      <c r="A25" s="28" t="s">
        <v>77</v>
      </c>
      <c r="B25" s="28" t="s">
        <v>82</v>
      </c>
      <c r="C25" s="28" t="s">
        <v>83</v>
      </c>
      <c r="D25" s="28" t="s">
        <v>211</v>
      </c>
      <c r="E25" s="29" t="s">
        <v>214</v>
      </c>
      <c r="F25" s="30">
        <v>2</v>
      </c>
      <c r="G25" s="30">
        <v>1</v>
      </c>
      <c r="H25" s="30"/>
      <c r="I25" s="30"/>
      <c r="J25" s="30"/>
      <c r="K25" s="30">
        <f t="shared" si="0"/>
        <v>3</v>
      </c>
      <c r="L25" s="30">
        <f t="shared" si="1"/>
        <v>3</v>
      </c>
      <c r="M25" s="30">
        <f t="shared" si="2"/>
        <v>0</v>
      </c>
      <c r="N25" s="30"/>
      <c r="O25" s="26">
        <f t="shared" si="16"/>
        <v>3</v>
      </c>
      <c r="P25" s="26">
        <f t="shared" si="3"/>
        <v>3</v>
      </c>
      <c r="Q25" s="26">
        <f t="shared" si="4"/>
        <v>3</v>
      </c>
      <c r="R25" s="26">
        <f t="shared" si="5"/>
        <v>3</v>
      </c>
      <c r="S25" s="26">
        <f t="shared" si="6"/>
        <v>3</v>
      </c>
      <c r="T25" s="26">
        <f t="shared" si="7"/>
        <v>3</v>
      </c>
      <c r="U25" s="26">
        <f t="shared" si="8"/>
        <v>0</v>
      </c>
      <c r="V25" s="26">
        <f t="shared" si="9"/>
        <v>0</v>
      </c>
      <c r="W25" s="26">
        <f t="shared" si="10"/>
        <v>0</v>
      </c>
      <c r="X25" s="26">
        <f t="shared" si="11"/>
        <v>0</v>
      </c>
      <c r="Y25" s="26">
        <f t="shared" si="12"/>
        <v>18</v>
      </c>
      <c r="Z25" s="31"/>
      <c r="AA25" s="31"/>
      <c r="AB25" s="31"/>
    </row>
    <row r="26" spans="1:28">
      <c r="A26" s="28" t="s">
        <v>77</v>
      </c>
      <c r="B26" s="28" t="s">
        <v>82</v>
      </c>
      <c r="C26" s="28" t="s">
        <v>83</v>
      </c>
      <c r="D26" s="28" t="s">
        <v>212</v>
      </c>
      <c r="E26" s="29" t="s">
        <v>214</v>
      </c>
      <c r="F26" s="26"/>
      <c r="G26" s="26">
        <v>1</v>
      </c>
      <c r="H26" s="26"/>
      <c r="I26" s="26"/>
      <c r="J26" s="26"/>
      <c r="K26" s="26">
        <f t="shared" si="0"/>
        <v>1</v>
      </c>
      <c r="L26" s="26">
        <f t="shared" si="1"/>
        <v>1</v>
      </c>
      <c r="M26" s="26">
        <f t="shared" si="2"/>
        <v>0</v>
      </c>
      <c r="N26" s="26"/>
      <c r="O26" s="26">
        <f t="shared" si="16"/>
        <v>1</v>
      </c>
      <c r="P26" s="26">
        <f t="shared" si="3"/>
        <v>1</v>
      </c>
      <c r="Q26" s="26">
        <f t="shared" si="4"/>
        <v>1</v>
      </c>
      <c r="R26" s="26">
        <f t="shared" si="5"/>
        <v>1</v>
      </c>
      <c r="S26" s="26">
        <f t="shared" si="6"/>
        <v>1</v>
      </c>
      <c r="T26" s="26">
        <f t="shared" si="7"/>
        <v>1</v>
      </c>
      <c r="U26" s="26">
        <f t="shared" si="8"/>
        <v>0</v>
      </c>
      <c r="V26" s="26">
        <f t="shared" si="9"/>
        <v>0</v>
      </c>
      <c r="W26" s="26">
        <f t="shared" si="10"/>
        <v>0</v>
      </c>
      <c r="X26" s="26">
        <f t="shared" si="11"/>
        <v>0</v>
      </c>
      <c r="Y26" s="26">
        <f t="shared" si="12"/>
        <v>6</v>
      </c>
      <c r="Z26" s="27"/>
      <c r="AA26" s="27"/>
      <c r="AB26" s="27"/>
    </row>
    <row r="27" spans="1:28">
      <c r="A27" s="28" t="s">
        <v>77</v>
      </c>
      <c r="B27" s="28" t="s">
        <v>82</v>
      </c>
      <c r="C27" s="28" t="s">
        <v>83</v>
      </c>
      <c r="D27" s="28" t="s">
        <v>213</v>
      </c>
      <c r="E27" s="29" t="s">
        <v>214</v>
      </c>
      <c r="F27" s="26"/>
      <c r="G27" s="26">
        <v>1</v>
      </c>
      <c r="H27" s="26">
        <v>0</v>
      </c>
      <c r="I27" s="26">
        <v>0</v>
      </c>
      <c r="J27" s="26">
        <v>0</v>
      </c>
      <c r="K27" s="26">
        <f t="shared" si="0"/>
        <v>1</v>
      </c>
      <c r="L27" s="26">
        <f t="shared" si="1"/>
        <v>1</v>
      </c>
      <c r="M27" s="26">
        <f t="shared" si="2"/>
        <v>0</v>
      </c>
      <c r="N27" s="26">
        <v>5</v>
      </c>
      <c r="O27" s="26">
        <f t="shared" si="16"/>
        <v>1</v>
      </c>
      <c r="P27" s="26">
        <f t="shared" si="3"/>
        <v>1</v>
      </c>
      <c r="Q27" s="26">
        <f t="shared" si="4"/>
        <v>1</v>
      </c>
      <c r="R27" s="26">
        <f t="shared" si="5"/>
        <v>1</v>
      </c>
      <c r="S27" s="26">
        <f t="shared" si="6"/>
        <v>1</v>
      </c>
      <c r="T27" s="26">
        <f t="shared" si="7"/>
        <v>1</v>
      </c>
      <c r="U27" s="26">
        <f t="shared" si="8"/>
        <v>0</v>
      </c>
      <c r="V27" s="26">
        <f t="shared" si="9"/>
        <v>0</v>
      </c>
      <c r="W27" s="26">
        <f t="shared" si="10"/>
        <v>0</v>
      </c>
      <c r="X27" s="26">
        <f t="shared" si="11"/>
        <v>5</v>
      </c>
      <c r="Y27" s="26">
        <f t="shared" si="12"/>
        <v>11</v>
      </c>
      <c r="Z27" s="27">
        <f t="shared" si="13"/>
        <v>1</v>
      </c>
      <c r="AA27" s="27">
        <f t="shared" si="14"/>
        <v>1</v>
      </c>
      <c r="AB27" s="27">
        <f t="shared" si="15"/>
        <v>1</v>
      </c>
    </row>
    <row r="28" spans="1:28">
      <c r="A28" s="25" t="s">
        <v>77</v>
      </c>
      <c r="B28" s="25" t="s">
        <v>84</v>
      </c>
      <c r="C28" s="25" t="s">
        <v>85</v>
      </c>
      <c r="D28" s="25" t="s">
        <v>80</v>
      </c>
      <c r="E28" s="25" t="s">
        <v>86</v>
      </c>
      <c r="F28" s="26">
        <v>3</v>
      </c>
      <c r="G28" s="26">
        <v>18</v>
      </c>
      <c r="H28" s="26">
        <v>0</v>
      </c>
      <c r="I28" s="26">
        <v>0</v>
      </c>
      <c r="J28" s="26">
        <v>0</v>
      </c>
      <c r="K28" s="26">
        <f t="shared" si="0"/>
        <v>21</v>
      </c>
      <c r="L28" s="26">
        <f t="shared" si="1"/>
        <v>21</v>
      </c>
      <c r="M28" s="26">
        <f t="shared" si="2"/>
        <v>0</v>
      </c>
      <c r="N28" s="26">
        <v>15</v>
      </c>
      <c r="O28" s="26">
        <f t="shared" si="16"/>
        <v>21</v>
      </c>
      <c r="P28" s="26">
        <f t="shared" si="3"/>
        <v>21</v>
      </c>
      <c r="Q28" s="26">
        <f t="shared" si="4"/>
        <v>21</v>
      </c>
      <c r="R28" s="26">
        <f t="shared" si="5"/>
        <v>21</v>
      </c>
      <c r="S28" s="26">
        <f t="shared" si="6"/>
        <v>21</v>
      </c>
      <c r="T28" s="26">
        <f t="shared" si="7"/>
        <v>21</v>
      </c>
      <c r="U28" s="26">
        <f t="shared" si="8"/>
        <v>0</v>
      </c>
      <c r="V28" s="26">
        <f t="shared" si="9"/>
        <v>0</v>
      </c>
      <c r="W28" s="26">
        <f t="shared" si="10"/>
        <v>0</v>
      </c>
      <c r="X28" s="26">
        <f t="shared" si="11"/>
        <v>15</v>
      </c>
      <c r="Y28" s="26">
        <f t="shared" si="12"/>
        <v>141</v>
      </c>
      <c r="Z28" s="27">
        <f t="shared" si="13"/>
        <v>21</v>
      </c>
      <c r="AA28" s="27">
        <f t="shared" si="14"/>
        <v>21</v>
      </c>
      <c r="AB28" s="27">
        <f t="shared" si="15"/>
        <v>21</v>
      </c>
    </row>
    <row r="29" spans="1:28">
      <c r="A29" s="25" t="s">
        <v>77</v>
      </c>
      <c r="B29" s="25" t="s">
        <v>87</v>
      </c>
      <c r="C29" s="25" t="s">
        <v>88</v>
      </c>
      <c r="D29" s="25" t="s">
        <v>30</v>
      </c>
      <c r="E29" s="25" t="s">
        <v>89</v>
      </c>
      <c r="F29" s="26">
        <v>4</v>
      </c>
      <c r="G29" s="26">
        <v>6</v>
      </c>
      <c r="H29" s="26">
        <v>0</v>
      </c>
      <c r="I29" s="26">
        <v>0</v>
      </c>
      <c r="J29" s="26">
        <v>0</v>
      </c>
      <c r="K29" s="26">
        <f t="shared" si="0"/>
        <v>10</v>
      </c>
      <c r="L29" s="26">
        <f t="shared" si="1"/>
        <v>10</v>
      </c>
      <c r="M29" s="26">
        <f t="shared" si="2"/>
        <v>0</v>
      </c>
      <c r="N29" s="26">
        <v>8</v>
      </c>
      <c r="O29" s="26">
        <f t="shared" si="16"/>
        <v>10</v>
      </c>
      <c r="P29" s="26">
        <f t="shared" si="3"/>
        <v>10</v>
      </c>
      <c r="Q29" s="26">
        <f t="shared" si="4"/>
        <v>10</v>
      </c>
      <c r="R29" s="26">
        <f t="shared" si="5"/>
        <v>10</v>
      </c>
      <c r="S29" s="26">
        <f t="shared" si="6"/>
        <v>10</v>
      </c>
      <c r="T29" s="26">
        <f t="shared" si="7"/>
        <v>10</v>
      </c>
      <c r="U29" s="26">
        <f t="shared" si="8"/>
        <v>0</v>
      </c>
      <c r="V29" s="26">
        <f t="shared" si="9"/>
        <v>0</v>
      </c>
      <c r="W29" s="26">
        <f t="shared" si="10"/>
        <v>0</v>
      </c>
      <c r="X29" s="26">
        <f t="shared" si="11"/>
        <v>8</v>
      </c>
      <c r="Y29" s="26">
        <f t="shared" si="12"/>
        <v>68</v>
      </c>
      <c r="Z29" s="27">
        <f t="shared" si="13"/>
        <v>10</v>
      </c>
      <c r="AA29" s="27">
        <f t="shared" si="14"/>
        <v>10</v>
      </c>
      <c r="AB29" s="27">
        <f t="shared" si="15"/>
        <v>10</v>
      </c>
    </row>
    <row r="30" spans="1:28">
      <c r="A30" s="25" t="s">
        <v>77</v>
      </c>
      <c r="B30" s="25" t="s">
        <v>90</v>
      </c>
      <c r="C30" s="25" t="s">
        <v>91</v>
      </c>
      <c r="D30" s="25" t="s">
        <v>92</v>
      </c>
      <c r="E30" s="25" t="s">
        <v>93</v>
      </c>
      <c r="F30" s="26">
        <v>19</v>
      </c>
      <c r="G30" s="26">
        <v>12</v>
      </c>
      <c r="H30" s="26">
        <v>0</v>
      </c>
      <c r="I30" s="26">
        <v>0</v>
      </c>
      <c r="J30" s="26">
        <v>0</v>
      </c>
      <c r="K30" s="26">
        <f t="shared" si="0"/>
        <v>31</v>
      </c>
      <c r="L30" s="26">
        <f t="shared" si="1"/>
        <v>31</v>
      </c>
      <c r="M30" s="26">
        <f t="shared" si="2"/>
        <v>0</v>
      </c>
      <c r="N30" s="26">
        <v>24</v>
      </c>
      <c r="O30" s="26">
        <f t="shared" si="16"/>
        <v>31</v>
      </c>
      <c r="P30" s="26">
        <f t="shared" si="3"/>
        <v>31</v>
      </c>
      <c r="Q30" s="26">
        <f t="shared" si="4"/>
        <v>31</v>
      </c>
      <c r="R30" s="26">
        <f t="shared" si="5"/>
        <v>31</v>
      </c>
      <c r="S30" s="26">
        <f t="shared" si="6"/>
        <v>31</v>
      </c>
      <c r="T30" s="26">
        <f t="shared" si="7"/>
        <v>31</v>
      </c>
      <c r="U30" s="26">
        <f t="shared" si="8"/>
        <v>0</v>
      </c>
      <c r="V30" s="26">
        <f t="shared" si="9"/>
        <v>0</v>
      </c>
      <c r="W30" s="26">
        <f t="shared" si="10"/>
        <v>0</v>
      </c>
      <c r="X30" s="26">
        <f t="shared" si="11"/>
        <v>24</v>
      </c>
      <c r="Y30" s="26">
        <f t="shared" si="12"/>
        <v>210</v>
      </c>
      <c r="Z30" s="27">
        <f t="shared" si="13"/>
        <v>31</v>
      </c>
      <c r="AA30" s="27">
        <f t="shared" si="14"/>
        <v>31</v>
      </c>
      <c r="AB30" s="27">
        <f t="shared" si="15"/>
        <v>31</v>
      </c>
    </row>
    <row r="31" spans="1:28">
      <c r="A31" s="25" t="s">
        <v>77</v>
      </c>
      <c r="B31" s="25" t="s">
        <v>94</v>
      </c>
      <c r="C31" s="25" t="s">
        <v>95</v>
      </c>
      <c r="D31" s="25" t="s">
        <v>80</v>
      </c>
      <c r="E31" s="25" t="s">
        <v>96</v>
      </c>
      <c r="F31" s="26">
        <v>11</v>
      </c>
      <c r="G31" s="26">
        <v>1</v>
      </c>
      <c r="H31" s="26">
        <v>0</v>
      </c>
      <c r="I31" s="26">
        <v>0</v>
      </c>
      <c r="J31" s="26">
        <v>0</v>
      </c>
      <c r="K31" s="26">
        <f t="shared" si="0"/>
        <v>12</v>
      </c>
      <c r="L31" s="26">
        <f t="shared" si="1"/>
        <v>12</v>
      </c>
      <c r="M31" s="26">
        <f t="shared" si="2"/>
        <v>0</v>
      </c>
      <c r="N31" s="26">
        <v>9</v>
      </c>
      <c r="O31" s="26">
        <f t="shared" si="16"/>
        <v>12</v>
      </c>
      <c r="P31" s="26">
        <f t="shared" si="3"/>
        <v>12</v>
      </c>
      <c r="Q31" s="26">
        <f t="shared" si="4"/>
        <v>12</v>
      </c>
      <c r="R31" s="26">
        <f t="shared" si="5"/>
        <v>12</v>
      </c>
      <c r="S31" s="26">
        <f t="shared" si="6"/>
        <v>12</v>
      </c>
      <c r="T31" s="26">
        <f t="shared" si="7"/>
        <v>12</v>
      </c>
      <c r="U31" s="26">
        <f t="shared" si="8"/>
        <v>0</v>
      </c>
      <c r="V31" s="26">
        <f t="shared" si="9"/>
        <v>0</v>
      </c>
      <c r="W31" s="26">
        <f t="shared" si="10"/>
        <v>0</v>
      </c>
      <c r="X31" s="26">
        <f t="shared" si="11"/>
        <v>9</v>
      </c>
      <c r="Y31" s="26">
        <f t="shared" si="12"/>
        <v>81</v>
      </c>
      <c r="Z31" s="27">
        <f t="shared" si="13"/>
        <v>12</v>
      </c>
      <c r="AA31" s="27">
        <f t="shared" si="14"/>
        <v>12</v>
      </c>
      <c r="AB31" s="27">
        <f t="shared" si="15"/>
        <v>12</v>
      </c>
    </row>
    <row r="32" spans="1:28">
      <c r="A32" s="25" t="s">
        <v>77</v>
      </c>
      <c r="B32" s="25" t="s">
        <v>97</v>
      </c>
      <c r="C32" s="25" t="s">
        <v>98</v>
      </c>
      <c r="D32" s="25" t="s">
        <v>99</v>
      </c>
      <c r="E32" s="25" t="s">
        <v>100</v>
      </c>
      <c r="F32" s="26">
        <v>3</v>
      </c>
      <c r="G32" s="26">
        <v>9</v>
      </c>
      <c r="H32" s="26">
        <v>0</v>
      </c>
      <c r="I32" s="26">
        <v>0</v>
      </c>
      <c r="J32" s="26">
        <v>0</v>
      </c>
      <c r="K32" s="26">
        <f t="shared" si="0"/>
        <v>12</v>
      </c>
      <c r="L32" s="26">
        <f t="shared" si="1"/>
        <v>12</v>
      </c>
      <c r="M32" s="26">
        <f t="shared" si="2"/>
        <v>0</v>
      </c>
      <c r="N32" s="26">
        <v>11</v>
      </c>
      <c r="O32" s="26">
        <f t="shared" si="16"/>
        <v>12</v>
      </c>
      <c r="P32" s="26">
        <f t="shared" si="3"/>
        <v>12</v>
      </c>
      <c r="Q32" s="26">
        <f t="shared" si="4"/>
        <v>12</v>
      </c>
      <c r="R32" s="26">
        <f t="shared" si="5"/>
        <v>12</v>
      </c>
      <c r="S32" s="26">
        <f t="shared" si="6"/>
        <v>12</v>
      </c>
      <c r="T32" s="26">
        <f t="shared" si="7"/>
        <v>12</v>
      </c>
      <c r="U32" s="26">
        <f t="shared" si="8"/>
        <v>0</v>
      </c>
      <c r="V32" s="26">
        <f t="shared" si="9"/>
        <v>0</v>
      </c>
      <c r="W32" s="26">
        <f t="shared" si="10"/>
        <v>0</v>
      </c>
      <c r="X32" s="26">
        <f t="shared" si="11"/>
        <v>11</v>
      </c>
      <c r="Y32" s="26">
        <f t="shared" si="12"/>
        <v>83</v>
      </c>
      <c r="Z32" s="27">
        <f t="shared" si="13"/>
        <v>12</v>
      </c>
      <c r="AA32" s="27">
        <f t="shared" si="14"/>
        <v>12</v>
      </c>
      <c r="AB32" s="27">
        <f t="shared" si="15"/>
        <v>12</v>
      </c>
    </row>
    <row r="33" spans="1:28">
      <c r="A33" s="25" t="s">
        <v>101</v>
      </c>
      <c r="B33" s="25" t="s">
        <v>102</v>
      </c>
      <c r="C33" s="25" t="s">
        <v>103</v>
      </c>
      <c r="D33" s="25" t="s">
        <v>104</v>
      </c>
      <c r="E33" s="25" t="s">
        <v>105</v>
      </c>
      <c r="F33" s="26">
        <v>4</v>
      </c>
      <c r="G33" s="26">
        <v>0</v>
      </c>
      <c r="H33" s="26">
        <v>0</v>
      </c>
      <c r="I33" s="26">
        <v>7</v>
      </c>
      <c r="J33" s="26">
        <v>0</v>
      </c>
      <c r="K33" s="26">
        <f t="shared" si="0"/>
        <v>11</v>
      </c>
      <c r="L33" s="26">
        <f t="shared" si="1"/>
        <v>4</v>
      </c>
      <c r="M33" s="26">
        <f t="shared" si="2"/>
        <v>7</v>
      </c>
      <c r="N33" s="26">
        <v>1</v>
      </c>
      <c r="O33" s="26">
        <f t="shared" si="16"/>
        <v>4</v>
      </c>
      <c r="P33" s="26">
        <f t="shared" si="3"/>
        <v>4</v>
      </c>
      <c r="Q33" s="26">
        <f t="shared" si="4"/>
        <v>4</v>
      </c>
      <c r="R33" s="26">
        <f t="shared" si="5"/>
        <v>4</v>
      </c>
      <c r="S33" s="26">
        <f t="shared" si="6"/>
        <v>4</v>
      </c>
      <c r="T33" s="26">
        <f t="shared" si="7"/>
        <v>4</v>
      </c>
      <c r="U33" s="26">
        <f t="shared" si="8"/>
        <v>7</v>
      </c>
      <c r="V33" s="26">
        <f t="shared" si="9"/>
        <v>7</v>
      </c>
      <c r="W33" s="26">
        <f t="shared" si="10"/>
        <v>7</v>
      </c>
      <c r="X33" s="26">
        <f t="shared" si="11"/>
        <v>1</v>
      </c>
      <c r="Y33" s="26">
        <f t="shared" si="12"/>
        <v>46</v>
      </c>
      <c r="Z33" s="27">
        <f t="shared" si="13"/>
        <v>11</v>
      </c>
      <c r="AA33" s="27">
        <f t="shared" si="14"/>
        <v>11</v>
      </c>
      <c r="AB33" s="27">
        <f t="shared" si="15"/>
        <v>11</v>
      </c>
    </row>
    <row r="34" spans="1:28">
      <c r="A34" s="25" t="s">
        <v>101</v>
      </c>
      <c r="B34" s="25" t="s">
        <v>106</v>
      </c>
      <c r="C34" s="25" t="s">
        <v>107</v>
      </c>
      <c r="D34" s="25" t="s">
        <v>108</v>
      </c>
      <c r="E34" s="25" t="s">
        <v>109</v>
      </c>
      <c r="F34" s="26">
        <v>15</v>
      </c>
      <c r="G34" s="26">
        <v>11</v>
      </c>
      <c r="H34" s="26">
        <v>0</v>
      </c>
      <c r="I34" s="26">
        <v>30</v>
      </c>
      <c r="J34" s="26">
        <v>0</v>
      </c>
      <c r="K34" s="26">
        <f t="shared" si="0"/>
        <v>56</v>
      </c>
      <c r="L34" s="26">
        <f t="shared" si="1"/>
        <v>26</v>
      </c>
      <c r="M34" s="26">
        <f t="shared" si="2"/>
        <v>30</v>
      </c>
      <c r="N34" s="26">
        <v>16</v>
      </c>
      <c r="O34" s="26">
        <f t="shared" si="16"/>
        <v>26</v>
      </c>
      <c r="P34" s="26">
        <f t="shared" si="3"/>
        <v>26</v>
      </c>
      <c r="Q34" s="26">
        <f t="shared" si="4"/>
        <v>26</v>
      </c>
      <c r="R34" s="26">
        <f t="shared" si="5"/>
        <v>26</v>
      </c>
      <c r="S34" s="26">
        <f t="shared" si="6"/>
        <v>26</v>
      </c>
      <c r="T34" s="26">
        <f t="shared" si="7"/>
        <v>26</v>
      </c>
      <c r="U34" s="26">
        <f t="shared" si="8"/>
        <v>30</v>
      </c>
      <c r="V34" s="26">
        <f t="shared" si="9"/>
        <v>30</v>
      </c>
      <c r="W34" s="26">
        <f t="shared" si="10"/>
        <v>30</v>
      </c>
      <c r="X34" s="26">
        <f t="shared" si="11"/>
        <v>16</v>
      </c>
      <c r="Y34" s="26">
        <f t="shared" si="12"/>
        <v>262</v>
      </c>
      <c r="Z34" s="27">
        <f t="shared" si="13"/>
        <v>56</v>
      </c>
      <c r="AA34" s="27">
        <f t="shared" si="14"/>
        <v>56</v>
      </c>
      <c r="AB34" s="27">
        <f t="shared" si="15"/>
        <v>56</v>
      </c>
    </row>
    <row r="35" spans="1:28">
      <c r="A35" s="25" t="s">
        <v>101</v>
      </c>
      <c r="B35" s="25" t="s">
        <v>110</v>
      </c>
      <c r="C35" s="25" t="s">
        <v>111</v>
      </c>
      <c r="D35" s="25" t="s">
        <v>112</v>
      </c>
      <c r="E35" s="25" t="s">
        <v>113</v>
      </c>
      <c r="F35" s="26">
        <v>17</v>
      </c>
      <c r="G35" s="26">
        <v>4</v>
      </c>
      <c r="H35" s="26">
        <v>11</v>
      </c>
      <c r="I35" s="26">
        <v>52</v>
      </c>
      <c r="J35" s="26">
        <v>1</v>
      </c>
      <c r="K35" s="26">
        <f t="shared" si="0"/>
        <v>85</v>
      </c>
      <c r="L35" s="26">
        <f t="shared" si="1"/>
        <v>21</v>
      </c>
      <c r="M35" s="26">
        <f t="shared" si="2"/>
        <v>64</v>
      </c>
      <c r="N35" s="26">
        <v>14</v>
      </c>
      <c r="O35" s="26">
        <f t="shared" si="16"/>
        <v>21</v>
      </c>
      <c r="P35" s="26">
        <f t="shared" si="3"/>
        <v>21</v>
      </c>
      <c r="Q35" s="26">
        <f t="shared" si="4"/>
        <v>21</v>
      </c>
      <c r="R35" s="26">
        <f t="shared" si="5"/>
        <v>21</v>
      </c>
      <c r="S35" s="26">
        <f t="shared" si="6"/>
        <v>21</v>
      </c>
      <c r="T35" s="26">
        <f t="shared" si="7"/>
        <v>21</v>
      </c>
      <c r="U35" s="26">
        <f t="shared" si="8"/>
        <v>64</v>
      </c>
      <c r="V35" s="26">
        <f t="shared" si="9"/>
        <v>64</v>
      </c>
      <c r="W35" s="26">
        <f t="shared" si="10"/>
        <v>64</v>
      </c>
      <c r="X35" s="26">
        <f t="shared" si="11"/>
        <v>14</v>
      </c>
      <c r="Y35" s="26">
        <f t="shared" si="12"/>
        <v>332</v>
      </c>
      <c r="Z35" s="27">
        <f t="shared" si="13"/>
        <v>85</v>
      </c>
      <c r="AA35" s="27">
        <f t="shared" si="14"/>
        <v>85</v>
      </c>
      <c r="AB35" s="27">
        <f t="shared" si="15"/>
        <v>85</v>
      </c>
    </row>
    <row r="36" spans="1:28">
      <c r="A36" s="25" t="s">
        <v>101</v>
      </c>
      <c r="B36" s="25" t="s">
        <v>114</v>
      </c>
      <c r="C36" s="25" t="s">
        <v>115</v>
      </c>
      <c r="D36" s="25" t="s">
        <v>116</v>
      </c>
      <c r="E36" s="25" t="s">
        <v>117</v>
      </c>
      <c r="F36" s="26">
        <v>4</v>
      </c>
      <c r="G36" s="26">
        <v>3</v>
      </c>
      <c r="H36" s="26">
        <v>0</v>
      </c>
      <c r="I36" s="26">
        <v>14</v>
      </c>
      <c r="J36" s="26">
        <v>0</v>
      </c>
      <c r="K36" s="26">
        <f t="shared" si="0"/>
        <v>21</v>
      </c>
      <c r="L36" s="26">
        <f t="shared" si="1"/>
        <v>7</v>
      </c>
      <c r="M36" s="26">
        <f t="shared" si="2"/>
        <v>14</v>
      </c>
      <c r="N36" s="26">
        <v>3</v>
      </c>
      <c r="O36" s="26">
        <f t="shared" si="16"/>
        <v>7</v>
      </c>
      <c r="P36" s="26">
        <f t="shared" si="3"/>
        <v>7</v>
      </c>
      <c r="Q36" s="26">
        <f t="shared" si="4"/>
        <v>7</v>
      </c>
      <c r="R36" s="26">
        <f t="shared" si="5"/>
        <v>7</v>
      </c>
      <c r="S36" s="26">
        <f t="shared" si="6"/>
        <v>7</v>
      </c>
      <c r="T36" s="26">
        <f t="shared" si="7"/>
        <v>7</v>
      </c>
      <c r="U36" s="26">
        <f t="shared" si="8"/>
        <v>14</v>
      </c>
      <c r="V36" s="26">
        <f t="shared" si="9"/>
        <v>14</v>
      </c>
      <c r="W36" s="26">
        <f t="shared" si="10"/>
        <v>14</v>
      </c>
      <c r="X36" s="26">
        <f t="shared" si="11"/>
        <v>3</v>
      </c>
      <c r="Y36" s="26">
        <f t="shared" si="12"/>
        <v>87</v>
      </c>
      <c r="Z36" s="27">
        <f t="shared" si="13"/>
        <v>21</v>
      </c>
      <c r="AA36" s="27">
        <f t="shared" si="14"/>
        <v>21</v>
      </c>
      <c r="AB36" s="27">
        <f t="shared" si="15"/>
        <v>21</v>
      </c>
    </row>
    <row r="37" spans="1:28">
      <c r="A37" s="25" t="s">
        <v>101</v>
      </c>
      <c r="B37" s="25" t="s">
        <v>118</v>
      </c>
      <c r="C37" s="25" t="s">
        <v>119</v>
      </c>
      <c r="D37" s="25" t="s">
        <v>120</v>
      </c>
      <c r="E37" s="25" t="s">
        <v>121</v>
      </c>
      <c r="F37" s="26">
        <v>8</v>
      </c>
      <c r="G37" s="26">
        <v>0</v>
      </c>
      <c r="H37" s="26">
        <v>0</v>
      </c>
      <c r="I37" s="26">
        <v>27</v>
      </c>
      <c r="J37" s="26">
        <v>0</v>
      </c>
      <c r="K37" s="26">
        <f t="shared" si="0"/>
        <v>35</v>
      </c>
      <c r="L37" s="26">
        <f t="shared" si="1"/>
        <v>8</v>
      </c>
      <c r="M37" s="26">
        <f t="shared" si="2"/>
        <v>27</v>
      </c>
      <c r="N37" s="26">
        <v>5</v>
      </c>
      <c r="O37" s="26">
        <f t="shared" si="16"/>
        <v>8</v>
      </c>
      <c r="P37" s="26">
        <f t="shared" si="3"/>
        <v>8</v>
      </c>
      <c r="Q37" s="26">
        <f t="shared" si="4"/>
        <v>8</v>
      </c>
      <c r="R37" s="26">
        <f t="shared" si="5"/>
        <v>8</v>
      </c>
      <c r="S37" s="26">
        <f t="shared" si="6"/>
        <v>8</v>
      </c>
      <c r="T37" s="26">
        <f t="shared" si="7"/>
        <v>8</v>
      </c>
      <c r="U37" s="26">
        <f t="shared" si="8"/>
        <v>27</v>
      </c>
      <c r="V37" s="26">
        <f t="shared" si="9"/>
        <v>27</v>
      </c>
      <c r="W37" s="26">
        <f t="shared" si="10"/>
        <v>27</v>
      </c>
      <c r="X37" s="26">
        <f t="shared" si="11"/>
        <v>5</v>
      </c>
      <c r="Y37" s="26">
        <f t="shared" si="12"/>
        <v>134</v>
      </c>
      <c r="Z37" s="27">
        <f t="shared" si="13"/>
        <v>35</v>
      </c>
      <c r="AA37" s="27">
        <f t="shared" si="14"/>
        <v>35</v>
      </c>
      <c r="AB37" s="27">
        <f t="shared" si="15"/>
        <v>35</v>
      </c>
    </row>
    <row r="38" spans="1:28">
      <c r="A38" s="25" t="s">
        <v>122</v>
      </c>
      <c r="B38" s="25" t="s">
        <v>123</v>
      </c>
      <c r="C38" s="25" t="s">
        <v>124</v>
      </c>
      <c r="D38" s="25" t="s">
        <v>125</v>
      </c>
      <c r="E38" s="25" t="s">
        <v>126</v>
      </c>
      <c r="F38" s="26">
        <v>14</v>
      </c>
      <c r="G38" s="26">
        <v>5</v>
      </c>
      <c r="H38" s="26">
        <v>0</v>
      </c>
      <c r="I38" s="26">
        <v>0</v>
      </c>
      <c r="J38" s="26">
        <v>0</v>
      </c>
      <c r="K38" s="26">
        <f t="shared" si="0"/>
        <v>19</v>
      </c>
      <c r="L38" s="26">
        <f t="shared" si="1"/>
        <v>19</v>
      </c>
      <c r="M38" s="26">
        <f t="shared" si="2"/>
        <v>0</v>
      </c>
      <c r="N38" s="26">
        <v>7</v>
      </c>
      <c r="O38" s="26">
        <f t="shared" si="16"/>
        <v>19</v>
      </c>
      <c r="P38" s="26">
        <f t="shared" si="3"/>
        <v>19</v>
      </c>
      <c r="Q38" s="26">
        <f t="shared" si="4"/>
        <v>19</v>
      </c>
      <c r="R38" s="26">
        <f t="shared" si="5"/>
        <v>19</v>
      </c>
      <c r="S38" s="26">
        <f t="shared" si="6"/>
        <v>19</v>
      </c>
      <c r="T38" s="26">
        <f t="shared" si="7"/>
        <v>19</v>
      </c>
      <c r="U38" s="26">
        <f t="shared" si="8"/>
        <v>0</v>
      </c>
      <c r="V38" s="26">
        <f t="shared" si="9"/>
        <v>0</v>
      </c>
      <c r="W38" s="26">
        <f t="shared" si="10"/>
        <v>0</v>
      </c>
      <c r="X38" s="26">
        <f t="shared" si="11"/>
        <v>7</v>
      </c>
      <c r="Y38" s="26">
        <f t="shared" si="12"/>
        <v>121</v>
      </c>
      <c r="Z38" s="27">
        <f t="shared" si="13"/>
        <v>19</v>
      </c>
      <c r="AA38" s="27">
        <f t="shared" si="14"/>
        <v>19</v>
      </c>
      <c r="AB38" s="27">
        <f t="shared" si="15"/>
        <v>19</v>
      </c>
    </row>
    <row r="39" spans="1:28">
      <c r="A39" s="25" t="s">
        <v>122</v>
      </c>
      <c r="B39" s="25" t="s">
        <v>127</v>
      </c>
      <c r="C39" s="25" t="s">
        <v>128</v>
      </c>
      <c r="D39" s="25" t="s">
        <v>129</v>
      </c>
      <c r="E39" s="25" t="s">
        <v>130</v>
      </c>
      <c r="F39" s="26">
        <v>15</v>
      </c>
      <c r="G39" s="26">
        <v>0</v>
      </c>
      <c r="H39" s="26">
        <v>0</v>
      </c>
      <c r="I39" s="26">
        <v>0</v>
      </c>
      <c r="J39" s="26">
        <v>0</v>
      </c>
      <c r="K39" s="26">
        <f t="shared" si="0"/>
        <v>15</v>
      </c>
      <c r="L39" s="26">
        <f t="shared" si="1"/>
        <v>15</v>
      </c>
      <c r="M39" s="26">
        <f t="shared" si="2"/>
        <v>0</v>
      </c>
      <c r="N39" s="26">
        <v>4</v>
      </c>
      <c r="O39" s="26">
        <f t="shared" si="16"/>
        <v>15</v>
      </c>
      <c r="P39" s="26">
        <f t="shared" si="3"/>
        <v>15</v>
      </c>
      <c r="Q39" s="26">
        <f t="shared" si="4"/>
        <v>15</v>
      </c>
      <c r="R39" s="26">
        <f t="shared" si="5"/>
        <v>15</v>
      </c>
      <c r="S39" s="26">
        <f t="shared" si="6"/>
        <v>15</v>
      </c>
      <c r="T39" s="26">
        <f t="shared" si="7"/>
        <v>15</v>
      </c>
      <c r="U39" s="26">
        <f t="shared" si="8"/>
        <v>0</v>
      </c>
      <c r="V39" s="26">
        <f t="shared" si="9"/>
        <v>0</v>
      </c>
      <c r="W39" s="26">
        <f t="shared" si="10"/>
        <v>0</v>
      </c>
      <c r="X39" s="26">
        <f t="shared" si="11"/>
        <v>4</v>
      </c>
      <c r="Y39" s="26">
        <f t="shared" si="12"/>
        <v>94</v>
      </c>
      <c r="Z39" s="27">
        <f t="shared" si="13"/>
        <v>15</v>
      </c>
      <c r="AA39" s="27">
        <f t="shared" si="14"/>
        <v>15</v>
      </c>
      <c r="AB39" s="27">
        <f t="shared" si="15"/>
        <v>15</v>
      </c>
    </row>
    <row r="40" spans="1:28">
      <c r="A40" s="25" t="s">
        <v>122</v>
      </c>
      <c r="B40" s="25" t="s">
        <v>131</v>
      </c>
      <c r="C40" s="25" t="s">
        <v>132</v>
      </c>
      <c r="D40" s="25" t="s">
        <v>133</v>
      </c>
      <c r="E40" s="25" t="s">
        <v>134</v>
      </c>
      <c r="F40" s="26">
        <v>5</v>
      </c>
      <c r="G40" s="26">
        <v>0</v>
      </c>
      <c r="H40" s="26">
        <v>0</v>
      </c>
      <c r="I40" s="26">
        <v>0</v>
      </c>
      <c r="J40" s="26">
        <v>0</v>
      </c>
      <c r="K40" s="26">
        <f t="shared" si="0"/>
        <v>5</v>
      </c>
      <c r="L40" s="26">
        <f t="shared" si="1"/>
        <v>5</v>
      </c>
      <c r="M40" s="26">
        <f t="shared" si="2"/>
        <v>0</v>
      </c>
      <c r="N40" s="26">
        <v>2</v>
      </c>
      <c r="O40" s="26">
        <f t="shared" si="16"/>
        <v>5</v>
      </c>
      <c r="P40" s="26">
        <f t="shared" si="3"/>
        <v>5</v>
      </c>
      <c r="Q40" s="26">
        <f t="shared" si="4"/>
        <v>5</v>
      </c>
      <c r="R40" s="26">
        <f t="shared" si="5"/>
        <v>5</v>
      </c>
      <c r="S40" s="26">
        <f t="shared" si="6"/>
        <v>5</v>
      </c>
      <c r="T40" s="26">
        <f t="shared" si="7"/>
        <v>5</v>
      </c>
      <c r="U40" s="26">
        <f t="shared" si="8"/>
        <v>0</v>
      </c>
      <c r="V40" s="26">
        <f t="shared" si="9"/>
        <v>0</v>
      </c>
      <c r="W40" s="26">
        <f t="shared" si="10"/>
        <v>0</v>
      </c>
      <c r="X40" s="26">
        <f t="shared" si="11"/>
        <v>2</v>
      </c>
      <c r="Y40" s="26">
        <f t="shared" si="12"/>
        <v>32</v>
      </c>
      <c r="Z40" s="27">
        <f t="shared" si="13"/>
        <v>5</v>
      </c>
      <c r="AA40" s="27">
        <f t="shared" si="14"/>
        <v>5</v>
      </c>
      <c r="AB40" s="27">
        <f t="shared" si="15"/>
        <v>5</v>
      </c>
    </row>
    <row r="41" spans="1:28">
      <c r="A41" s="25" t="s">
        <v>135</v>
      </c>
      <c r="B41" s="25" t="s">
        <v>136</v>
      </c>
      <c r="C41" s="25" t="s">
        <v>137</v>
      </c>
      <c r="D41" s="25" t="s">
        <v>135</v>
      </c>
      <c r="E41" s="25" t="s">
        <v>138</v>
      </c>
      <c r="F41" s="26">
        <v>2</v>
      </c>
      <c r="G41" s="26">
        <v>4</v>
      </c>
      <c r="H41" s="26">
        <v>0</v>
      </c>
      <c r="I41" s="26">
        <v>0</v>
      </c>
      <c r="J41" s="26">
        <v>0</v>
      </c>
      <c r="K41" s="26">
        <f t="shared" si="0"/>
        <v>6</v>
      </c>
      <c r="L41" s="26">
        <f t="shared" si="1"/>
        <v>6</v>
      </c>
      <c r="M41" s="26">
        <f t="shared" si="2"/>
        <v>0</v>
      </c>
      <c r="N41" s="26">
        <v>4</v>
      </c>
      <c r="O41" s="26">
        <f t="shared" si="16"/>
        <v>6</v>
      </c>
      <c r="P41" s="26">
        <f t="shared" si="3"/>
        <v>6</v>
      </c>
      <c r="Q41" s="26">
        <f t="shared" si="4"/>
        <v>6</v>
      </c>
      <c r="R41" s="26">
        <f t="shared" si="5"/>
        <v>6</v>
      </c>
      <c r="S41" s="26">
        <f t="shared" si="6"/>
        <v>6</v>
      </c>
      <c r="T41" s="26">
        <f t="shared" si="7"/>
        <v>6</v>
      </c>
      <c r="U41" s="26">
        <f t="shared" si="8"/>
        <v>0</v>
      </c>
      <c r="V41" s="26">
        <f t="shared" si="9"/>
        <v>0</v>
      </c>
      <c r="W41" s="26">
        <f t="shared" si="10"/>
        <v>0</v>
      </c>
      <c r="X41" s="26">
        <f t="shared" si="11"/>
        <v>4</v>
      </c>
      <c r="Y41" s="26">
        <f t="shared" si="12"/>
        <v>40</v>
      </c>
      <c r="Z41" s="27">
        <f t="shared" si="13"/>
        <v>6</v>
      </c>
      <c r="AA41" s="27">
        <f t="shared" si="14"/>
        <v>6</v>
      </c>
      <c r="AB41" s="27">
        <f t="shared" si="15"/>
        <v>6</v>
      </c>
    </row>
    <row r="42" spans="1:28">
      <c r="A42" s="25" t="s">
        <v>139</v>
      </c>
      <c r="B42" s="25" t="s">
        <v>140</v>
      </c>
      <c r="C42" s="25" t="s">
        <v>141</v>
      </c>
      <c r="D42" s="25" t="s">
        <v>142</v>
      </c>
      <c r="E42" s="25" t="s">
        <v>143</v>
      </c>
      <c r="F42" s="26">
        <v>30</v>
      </c>
      <c r="G42" s="26">
        <v>26</v>
      </c>
      <c r="H42" s="26">
        <v>4</v>
      </c>
      <c r="I42" s="26">
        <v>19</v>
      </c>
      <c r="J42" s="26">
        <v>4</v>
      </c>
      <c r="K42" s="26">
        <f t="shared" si="0"/>
        <v>83</v>
      </c>
      <c r="L42" s="26">
        <f t="shared" si="1"/>
        <v>56</v>
      </c>
      <c r="M42" s="26">
        <f t="shared" si="2"/>
        <v>27</v>
      </c>
      <c r="N42" s="26">
        <v>19</v>
      </c>
      <c r="O42" s="26">
        <f t="shared" si="16"/>
        <v>56</v>
      </c>
      <c r="P42" s="26">
        <f t="shared" si="3"/>
        <v>56</v>
      </c>
      <c r="Q42" s="26">
        <f t="shared" si="4"/>
        <v>56</v>
      </c>
      <c r="R42" s="26">
        <f t="shared" si="5"/>
        <v>56</v>
      </c>
      <c r="S42" s="26">
        <f t="shared" si="6"/>
        <v>56</v>
      </c>
      <c r="T42" s="26">
        <f t="shared" si="7"/>
        <v>56</v>
      </c>
      <c r="U42" s="26">
        <f t="shared" si="8"/>
        <v>27</v>
      </c>
      <c r="V42" s="26">
        <f t="shared" si="9"/>
        <v>27</v>
      </c>
      <c r="W42" s="26">
        <f t="shared" si="10"/>
        <v>27</v>
      </c>
      <c r="X42" s="26">
        <f t="shared" si="11"/>
        <v>19</v>
      </c>
      <c r="Y42" s="26">
        <f t="shared" si="12"/>
        <v>436</v>
      </c>
      <c r="Z42" s="27">
        <f t="shared" si="13"/>
        <v>83</v>
      </c>
      <c r="AA42" s="27">
        <f t="shared" si="14"/>
        <v>83</v>
      </c>
      <c r="AB42" s="27">
        <f t="shared" si="15"/>
        <v>83</v>
      </c>
    </row>
    <row r="43" spans="1:28">
      <c r="A43" s="25" t="s">
        <v>139</v>
      </c>
      <c r="B43" s="25" t="s">
        <v>144</v>
      </c>
      <c r="C43" s="25" t="s">
        <v>145</v>
      </c>
      <c r="D43" s="25" t="s">
        <v>146</v>
      </c>
      <c r="E43" s="25" t="s">
        <v>147</v>
      </c>
      <c r="F43" s="26">
        <v>5</v>
      </c>
      <c r="G43" s="26">
        <v>0</v>
      </c>
      <c r="H43" s="26">
        <v>0</v>
      </c>
      <c r="I43" s="26">
        <v>19</v>
      </c>
      <c r="J43" s="26">
        <v>0</v>
      </c>
      <c r="K43" s="26">
        <f t="shared" si="0"/>
        <v>24</v>
      </c>
      <c r="L43" s="26">
        <f t="shared" si="1"/>
        <v>5</v>
      </c>
      <c r="M43" s="26">
        <f t="shared" si="2"/>
        <v>19</v>
      </c>
      <c r="N43" s="26">
        <v>3</v>
      </c>
      <c r="O43" s="26">
        <f t="shared" si="16"/>
        <v>5</v>
      </c>
      <c r="P43" s="26">
        <f t="shared" si="3"/>
        <v>5</v>
      </c>
      <c r="Q43" s="26">
        <f t="shared" si="4"/>
        <v>5</v>
      </c>
      <c r="R43" s="26">
        <f t="shared" si="5"/>
        <v>5</v>
      </c>
      <c r="S43" s="26">
        <f t="shared" si="6"/>
        <v>5</v>
      </c>
      <c r="T43" s="26">
        <f t="shared" si="7"/>
        <v>5</v>
      </c>
      <c r="U43" s="26">
        <f t="shared" si="8"/>
        <v>19</v>
      </c>
      <c r="V43" s="26">
        <f t="shared" si="9"/>
        <v>19</v>
      </c>
      <c r="W43" s="26">
        <f t="shared" si="10"/>
        <v>19</v>
      </c>
      <c r="X43" s="26">
        <f t="shared" si="11"/>
        <v>3</v>
      </c>
      <c r="Y43" s="26">
        <f t="shared" si="12"/>
        <v>90</v>
      </c>
      <c r="Z43" s="27">
        <f t="shared" si="13"/>
        <v>24</v>
      </c>
      <c r="AA43" s="27">
        <f t="shared" si="14"/>
        <v>24</v>
      </c>
      <c r="AB43" s="27">
        <f t="shared" si="15"/>
        <v>24</v>
      </c>
    </row>
    <row r="44" spans="1:28">
      <c r="A44" s="25" t="s">
        <v>139</v>
      </c>
      <c r="B44" s="25" t="s">
        <v>148</v>
      </c>
      <c r="C44" s="25" t="s">
        <v>149</v>
      </c>
      <c r="D44" s="25" t="s">
        <v>150</v>
      </c>
      <c r="E44" s="25" t="s">
        <v>151</v>
      </c>
      <c r="F44" s="26">
        <v>13</v>
      </c>
      <c r="G44" s="26">
        <v>0</v>
      </c>
      <c r="H44" s="26">
        <v>0</v>
      </c>
      <c r="I44" s="26">
        <v>17</v>
      </c>
      <c r="J44" s="26">
        <v>8</v>
      </c>
      <c r="K44" s="26">
        <f t="shared" si="0"/>
        <v>38</v>
      </c>
      <c r="L44" s="26">
        <f t="shared" si="1"/>
        <v>13</v>
      </c>
      <c r="M44" s="26">
        <f t="shared" si="2"/>
        <v>25</v>
      </c>
      <c r="N44" s="26">
        <v>4</v>
      </c>
      <c r="O44" s="26">
        <f t="shared" si="16"/>
        <v>13</v>
      </c>
      <c r="P44" s="26">
        <f t="shared" si="3"/>
        <v>13</v>
      </c>
      <c r="Q44" s="26">
        <f t="shared" si="4"/>
        <v>13</v>
      </c>
      <c r="R44" s="26">
        <f t="shared" si="5"/>
        <v>13</v>
      </c>
      <c r="S44" s="26">
        <f t="shared" si="6"/>
        <v>13</v>
      </c>
      <c r="T44" s="26">
        <f t="shared" si="7"/>
        <v>13</v>
      </c>
      <c r="U44" s="26">
        <f t="shared" si="8"/>
        <v>25</v>
      </c>
      <c r="V44" s="26">
        <f t="shared" si="9"/>
        <v>25</v>
      </c>
      <c r="W44" s="26">
        <f t="shared" si="10"/>
        <v>25</v>
      </c>
      <c r="X44" s="26">
        <f t="shared" si="11"/>
        <v>4</v>
      </c>
      <c r="Y44" s="26">
        <f t="shared" si="12"/>
        <v>157</v>
      </c>
      <c r="Z44" s="27">
        <f t="shared" si="13"/>
        <v>38</v>
      </c>
      <c r="AA44" s="27">
        <f t="shared" si="14"/>
        <v>38</v>
      </c>
      <c r="AB44" s="27">
        <f t="shared" si="15"/>
        <v>38</v>
      </c>
    </row>
    <row r="45" spans="1:28">
      <c r="A45" s="25" t="s">
        <v>139</v>
      </c>
      <c r="B45" s="25" t="s">
        <v>152</v>
      </c>
      <c r="C45" s="25" t="s">
        <v>153</v>
      </c>
      <c r="D45" s="25" t="s">
        <v>154</v>
      </c>
      <c r="E45" s="25" t="s">
        <v>155</v>
      </c>
      <c r="F45" s="26">
        <v>50</v>
      </c>
      <c r="G45" s="26">
        <v>16</v>
      </c>
      <c r="H45" s="26">
        <v>0</v>
      </c>
      <c r="I45" s="26">
        <v>9</v>
      </c>
      <c r="J45" s="26">
        <v>11</v>
      </c>
      <c r="K45" s="26">
        <f t="shared" si="0"/>
        <v>86</v>
      </c>
      <c r="L45" s="26">
        <f t="shared" si="1"/>
        <v>66</v>
      </c>
      <c r="M45" s="26">
        <f t="shared" si="2"/>
        <v>20</v>
      </c>
      <c r="N45" s="26">
        <v>11</v>
      </c>
      <c r="O45" s="26">
        <f t="shared" si="16"/>
        <v>66</v>
      </c>
      <c r="P45" s="26">
        <f t="shared" si="3"/>
        <v>66</v>
      </c>
      <c r="Q45" s="26">
        <f t="shared" si="4"/>
        <v>66</v>
      </c>
      <c r="R45" s="26">
        <f t="shared" si="5"/>
        <v>66</v>
      </c>
      <c r="S45" s="26">
        <f t="shared" si="6"/>
        <v>66</v>
      </c>
      <c r="T45" s="26">
        <f t="shared" si="7"/>
        <v>66</v>
      </c>
      <c r="U45" s="26">
        <f t="shared" si="8"/>
        <v>20</v>
      </c>
      <c r="V45" s="26">
        <f t="shared" si="9"/>
        <v>20</v>
      </c>
      <c r="W45" s="26">
        <f t="shared" si="10"/>
        <v>20</v>
      </c>
      <c r="X45" s="26">
        <f t="shared" si="11"/>
        <v>11</v>
      </c>
      <c r="Y45" s="26">
        <f t="shared" si="12"/>
        <v>467</v>
      </c>
      <c r="Z45" s="27">
        <f t="shared" si="13"/>
        <v>86</v>
      </c>
      <c r="AA45" s="27">
        <f t="shared" si="14"/>
        <v>86</v>
      </c>
      <c r="AB45" s="27">
        <f t="shared" si="15"/>
        <v>86</v>
      </c>
    </row>
    <row r="46" spans="1:28">
      <c r="A46" s="25" t="s">
        <v>156</v>
      </c>
      <c r="B46" s="25" t="s">
        <v>157</v>
      </c>
      <c r="C46" s="25" t="s">
        <v>158</v>
      </c>
      <c r="D46" s="25" t="s">
        <v>159</v>
      </c>
      <c r="E46" s="25" t="s">
        <v>160</v>
      </c>
      <c r="F46" s="26">
        <v>9</v>
      </c>
      <c r="G46" s="26">
        <v>0</v>
      </c>
      <c r="H46" s="26">
        <v>0</v>
      </c>
      <c r="I46" s="26">
        <v>0</v>
      </c>
      <c r="J46" s="26">
        <v>0</v>
      </c>
      <c r="K46" s="26">
        <f t="shared" si="0"/>
        <v>9</v>
      </c>
      <c r="L46" s="26">
        <f t="shared" si="1"/>
        <v>9</v>
      </c>
      <c r="M46" s="26">
        <f t="shared" si="2"/>
        <v>0</v>
      </c>
      <c r="N46" s="26">
        <v>4</v>
      </c>
      <c r="O46" s="26">
        <f t="shared" si="16"/>
        <v>9</v>
      </c>
      <c r="P46" s="26">
        <f t="shared" si="3"/>
        <v>9</v>
      </c>
      <c r="Q46" s="26">
        <f t="shared" si="4"/>
        <v>9</v>
      </c>
      <c r="R46" s="26">
        <f t="shared" si="5"/>
        <v>9</v>
      </c>
      <c r="S46" s="26">
        <f t="shared" si="6"/>
        <v>9</v>
      </c>
      <c r="T46" s="26">
        <f t="shared" si="7"/>
        <v>9</v>
      </c>
      <c r="U46" s="26">
        <f t="shared" si="8"/>
        <v>0</v>
      </c>
      <c r="V46" s="26">
        <f t="shared" si="9"/>
        <v>0</v>
      </c>
      <c r="W46" s="26">
        <f t="shared" si="10"/>
        <v>0</v>
      </c>
      <c r="X46" s="26">
        <f t="shared" si="11"/>
        <v>4</v>
      </c>
      <c r="Y46" s="26">
        <f t="shared" si="12"/>
        <v>58</v>
      </c>
      <c r="Z46" s="27">
        <f t="shared" si="13"/>
        <v>9</v>
      </c>
      <c r="AA46" s="27">
        <f t="shared" si="14"/>
        <v>9</v>
      </c>
      <c r="AB46" s="27">
        <f t="shared" si="15"/>
        <v>9</v>
      </c>
    </row>
    <row r="47" spans="1:28">
      <c r="A47" s="25" t="s">
        <v>156</v>
      </c>
      <c r="B47" s="25" t="s">
        <v>161</v>
      </c>
      <c r="C47" s="25" t="s">
        <v>162</v>
      </c>
      <c r="D47" s="25" t="s">
        <v>163</v>
      </c>
      <c r="E47" s="25" t="s">
        <v>164</v>
      </c>
      <c r="F47" s="26">
        <v>11</v>
      </c>
      <c r="G47" s="26">
        <v>2</v>
      </c>
      <c r="H47" s="26">
        <v>0</v>
      </c>
      <c r="I47" s="26">
        <v>0</v>
      </c>
      <c r="J47" s="26">
        <v>0</v>
      </c>
      <c r="K47" s="26">
        <f t="shared" si="0"/>
        <v>13</v>
      </c>
      <c r="L47" s="26">
        <f t="shared" si="1"/>
        <v>13</v>
      </c>
      <c r="M47" s="26">
        <f t="shared" si="2"/>
        <v>0</v>
      </c>
      <c r="N47" s="26">
        <v>5</v>
      </c>
      <c r="O47" s="26">
        <f t="shared" si="16"/>
        <v>13</v>
      </c>
      <c r="P47" s="26">
        <f t="shared" si="3"/>
        <v>13</v>
      </c>
      <c r="Q47" s="26">
        <f t="shared" si="4"/>
        <v>13</v>
      </c>
      <c r="R47" s="26">
        <f t="shared" si="5"/>
        <v>13</v>
      </c>
      <c r="S47" s="26">
        <f t="shared" si="6"/>
        <v>13</v>
      </c>
      <c r="T47" s="26">
        <f t="shared" si="7"/>
        <v>13</v>
      </c>
      <c r="U47" s="26">
        <f t="shared" si="8"/>
        <v>0</v>
      </c>
      <c r="V47" s="26">
        <f t="shared" si="9"/>
        <v>0</v>
      </c>
      <c r="W47" s="26">
        <f t="shared" si="10"/>
        <v>0</v>
      </c>
      <c r="X47" s="26">
        <f t="shared" si="11"/>
        <v>5</v>
      </c>
      <c r="Y47" s="26">
        <f t="shared" si="12"/>
        <v>83</v>
      </c>
      <c r="Z47" s="27">
        <f t="shared" si="13"/>
        <v>13</v>
      </c>
      <c r="AA47" s="27">
        <f t="shared" si="14"/>
        <v>13</v>
      </c>
      <c r="AB47" s="27">
        <f t="shared" si="15"/>
        <v>13</v>
      </c>
    </row>
    <row r="48" spans="1:28">
      <c r="A48" s="25" t="s">
        <v>165</v>
      </c>
      <c r="B48" s="25" t="s">
        <v>166</v>
      </c>
      <c r="C48" s="25" t="s">
        <v>167</v>
      </c>
      <c r="D48" s="25" t="s">
        <v>168</v>
      </c>
      <c r="E48" s="25" t="s">
        <v>169</v>
      </c>
      <c r="F48" s="26">
        <v>11</v>
      </c>
      <c r="G48" s="26">
        <v>8</v>
      </c>
      <c r="H48" s="26">
        <v>0</v>
      </c>
      <c r="I48" s="26">
        <v>0</v>
      </c>
      <c r="J48" s="26">
        <v>0</v>
      </c>
      <c r="K48" s="26">
        <f t="shared" si="0"/>
        <v>19</v>
      </c>
      <c r="L48" s="26">
        <f t="shared" si="1"/>
        <v>19</v>
      </c>
      <c r="M48" s="26">
        <f t="shared" si="2"/>
        <v>0</v>
      </c>
      <c r="N48" s="26">
        <v>20</v>
      </c>
      <c r="O48" s="26">
        <f t="shared" si="16"/>
        <v>19</v>
      </c>
      <c r="P48" s="26">
        <f t="shared" si="3"/>
        <v>19</v>
      </c>
      <c r="Q48" s="26">
        <f t="shared" si="4"/>
        <v>19</v>
      </c>
      <c r="R48" s="26">
        <f t="shared" si="5"/>
        <v>19</v>
      </c>
      <c r="S48" s="26">
        <f t="shared" si="6"/>
        <v>19</v>
      </c>
      <c r="T48" s="26">
        <f t="shared" si="7"/>
        <v>19</v>
      </c>
      <c r="U48" s="26">
        <f t="shared" si="8"/>
        <v>0</v>
      </c>
      <c r="V48" s="26">
        <f t="shared" si="9"/>
        <v>0</v>
      </c>
      <c r="W48" s="26">
        <f t="shared" si="10"/>
        <v>0</v>
      </c>
      <c r="X48" s="26">
        <f t="shared" si="11"/>
        <v>20</v>
      </c>
      <c r="Y48" s="26">
        <f t="shared" si="12"/>
        <v>134</v>
      </c>
      <c r="Z48" s="27">
        <f t="shared" si="13"/>
        <v>19</v>
      </c>
      <c r="AA48" s="27">
        <f t="shared" si="14"/>
        <v>19</v>
      </c>
      <c r="AB48" s="27">
        <f t="shared" si="15"/>
        <v>19</v>
      </c>
    </row>
    <row r="49" spans="1:28">
      <c r="A49" s="25" t="s">
        <v>170</v>
      </c>
      <c r="B49" s="25" t="s">
        <v>171</v>
      </c>
      <c r="C49" s="25" t="s">
        <v>172</v>
      </c>
      <c r="D49" s="25" t="s">
        <v>173</v>
      </c>
      <c r="E49" s="25" t="s">
        <v>174</v>
      </c>
      <c r="F49" s="26">
        <v>5</v>
      </c>
      <c r="G49" s="26">
        <v>0</v>
      </c>
      <c r="H49" s="26">
        <v>0</v>
      </c>
      <c r="I49" s="26">
        <v>0</v>
      </c>
      <c r="J49" s="26">
        <v>0</v>
      </c>
      <c r="K49" s="26">
        <f t="shared" si="0"/>
        <v>5</v>
      </c>
      <c r="L49" s="26">
        <f t="shared" si="1"/>
        <v>5</v>
      </c>
      <c r="M49" s="26">
        <f t="shared" si="2"/>
        <v>0</v>
      </c>
      <c r="N49" s="26">
        <v>2</v>
      </c>
      <c r="O49" s="26">
        <f t="shared" si="16"/>
        <v>5</v>
      </c>
      <c r="P49" s="26">
        <f t="shared" si="3"/>
        <v>5</v>
      </c>
      <c r="Q49" s="26">
        <f t="shared" si="4"/>
        <v>5</v>
      </c>
      <c r="R49" s="26">
        <f t="shared" si="5"/>
        <v>5</v>
      </c>
      <c r="S49" s="26">
        <f t="shared" si="6"/>
        <v>5</v>
      </c>
      <c r="T49" s="26">
        <f t="shared" si="7"/>
        <v>5</v>
      </c>
      <c r="U49" s="26">
        <f t="shared" si="8"/>
        <v>0</v>
      </c>
      <c r="V49" s="26">
        <f t="shared" si="9"/>
        <v>0</v>
      </c>
      <c r="W49" s="26">
        <f t="shared" si="10"/>
        <v>0</v>
      </c>
      <c r="X49" s="26">
        <f t="shared" si="11"/>
        <v>2</v>
      </c>
      <c r="Y49" s="26">
        <f t="shared" si="12"/>
        <v>32</v>
      </c>
      <c r="Z49" s="27">
        <f t="shared" si="13"/>
        <v>5</v>
      </c>
      <c r="AA49" s="27">
        <f t="shared" si="14"/>
        <v>5</v>
      </c>
      <c r="AB49" s="27">
        <f t="shared" si="15"/>
        <v>5</v>
      </c>
    </row>
    <row r="50" spans="1:28">
      <c r="A50" s="25" t="s">
        <v>170</v>
      </c>
      <c r="B50" s="25" t="s">
        <v>175</v>
      </c>
      <c r="C50" s="25" t="s">
        <v>176</v>
      </c>
      <c r="D50" s="25" t="s">
        <v>177</v>
      </c>
      <c r="E50" s="25" t="s">
        <v>178</v>
      </c>
      <c r="F50" s="26">
        <v>35</v>
      </c>
      <c r="G50" s="26">
        <v>2</v>
      </c>
      <c r="H50" s="26">
        <v>0</v>
      </c>
      <c r="I50" s="26">
        <v>0</v>
      </c>
      <c r="J50" s="26">
        <v>0</v>
      </c>
      <c r="K50" s="26">
        <f t="shared" si="0"/>
        <v>37</v>
      </c>
      <c r="L50" s="26">
        <f t="shared" si="1"/>
        <v>37</v>
      </c>
      <c r="M50" s="26">
        <f t="shared" si="2"/>
        <v>0</v>
      </c>
      <c r="N50" s="26">
        <v>10</v>
      </c>
      <c r="O50" s="26">
        <f t="shared" si="16"/>
        <v>37</v>
      </c>
      <c r="P50" s="26">
        <f t="shared" si="3"/>
        <v>37</v>
      </c>
      <c r="Q50" s="26">
        <f t="shared" si="4"/>
        <v>37</v>
      </c>
      <c r="R50" s="26">
        <f t="shared" si="5"/>
        <v>37</v>
      </c>
      <c r="S50" s="26">
        <f t="shared" si="6"/>
        <v>37</v>
      </c>
      <c r="T50" s="26">
        <f t="shared" si="7"/>
        <v>37</v>
      </c>
      <c r="U50" s="26">
        <f t="shared" si="8"/>
        <v>0</v>
      </c>
      <c r="V50" s="26">
        <f t="shared" si="9"/>
        <v>0</v>
      </c>
      <c r="W50" s="26">
        <f t="shared" si="10"/>
        <v>0</v>
      </c>
      <c r="X50" s="26">
        <f t="shared" si="11"/>
        <v>10</v>
      </c>
      <c r="Y50" s="26">
        <f t="shared" si="12"/>
        <v>232</v>
      </c>
      <c r="Z50" s="27">
        <f t="shared" si="13"/>
        <v>37</v>
      </c>
      <c r="AA50" s="27">
        <f t="shared" si="14"/>
        <v>37</v>
      </c>
      <c r="AB50" s="27">
        <f t="shared" si="15"/>
        <v>37</v>
      </c>
    </row>
    <row r="51" spans="1:28">
      <c r="A51" s="25" t="s">
        <v>179</v>
      </c>
      <c r="B51" s="25" t="s">
        <v>180</v>
      </c>
      <c r="C51" s="25" t="s">
        <v>181</v>
      </c>
      <c r="D51" s="25" t="s">
        <v>182</v>
      </c>
      <c r="E51" s="25" t="s">
        <v>183</v>
      </c>
      <c r="F51" s="26">
        <v>6</v>
      </c>
      <c r="G51" s="26">
        <v>13</v>
      </c>
      <c r="H51" s="26">
        <v>0</v>
      </c>
      <c r="I51" s="26">
        <v>0</v>
      </c>
      <c r="J51" s="26">
        <v>0</v>
      </c>
      <c r="K51" s="26">
        <f t="shared" si="0"/>
        <v>19</v>
      </c>
      <c r="L51" s="26">
        <f t="shared" si="1"/>
        <v>19</v>
      </c>
      <c r="M51" s="26">
        <f t="shared" si="2"/>
        <v>0</v>
      </c>
      <c r="N51" s="26">
        <v>14</v>
      </c>
      <c r="O51" s="26">
        <f t="shared" si="16"/>
        <v>19</v>
      </c>
      <c r="P51" s="26">
        <f t="shared" si="3"/>
        <v>19</v>
      </c>
      <c r="Q51" s="26">
        <f t="shared" si="4"/>
        <v>19</v>
      </c>
      <c r="R51" s="26">
        <f t="shared" si="5"/>
        <v>19</v>
      </c>
      <c r="S51" s="26">
        <f t="shared" si="6"/>
        <v>19</v>
      </c>
      <c r="T51" s="26">
        <f t="shared" si="7"/>
        <v>19</v>
      </c>
      <c r="U51" s="26">
        <f t="shared" si="8"/>
        <v>0</v>
      </c>
      <c r="V51" s="26">
        <f t="shared" si="9"/>
        <v>0</v>
      </c>
      <c r="W51" s="26">
        <f t="shared" si="10"/>
        <v>0</v>
      </c>
      <c r="X51" s="26">
        <f t="shared" si="11"/>
        <v>14</v>
      </c>
      <c r="Y51" s="26">
        <f t="shared" si="12"/>
        <v>128</v>
      </c>
      <c r="Z51" s="27">
        <f t="shared" si="13"/>
        <v>19</v>
      </c>
      <c r="AA51" s="27">
        <f t="shared" si="14"/>
        <v>19</v>
      </c>
      <c r="AB51" s="27">
        <f t="shared" si="15"/>
        <v>19</v>
      </c>
    </row>
    <row r="52" spans="1:28">
      <c r="A52" s="25" t="s">
        <v>179</v>
      </c>
      <c r="B52" s="25" t="s">
        <v>184</v>
      </c>
      <c r="C52" s="25" t="s">
        <v>185</v>
      </c>
      <c r="D52" s="25" t="s">
        <v>186</v>
      </c>
      <c r="E52" s="25" t="s">
        <v>187</v>
      </c>
      <c r="F52" s="26">
        <v>1</v>
      </c>
      <c r="G52" s="26">
        <v>3</v>
      </c>
      <c r="H52" s="26">
        <v>0</v>
      </c>
      <c r="I52" s="26">
        <v>0</v>
      </c>
      <c r="J52" s="26">
        <v>0</v>
      </c>
      <c r="K52" s="26">
        <f t="shared" si="0"/>
        <v>4</v>
      </c>
      <c r="L52" s="26">
        <f t="shared" si="1"/>
        <v>4</v>
      </c>
      <c r="M52" s="26">
        <f t="shared" si="2"/>
        <v>0</v>
      </c>
      <c r="N52" s="26">
        <v>3</v>
      </c>
      <c r="O52" s="26">
        <f t="shared" si="16"/>
        <v>4</v>
      </c>
      <c r="P52" s="26">
        <f t="shared" si="3"/>
        <v>4</v>
      </c>
      <c r="Q52" s="26">
        <f t="shared" si="4"/>
        <v>4</v>
      </c>
      <c r="R52" s="26">
        <f t="shared" si="5"/>
        <v>4</v>
      </c>
      <c r="S52" s="26">
        <f t="shared" si="6"/>
        <v>4</v>
      </c>
      <c r="T52" s="26">
        <f t="shared" si="7"/>
        <v>4</v>
      </c>
      <c r="U52" s="26">
        <f t="shared" si="8"/>
        <v>0</v>
      </c>
      <c r="V52" s="26">
        <f t="shared" si="9"/>
        <v>0</v>
      </c>
      <c r="W52" s="26">
        <f t="shared" si="10"/>
        <v>0</v>
      </c>
      <c r="X52" s="26">
        <f t="shared" si="11"/>
        <v>3</v>
      </c>
      <c r="Y52" s="26">
        <f t="shared" si="12"/>
        <v>27</v>
      </c>
      <c r="Z52" s="27">
        <f t="shared" si="13"/>
        <v>4</v>
      </c>
      <c r="AA52" s="27">
        <f t="shared" si="14"/>
        <v>4</v>
      </c>
      <c r="AB52" s="27">
        <f t="shared" si="15"/>
        <v>4</v>
      </c>
    </row>
    <row r="53" spans="1:28">
      <c r="A53" s="25" t="s">
        <v>179</v>
      </c>
      <c r="B53" s="25" t="s">
        <v>188</v>
      </c>
      <c r="C53" s="25" t="s">
        <v>91</v>
      </c>
      <c r="D53" s="25" t="s">
        <v>92</v>
      </c>
      <c r="E53" s="25" t="s">
        <v>93</v>
      </c>
      <c r="F53" s="26">
        <v>3</v>
      </c>
      <c r="G53" s="26">
        <v>10</v>
      </c>
      <c r="H53" s="26">
        <v>0</v>
      </c>
      <c r="I53" s="26">
        <v>0</v>
      </c>
      <c r="J53" s="26">
        <v>0</v>
      </c>
      <c r="K53" s="26">
        <f t="shared" si="0"/>
        <v>13</v>
      </c>
      <c r="L53" s="26">
        <f t="shared" si="1"/>
        <v>13</v>
      </c>
      <c r="M53" s="26">
        <f t="shared" si="2"/>
        <v>0</v>
      </c>
      <c r="N53" s="26">
        <v>10</v>
      </c>
      <c r="O53" s="26">
        <f t="shared" si="16"/>
        <v>13</v>
      </c>
      <c r="P53" s="26">
        <f t="shared" si="3"/>
        <v>13</v>
      </c>
      <c r="Q53" s="26">
        <f t="shared" si="4"/>
        <v>13</v>
      </c>
      <c r="R53" s="26">
        <f t="shared" si="5"/>
        <v>13</v>
      </c>
      <c r="S53" s="26">
        <f t="shared" si="6"/>
        <v>13</v>
      </c>
      <c r="T53" s="26">
        <f t="shared" si="7"/>
        <v>13</v>
      </c>
      <c r="U53" s="26">
        <f t="shared" si="8"/>
        <v>0</v>
      </c>
      <c r="V53" s="26">
        <f t="shared" si="9"/>
        <v>0</v>
      </c>
      <c r="W53" s="26">
        <f t="shared" si="10"/>
        <v>0</v>
      </c>
      <c r="X53" s="26">
        <f t="shared" si="11"/>
        <v>10</v>
      </c>
      <c r="Y53" s="26">
        <f t="shared" si="12"/>
        <v>88</v>
      </c>
      <c r="Z53" s="27">
        <f t="shared" si="13"/>
        <v>13</v>
      </c>
      <c r="AA53" s="27">
        <f t="shared" si="14"/>
        <v>13</v>
      </c>
      <c r="AB53" s="27">
        <f t="shared" si="15"/>
        <v>13</v>
      </c>
    </row>
    <row r="54" spans="1:28">
      <c r="A54" s="25" t="s">
        <v>179</v>
      </c>
      <c r="B54" s="25" t="s">
        <v>189</v>
      </c>
      <c r="C54" s="25" t="s">
        <v>190</v>
      </c>
      <c r="D54" s="25" t="s">
        <v>182</v>
      </c>
      <c r="E54" s="25" t="s">
        <v>191</v>
      </c>
      <c r="F54" s="26">
        <v>13</v>
      </c>
      <c r="G54" s="26">
        <v>1</v>
      </c>
      <c r="H54" s="26">
        <v>0</v>
      </c>
      <c r="I54" s="26">
        <v>0</v>
      </c>
      <c r="J54" s="26">
        <v>0</v>
      </c>
      <c r="K54" s="26">
        <f t="shared" si="0"/>
        <v>14</v>
      </c>
      <c r="L54" s="26">
        <f t="shared" si="1"/>
        <v>14</v>
      </c>
      <c r="M54" s="26">
        <f t="shared" si="2"/>
        <v>0</v>
      </c>
      <c r="N54" s="26">
        <v>9</v>
      </c>
      <c r="O54" s="26">
        <f t="shared" si="16"/>
        <v>14</v>
      </c>
      <c r="P54" s="26">
        <f t="shared" si="3"/>
        <v>14</v>
      </c>
      <c r="Q54" s="26">
        <f t="shared" si="4"/>
        <v>14</v>
      </c>
      <c r="R54" s="26">
        <f t="shared" si="5"/>
        <v>14</v>
      </c>
      <c r="S54" s="26">
        <f t="shared" si="6"/>
        <v>14</v>
      </c>
      <c r="T54" s="26">
        <f t="shared" si="7"/>
        <v>14</v>
      </c>
      <c r="U54" s="26">
        <f t="shared" si="8"/>
        <v>0</v>
      </c>
      <c r="V54" s="26">
        <f t="shared" si="9"/>
        <v>0</v>
      </c>
      <c r="W54" s="26">
        <f t="shared" si="10"/>
        <v>0</v>
      </c>
      <c r="X54" s="26">
        <f t="shared" si="11"/>
        <v>9</v>
      </c>
      <c r="Y54" s="26">
        <f t="shared" si="12"/>
        <v>93</v>
      </c>
      <c r="Z54" s="27">
        <f t="shared" si="13"/>
        <v>14</v>
      </c>
      <c r="AA54" s="27">
        <f t="shared" si="14"/>
        <v>14</v>
      </c>
      <c r="AB54" s="27">
        <f t="shared" si="15"/>
        <v>14</v>
      </c>
    </row>
    <row r="55" spans="1:28">
      <c r="A55" s="25" t="s">
        <v>192</v>
      </c>
      <c r="B55" s="25" t="s">
        <v>193</v>
      </c>
      <c r="C55" s="25" t="s">
        <v>194</v>
      </c>
      <c r="D55" s="25" t="s">
        <v>195</v>
      </c>
      <c r="E55" s="25" t="s">
        <v>196</v>
      </c>
      <c r="F55" s="26">
        <v>12</v>
      </c>
      <c r="G55" s="26">
        <v>2</v>
      </c>
      <c r="H55" s="26">
        <v>0</v>
      </c>
      <c r="I55" s="26">
        <v>0</v>
      </c>
      <c r="J55" s="26">
        <v>0</v>
      </c>
      <c r="K55" s="26">
        <f t="shared" si="0"/>
        <v>14</v>
      </c>
      <c r="L55" s="26">
        <f t="shared" si="1"/>
        <v>14</v>
      </c>
      <c r="M55" s="26">
        <f t="shared" si="2"/>
        <v>0</v>
      </c>
      <c r="N55" s="26">
        <v>8</v>
      </c>
      <c r="O55" s="26">
        <f t="shared" si="16"/>
        <v>14</v>
      </c>
      <c r="P55" s="26">
        <f t="shared" si="3"/>
        <v>14</v>
      </c>
      <c r="Q55" s="26">
        <f t="shared" si="4"/>
        <v>14</v>
      </c>
      <c r="R55" s="26">
        <f t="shared" si="5"/>
        <v>14</v>
      </c>
      <c r="S55" s="26">
        <f t="shared" si="6"/>
        <v>14</v>
      </c>
      <c r="T55" s="26">
        <f t="shared" si="7"/>
        <v>14</v>
      </c>
      <c r="U55" s="26">
        <f t="shared" si="8"/>
        <v>0</v>
      </c>
      <c r="V55" s="26">
        <f t="shared" si="9"/>
        <v>0</v>
      </c>
      <c r="W55" s="26">
        <f t="shared" si="10"/>
        <v>0</v>
      </c>
      <c r="X55" s="26">
        <f t="shared" si="11"/>
        <v>8</v>
      </c>
      <c r="Y55" s="26">
        <f t="shared" si="12"/>
        <v>92</v>
      </c>
      <c r="Z55" s="27">
        <f t="shared" si="13"/>
        <v>14</v>
      </c>
      <c r="AA55" s="27">
        <f t="shared" si="14"/>
        <v>14</v>
      </c>
      <c r="AB55" s="27">
        <f t="shared" si="15"/>
        <v>14</v>
      </c>
    </row>
    <row r="56" spans="1:28">
      <c r="A56" s="25" t="s">
        <v>197</v>
      </c>
      <c r="B56" s="25" t="s">
        <v>198</v>
      </c>
      <c r="C56" s="25" t="s">
        <v>199</v>
      </c>
      <c r="D56" s="25" t="s">
        <v>200</v>
      </c>
      <c r="E56" s="25" t="s">
        <v>201</v>
      </c>
      <c r="F56" s="26">
        <v>0</v>
      </c>
      <c r="G56" s="26">
        <v>2</v>
      </c>
      <c r="H56" s="26">
        <v>0</v>
      </c>
      <c r="I56" s="26">
        <v>0</v>
      </c>
      <c r="J56" s="26">
        <v>0</v>
      </c>
      <c r="K56" s="26">
        <f t="shared" si="0"/>
        <v>2</v>
      </c>
      <c r="L56" s="26">
        <f t="shared" si="1"/>
        <v>2</v>
      </c>
      <c r="M56" s="26">
        <f t="shared" si="2"/>
        <v>0</v>
      </c>
      <c r="N56" s="26">
        <v>1</v>
      </c>
      <c r="O56" s="26">
        <f t="shared" si="16"/>
        <v>2</v>
      </c>
      <c r="P56" s="26">
        <f t="shared" si="3"/>
        <v>2</v>
      </c>
      <c r="Q56" s="26">
        <f t="shared" si="4"/>
        <v>2</v>
      </c>
      <c r="R56" s="26">
        <f t="shared" si="5"/>
        <v>2</v>
      </c>
      <c r="S56" s="26">
        <f t="shared" si="6"/>
        <v>2</v>
      </c>
      <c r="T56" s="26">
        <f t="shared" si="7"/>
        <v>2</v>
      </c>
      <c r="U56" s="26">
        <f t="shared" si="8"/>
        <v>0</v>
      </c>
      <c r="V56" s="26">
        <f t="shared" si="9"/>
        <v>0</v>
      </c>
      <c r="W56" s="26">
        <f t="shared" si="10"/>
        <v>0</v>
      </c>
      <c r="X56" s="26">
        <f t="shared" si="11"/>
        <v>1</v>
      </c>
      <c r="Y56" s="26">
        <f t="shared" si="12"/>
        <v>13</v>
      </c>
      <c r="Z56" s="27">
        <f t="shared" si="13"/>
        <v>2</v>
      </c>
      <c r="AA56" s="27">
        <f t="shared" si="14"/>
        <v>2</v>
      </c>
      <c r="AB56" s="27">
        <f t="shared" si="15"/>
        <v>2</v>
      </c>
    </row>
    <row r="57" spans="1:28">
      <c r="A57" s="25" t="s">
        <v>202</v>
      </c>
      <c r="B57" s="25" t="s">
        <v>203</v>
      </c>
      <c r="C57" s="25" t="s">
        <v>204</v>
      </c>
      <c r="D57" s="25" t="s">
        <v>205</v>
      </c>
      <c r="E57" s="25" t="s">
        <v>206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f t="shared" si="0"/>
        <v>0</v>
      </c>
      <c r="L57" s="26">
        <f t="shared" si="1"/>
        <v>0</v>
      </c>
      <c r="M57" s="26">
        <f t="shared" si="2"/>
        <v>0</v>
      </c>
      <c r="N57" s="26">
        <v>1</v>
      </c>
      <c r="O57" s="26">
        <f t="shared" si="16"/>
        <v>0</v>
      </c>
      <c r="P57" s="26">
        <f t="shared" si="3"/>
        <v>0</v>
      </c>
      <c r="Q57" s="26">
        <f t="shared" si="4"/>
        <v>0</v>
      </c>
      <c r="R57" s="26">
        <f t="shared" si="5"/>
        <v>0</v>
      </c>
      <c r="S57" s="26">
        <f t="shared" si="6"/>
        <v>0</v>
      </c>
      <c r="T57" s="26">
        <f t="shared" si="7"/>
        <v>0</v>
      </c>
      <c r="U57" s="26">
        <f t="shared" si="8"/>
        <v>0</v>
      </c>
      <c r="V57" s="26">
        <f t="shared" si="9"/>
        <v>0</v>
      </c>
      <c r="W57" s="26">
        <f t="shared" si="10"/>
        <v>0</v>
      </c>
      <c r="X57" s="26">
        <f t="shared" si="11"/>
        <v>1</v>
      </c>
      <c r="Y57" s="26">
        <f t="shared" si="12"/>
        <v>1</v>
      </c>
      <c r="Z57" s="27">
        <f t="shared" si="13"/>
        <v>0</v>
      </c>
      <c r="AA57" s="27">
        <f t="shared" si="14"/>
        <v>0</v>
      </c>
      <c r="AB57" s="27">
        <f t="shared" si="15"/>
        <v>0</v>
      </c>
    </row>
    <row r="58" spans="1:28">
      <c r="A58" s="33" t="s">
        <v>215</v>
      </c>
      <c r="B58" s="34"/>
      <c r="C58" s="34"/>
      <c r="D58" s="34"/>
      <c r="E58" s="35"/>
      <c r="F58" s="36">
        <v>539</v>
      </c>
      <c r="G58" s="36">
        <v>191</v>
      </c>
      <c r="H58" s="36">
        <v>15</v>
      </c>
      <c r="I58" s="36">
        <v>194</v>
      </c>
      <c r="J58" s="36">
        <v>24</v>
      </c>
      <c r="K58" s="36">
        <v>963</v>
      </c>
      <c r="L58" s="36">
        <v>730</v>
      </c>
      <c r="M58" s="36">
        <v>233</v>
      </c>
      <c r="N58" s="36">
        <v>407</v>
      </c>
      <c r="O58" s="37">
        <v>730</v>
      </c>
      <c r="P58" s="37">
        <v>730</v>
      </c>
      <c r="Q58" s="37">
        <v>407</v>
      </c>
      <c r="R58" s="37">
        <v>730</v>
      </c>
      <c r="S58" s="37">
        <v>730</v>
      </c>
      <c r="T58" s="37">
        <v>730</v>
      </c>
      <c r="U58" s="37">
        <v>233</v>
      </c>
      <c r="V58" s="37">
        <v>233</v>
      </c>
      <c r="W58" s="37">
        <v>233</v>
      </c>
      <c r="X58" s="37">
        <v>640</v>
      </c>
      <c r="Y58" s="37">
        <v>5396</v>
      </c>
    </row>
  </sheetData>
  <autoFilter ref="A10:AB58"/>
  <mergeCells count="32">
    <mergeCell ref="F9:G9"/>
    <mergeCell ref="H9:J9"/>
    <mergeCell ref="A8:A10"/>
    <mergeCell ref="B8:B10"/>
    <mergeCell ref="C8:C10"/>
    <mergeCell ref="M9:M10"/>
    <mergeCell ref="U9:U10"/>
    <mergeCell ref="V9:V10"/>
    <mergeCell ref="W9:W10"/>
    <mergeCell ref="X9:X10"/>
    <mergeCell ref="O9:O10"/>
    <mergeCell ref="P9:P10"/>
    <mergeCell ref="Q9:Q10"/>
    <mergeCell ref="R9:R10"/>
    <mergeCell ref="S9:S10"/>
    <mergeCell ref="T9:T10"/>
    <mergeCell ref="A6:Y6"/>
    <mergeCell ref="A1:Y5"/>
    <mergeCell ref="A58:E58"/>
    <mergeCell ref="AA9:AA10"/>
    <mergeCell ref="AB9:AB10"/>
    <mergeCell ref="D8:D10"/>
    <mergeCell ref="E8:E10"/>
    <mergeCell ref="F8:J8"/>
    <mergeCell ref="Z9:Z10"/>
    <mergeCell ref="K8:M8"/>
    <mergeCell ref="N8:N10"/>
    <mergeCell ref="O8:T8"/>
    <mergeCell ref="U8:X8"/>
    <mergeCell ref="Y8:Y10"/>
    <mergeCell ref="K9:K10"/>
    <mergeCell ref="L9:L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Engree Johanna Duica Navarro</dc:creator>
  <cp:lastModifiedBy>Lenovo User</cp:lastModifiedBy>
  <dcterms:created xsi:type="dcterms:W3CDTF">2013-05-16T16:53:44Z</dcterms:created>
  <dcterms:modified xsi:type="dcterms:W3CDTF">2013-05-29T22:38:26Z</dcterms:modified>
</cp:coreProperties>
</file>