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amilo.castaneda\Desktop\Camilo ICBF\ELEMENTOS DE MEDICIÓN\"/>
    </mc:Choice>
  </mc:AlternateContent>
  <bookViews>
    <workbookView xWindow="0" yWindow="0" windowWidth="20400" windowHeight="7755" activeTab="1"/>
  </bookViews>
  <sheets>
    <sheet name="INFO GENERAL Y FINANCIERA" sheetId="9" r:id="rId1"/>
    <sheet name="COT EQUIPOS" sheetId="8" r:id="rId2"/>
    <sheet name=" COT DISTRIBUCIÓN" sheetId="6" r:id="rId3"/>
    <sheet name="INFO EXPERIENCIA" sheetId="4" r:id="rId4"/>
    <sheet name="POLIZAS" sheetId="3" r:id="rId5"/>
  </sheets>
  <externalReferences>
    <externalReference r:id="rId6"/>
    <externalReference r:id="rId7"/>
    <externalReference r:id="rId8"/>
    <externalReference r:id="rId9"/>
    <externalReference r:id="rId10"/>
  </externalReferences>
  <definedNames>
    <definedName name="_xlnm._FilterDatabase" localSheetId="2" hidden="1">' COT DISTRIBUCIÓN'!$C$28:$G$239</definedName>
    <definedName name="_xlnm._FilterDatabase" localSheetId="3" hidden="1">'INFO EXPERIENCIA'!#REF!</definedName>
    <definedName name="_xlnm._FilterDatabase" localSheetId="0" hidden="1">'INFO GENERAL Y FINANCIERA'!$B$42:$AP$42</definedName>
    <definedName name="_ftn1" localSheetId="1">'COT EQUIPOS'!#REF!</definedName>
    <definedName name="_ftn2" localSheetId="1">'COT EQUIPOS'!#REF!</definedName>
    <definedName name="_ftn3" localSheetId="1">'COT EQUIPOS'!#REF!</definedName>
    <definedName name="_ftnref1" localSheetId="1">'COT EQUIPOS'!#REF!</definedName>
    <definedName name="_ftnref2" localSheetId="1">'COT EQUIPOS'!#REF!</definedName>
    <definedName name="_ftnref3" localSheetId="1">'COT EQUIPOS'!#REF!</definedName>
    <definedName name="_xlnm.Print_Area" localSheetId="1">'COT EQUIPOS'!$B$1:$I$41</definedName>
    <definedName name="_xlnm.Print_Area" localSheetId="3">'INFO EXPERIENCIA'!$B$2:$J$25</definedName>
    <definedName name="_xlnm.Print_Area" localSheetId="0">'INFO GENERAL Y FINANCIERA'!$B$2:$AJ$57</definedName>
    <definedName name="_xlnm.Print_Area" localSheetId="4">POLIZAS!$B$2:$G$22</definedName>
    <definedName name="Decision" localSheetId="2">[1]lista!$A$6:$A$7</definedName>
    <definedName name="Decision" localSheetId="1">[1]lista!$A$6:$A$7</definedName>
    <definedName name="Decision" localSheetId="0">[2]lista!$A$6:$A$7</definedName>
    <definedName name="Decision">[3]lista!$A$6:$A$7</definedName>
    <definedName name="PARTICIPACION" localSheetId="2">[1]lista!$A$15:$A$17</definedName>
    <definedName name="PARTICIPACION" localSheetId="1">[1]lista!$A$15:$A$17</definedName>
    <definedName name="PARTICIPACION" localSheetId="0">[2]lista!$A$15:$A$17</definedName>
    <definedName name="PARTICIPACION">[3]lista!$A$15:$A$17</definedName>
    <definedName name="Procedencia" localSheetId="2">[1]lista!$A$2:$A$3</definedName>
    <definedName name="Procedencia" localSheetId="1">[1]lista!$A$2:$A$3</definedName>
    <definedName name="Procedencia" localSheetId="0">[2]lista!$A$2:$A$3</definedName>
    <definedName name="Procedencia">[3]lista!$A$2:$A$3</definedName>
    <definedName name="RESPUESTAS">#REF!</definedName>
    <definedName name="tipo" localSheetId="2">[1]lista!$A$11:$A$13</definedName>
    <definedName name="tipo" localSheetId="1">[1]lista!$A$11:$A$13</definedName>
    <definedName name="tipo" localSheetId="0">[2]lista!$A$11:$A$13</definedName>
    <definedName name="tipo">[3]lista!$A$11:$A$13</definedName>
    <definedName name="_xlnm.Print_Titles" localSheetId="2">' COT DISTRIBUCIÓN'!$27:$28</definedName>
    <definedName name="_xlnm.Print_Titles" localSheetId="1">'COT EQUIPOS'!$17:$17</definedName>
    <definedName name="_xlnm.Print_Titles" localSheetId="3">'INFO EXPERIENCIA'!$2:$10</definedName>
    <definedName name="_xlnm.Print_Titles" localSheetId="0">'INFO GENERAL Y FINANCIERA'!$2:$9</definedName>
    <definedName name="x" localSheetId="1">[1]lista!$A$11:$A$13</definedName>
    <definedName name="x" localSheetId="0">[4]lista!$A$11:$A$13</definedName>
    <definedName name="x">[5]lista!$A$11:$A$13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E53" i="9" l="1"/>
  <c r="AE51" i="9"/>
  <c r="AE49" i="9"/>
  <c r="AE47" i="9"/>
  <c r="AE45" i="9"/>
  <c r="AE43" i="9"/>
  <c r="O29" i="6" l="1"/>
  <c r="N29" i="6"/>
  <c r="M29" i="6"/>
  <c r="J29" i="6"/>
  <c r="I35" i="8"/>
  <c r="H35" i="8"/>
  <c r="H48" i="8"/>
  <c r="I48" i="8" s="1"/>
  <c r="H47" i="8"/>
  <c r="I47" i="8" s="1"/>
  <c r="H46" i="8"/>
  <c r="I46" i="8" s="1"/>
  <c r="H45" i="8"/>
  <c r="I45" i="8" s="1"/>
  <c r="H44" i="8"/>
  <c r="I44" i="8" s="1"/>
  <c r="H43" i="8"/>
  <c r="I43" i="8" s="1"/>
  <c r="H42" i="8"/>
  <c r="I42" i="8" s="1"/>
  <c r="H41" i="8"/>
  <c r="I41" i="8" s="1"/>
  <c r="H40" i="8"/>
  <c r="I40" i="8" s="1"/>
  <c r="H39" i="8"/>
  <c r="I39" i="8" s="1"/>
  <c r="H38" i="8"/>
  <c r="I38" i="8" s="1"/>
  <c r="H37" i="8"/>
  <c r="I37" i="8" s="1"/>
  <c r="H36" i="8"/>
  <c r="I36" i="8" s="1"/>
  <c r="H34" i="8"/>
  <c r="I34" i="8" s="1"/>
  <c r="H33" i="8"/>
  <c r="I33" i="8" s="1"/>
  <c r="H32" i="8"/>
  <c r="I32" i="8" s="1"/>
  <c r="H31" i="8"/>
  <c r="I31" i="8" s="1"/>
  <c r="H30" i="8"/>
  <c r="I30" i="8" s="1"/>
  <c r="H29" i="8"/>
  <c r="I29" i="8" s="1"/>
  <c r="H28" i="8"/>
  <c r="I28" i="8" s="1"/>
  <c r="H27" i="8"/>
  <c r="I27" i="8" s="1"/>
  <c r="H26" i="8"/>
  <c r="I26" i="8" s="1"/>
  <c r="H25" i="8"/>
  <c r="I25" i="8" s="1"/>
  <c r="H24" i="8"/>
  <c r="I24" i="8" s="1"/>
  <c r="H23" i="8"/>
  <c r="I23" i="8" s="1"/>
  <c r="H22" i="8"/>
  <c r="I22" i="8" s="1"/>
  <c r="H21" i="8"/>
  <c r="I21" i="8" s="1"/>
  <c r="H20" i="8"/>
  <c r="I20" i="8" s="1"/>
  <c r="H19" i="8"/>
  <c r="I19" i="8" s="1"/>
  <c r="J25" i="6" l="1"/>
  <c r="N239" i="6"/>
  <c r="N238" i="6"/>
  <c r="N237" i="6"/>
  <c r="N236" i="6"/>
  <c r="N235" i="6"/>
  <c r="N234" i="6"/>
  <c r="N233" i="6"/>
  <c r="N232" i="6"/>
  <c r="N231" i="6"/>
  <c r="N230" i="6"/>
  <c r="N229" i="6"/>
  <c r="N228" i="6"/>
  <c r="N227" i="6"/>
  <c r="N226" i="6"/>
  <c r="N225" i="6"/>
  <c r="N224" i="6"/>
  <c r="N223" i="6"/>
  <c r="N222" i="6"/>
  <c r="N221" i="6"/>
  <c r="N220" i="6"/>
  <c r="N219" i="6"/>
  <c r="N218" i="6"/>
  <c r="N217" i="6"/>
  <c r="N216" i="6"/>
  <c r="N215" i="6"/>
  <c r="N214" i="6"/>
  <c r="N213" i="6"/>
  <c r="N212" i="6"/>
  <c r="N211" i="6"/>
  <c r="N210" i="6"/>
  <c r="N209" i="6"/>
  <c r="N208" i="6"/>
  <c r="N207" i="6"/>
  <c r="N206" i="6"/>
  <c r="N205" i="6"/>
  <c r="N204" i="6"/>
  <c r="N203" i="6"/>
  <c r="N202" i="6"/>
  <c r="N201" i="6"/>
  <c r="N200" i="6"/>
  <c r="N199" i="6"/>
  <c r="N198" i="6"/>
  <c r="N197" i="6"/>
  <c r="N196" i="6"/>
  <c r="N195" i="6"/>
  <c r="N194" i="6"/>
  <c r="N193" i="6"/>
  <c r="N192" i="6"/>
  <c r="N191" i="6"/>
  <c r="N190" i="6"/>
  <c r="N189" i="6"/>
  <c r="N188" i="6"/>
  <c r="N187" i="6"/>
  <c r="N186" i="6"/>
  <c r="N185" i="6"/>
  <c r="N184" i="6"/>
  <c r="N183" i="6"/>
  <c r="N182" i="6"/>
  <c r="N181" i="6"/>
  <c r="N180" i="6"/>
  <c r="N179" i="6"/>
  <c r="N178" i="6"/>
  <c r="N177" i="6"/>
  <c r="N176" i="6"/>
  <c r="N175" i="6"/>
  <c r="N174" i="6"/>
  <c r="N173" i="6"/>
  <c r="N172" i="6"/>
  <c r="N171" i="6"/>
  <c r="N170" i="6"/>
  <c r="N169" i="6"/>
  <c r="N168" i="6"/>
  <c r="N167" i="6"/>
  <c r="N166" i="6"/>
  <c r="N165" i="6"/>
  <c r="N164" i="6"/>
  <c r="N163" i="6"/>
  <c r="N162" i="6"/>
  <c r="N161" i="6"/>
  <c r="N160" i="6"/>
  <c r="N159" i="6"/>
  <c r="N158" i="6"/>
  <c r="N157" i="6"/>
  <c r="N156" i="6"/>
  <c r="N155" i="6"/>
  <c r="N154" i="6"/>
  <c r="N153" i="6"/>
  <c r="N152" i="6"/>
  <c r="N151" i="6"/>
  <c r="N150" i="6"/>
  <c r="N149" i="6"/>
  <c r="N148" i="6"/>
  <c r="N147" i="6"/>
  <c r="N146" i="6"/>
  <c r="N145" i="6"/>
  <c r="N144" i="6"/>
  <c r="N143" i="6"/>
  <c r="N142" i="6"/>
  <c r="N141" i="6"/>
  <c r="N140" i="6"/>
  <c r="N139" i="6"/>
  <c r="N138" i="6"/>
  <c r="N137" i="6"/>
  <c r="N136" i="6"/>
  <c r="N135" i="6"/>
  <c r="N134" i="6"/>
  <c r="N133" i="6"/>
  <c r="N132" i="6"/>
  <c r="N131" i="6"/>
  <c r="N130" i="6"/>
  <c r="N129" i="6"/>
  <c r="N128" i="6"/>
  <c r="N127" i="6"/>
  <c r="N126" i="6"/>
  <c r="N125" i="6"/>
  <c r="N124" i="6"/>
  <c r="N123" i="6"/>
  <c r="N122" i="6"/>
  <c r="N121" i="6"/>
  <c r="N120" i="6"/>
  <c r="N119" i="6"/>
  <c r="N118" i="6"/>
  <c r="N117" i="6"/>
  <c r="N116" i="6"/>
  <c r="N115" i="6"/>
  <c r="N114" i="6"/>
  <c r="N113" i="6"/>
  <c r="N112" i="6"/>
  <c r="N111" i="6"/>
  <c r="N110" i="6"/>
  <c r="N109" i="6"/>
  <c r="N108" i="6"/>
  <c r="N107" i="6"/>
  <c r="N106" i="6"/>
  <c r="N105" i="6"/>
  <c r="N104" i="6"/>
  <c r="N103" i="6"/>
  <c r="N102" i="6"/>
  <c r="N101" i="6"/>
  <c r="N100" i="6"/>
  <c r="N99" i="6"/>
  <c r="N98" i="6"/>
  <c r="N97" i="6"/>
  <c r="N96" i="6"/>
  <c r="N95" i="6"/>
  <c r="N94" i="6"/>
  <c r="N93" i="6"/>
  <c r="N92" i="6"/>
  <c r="N91" i="6"/>
  <c r="N90" i="6"/>
  <c r="N89" i="6"/>
  <c r="N88" i="6"/>
  <c r="N87" i="6"/>
  <c r="N86" i="6"/>
  <c r="N85" i="6"/>
  <c r="N84" i="6"/>
  <c r="N83" i="6"/>
  <c r="N82" i="6"/>
  <c r="N81" i="6"/>
  <c r="N80" i="6"/>
  <c r="N79" i="6"/>
  <c r="N78" i="6"/>
  <c r="N77" i="6"/>
  <c r="N76" i="6"/>
  <c r="N75" i="6"/>
  <c r="N74" i="6"/>
  <c r="N73" i="6"/>
  <c r="N72" i="6"/>
  <c r="N71" i="6"/>
  <c r="N70" i="6"/>
  <c r="N69" i="6"/>
  <c r="N68" i="6"/>
  <c r="N67" i="6"/>
  <c r="N66" i="6"/>
  <c r="N65" i="6"/>
  <c r="N64" i="6"/>
  <c r="N63" i="6"/>
  <c r="N62" i="6"/>
  <c r="N61" i="6"/>
  <c r="N60" i="6"/>
  <c r="N59" i="6"/>
  <c r="N58" i="6"/>
  <c r="N57" i="6"/>
  <c r="N56" i="6"/>
  <c r="N55" i="6"/>
  <c r="N54" i="6"/>
  <c r="N53" i="6"/>
  <c r="N52" i="6"/>
  <c r="N51" i="6"/>
  <c r="N50" i="6"/>
  <c r="N49" i="6"/>
  <c r="N48" i="6"/>
  <c r="N47" i="6"/>
  <c r="N46" i="6"/>
  <c r="N45" i="6"/>
  <c r="N44" i="6"/>
  <c r="N43" i="6"/>
  <c r="N42" i="6"/>
  <c r="N41" i="6"/>
  <c r="N40" i="6"/>
  <c r="N39" i="6"/>
  <c r="N38" i="6"/>
  <c r="N37" i="6"/>
  <c r="N36" i="6"/>
  <c r="N35" i="6"/>
  <c r="N34" i="6"/>
  <c r="N33" i="6"/>
  <c r="N32" i="6"/>
  <c r="N31" i="6"/>
  <c r="N30" i="6"/>
  <c r="M239" i="6"/>
  <c r="M238" i="6"/>
  <c r="M237" i="6"/>
  <c r="M236" i="6"/>
  <c r="M235" i="6"/>
  <c r="M234" i="6"/>
  <c r="M233" i="6"/>
  <c r="M232" i="6"/>
  <c r="M231" i="6"/>
  <c r="M230" i="6"/>
  <c r="M229" i="6"/>
  <c r="M228" i="6"/>
  <c r="M227" i="6"/>
  <c r="M226" i="6"/>
  <c r="M225" i="6"/>
  <c r="M224" i="6"/>
  <c r="M223" i="6"/>
  <c r="M222" i="6"/>
  <c r="M221" i="6"/>
  <c r="M220" i="6"/>
  <c r="M219" i="6"/>
  <c r="M218" i="6"/>
  <c r="M217" i="6"/>
  <c r="M216" i="6"/>
  <c r="M215" i="6"/>
  <c r="M214" i="6"/>
  <c r="M213" i="6"/>
  <c r="M212" i="6"/>
  <c r="M211" i="6"/>
  <c r="M210" i="6"/>
  <c r="M209" i="6"/>
  <c r="M208" i="6"/>
  <c r="M207" i="6"/>
  <c r="M206" i="6"/>
  <c r="M205" i="6"/>
  <c r="M204" i="6"/>
  <c r="M203" i="6"/>
  <c r="M202" i="6"/>
  <c r="M201" i="6"/>
  <c r="M200" i="6"/>
  <c r="M199" i="6"/>
  <c r="M198" i="6"/>
  <c r="M197" i="6"/>
  <c r="M196" i="6"/>
  <c r="M195" i="6"/>
  <c r="M194" i="6"/>
  <c r="M193" i="6"/>
  <c r="M192" i="6"/>
  <c r="M191" i="6"/>
  <c r="M190" i="6"/>
  <c r="M189" i="6"/>
  <c r="M188" i="6"/>
  <c r="M187" i="6"/>
  <c r="M186" i="6"/>
  <c r="M185" i="6"/>
  <c r="M184" i="6"/>
  <c r="M183" i="6"/>
  <c r="M182" i="6"/>
  <c r="M181" i="6"/>
  <c r="M180" i="6"/>
  <c r="M179" i="6"/>
  <c r="M178" i="6"/>
  <c r="M177" i="6"/>
  <c r="M176" i="6"/>
  <c r="M175" i="6"/>
  <c r="M174" i="6"/>
  <c r="M173" i="6"/>
  <c r="M172" i="6"/>
  <c r="M171" i="6"/>
  <c r="M170" i="6"/>
  <c r="M169" i="6"/>
  <c r="M168" i="6"/>
  <c r="M167" i="6"/>
  <c r="M166" i="6"/>
  <c r="M165" i="6"/>
  <c r="M164" i="6"/>
  <c r="M163" i="6"/>
  <c r="M162" i="6"/>
  <c r="M161" i="6"/>
  <c r="M160" i="6"/>
  <c r="M159" i="6"/>
  <c r="M158" i="6"/>
  <c r="M157" i="6"/>
  <c r="M156" i="6"/>
  <c r="M155" i="6"/>
  <c r="M154" i="6"/>
  <c r="M153" i="6"/>
  <c r="M152" i="6"/>
  <c r="M151" i="6"/>
  <c r="M150" i="6"/>
  <c r="M149" i="6"/>
  <c r="M148" i="6"/>
  <c r="M147" i="6"/>
  <c r="M146" i="6"/>
  <c r="M145" i="6"/>
  <c r="M144" i="6"/>
  <c r="M143" i="6"/>
  <c r="M142" i="6"/>
  <c r="M141" i="6"/>
  <c r="M140" i="6"/>
  <c r="M139" i="6"/>
  <c r="M138" i="6"/>
  <c r="M137" i="6"/>
  <c r="M136" i="6"/>
  <c r="M135" i="6"/>
  <c r="M134" i="6"/>
  <c r="M133" i="6"/>
  <c r="M132" i="6"/>
  <c r="M131" i="6"/>
  <c r="M130" i="6"/>
  <c r="M129" i="6"/>
  <c r="M128" i="6"/>
  <c r="M127" i="6"/>
  <c r="M126" i="6"/>
  <c r="M125" i="6"/>
  <c r="M124" i="6"/>
  <c r="M123" i="6"/>
  <c r="M122" i="6"/>
  <c r="M121" i="6"/>
  <c r="M120" i="6"/>
  <c r="M119" i="6"/>
  <c r="M118" i="6"/>
  <c r="M117" i="6"/>
  <c r="M116" i="6"/>
  <c r="M115" i="6"/>
  <c r="M114" i="6"/>
  <c r="M113" i="6"/>
  <c r="M112" i="6"/>
  <c r="M111" i="6"/>
  <c r="M110" i="6"/>
  <c r="M109" i="6"/>
  <c r="M108" i="6"/>
  <c r="M107" i="6"/>
  <c r="M106" i="6"/>
  <c r="M105" i="6"/>
  <c r="M104" i="6"/>
  <c r="M103" i="6"/>
  <c r="M102" i="6"/>
  <c r="M101" i="6"/>
  <c r="M100" i="6"/>
  <c r="M99" i="6"/>
  <c r="M98" i="6"/>
  <c r="M97" i="6"/>
  <c r="M96" i="6"/>
  <c r="M95" i="6"/>
  <c r="M94" i="6"/>
  <c r="M93" i="6"/>
  <c r="M92" i="6"/>
  <c r="M91" i="6"/>
  <c r="M90" i="6"/>
  <c r="M89" i="6"/>
  <c r="M88" i="6"/>
  <c r="M87" i="6"/>
  <c r="M86" i="6"/>
  <c r="M85" i="6"/>
  <c r="M84" i="6"/>
  <c r="M83" i="6"/>
  <c r="M82" i="6"/>
  <c r="M81" i="6"/>
  <c r="M80" i="6"/>
  <c r="M79" i="6"/>
  <c r="M78" i="6"/>
  <c r="M77" i="6"/>
  <c r="M76" i="6"/>
  <c r="M75" i="6"/>
  <c r="M74" i="6"/>
  <c r="M73" i="6"/>
  <c r="M72" i="6"/>
  <c r="M71" i="6"/>
  <c r="M70" i="6"/>
  <c r="M69" i="6"/>
  <c r="M68" i="6"/>
  <c r="M67" i="6"/>
  <c r="M66" i="6"/>
  <c r="M65" i="6"/>
  <c r="M64" i="6"/>
  <c r="M63" i="6"/>
  <c r="M62" i="6"/>
  <c r="M61" i="6"/>
  <c r="M60" i="6"/>
  <c r="M59" i="6"/>
  <c r="M58" i="6"/>
  <c r="M57" i="6"/>
  <c r="M56" i="6"/>
  <c r="M55" i="6"/>
  <c r="M54" i="6"/>
  <c r="M53" i="6"/>
  <c r="M52" i="6"/>
  <c r="M51" i="6"/>
  <c r="M50" i="6"/>
  <c r="M49" i="6"/>
  <c r="M48" i="6"/>
  <c r="M47" i="6"/>
  <c r="M46" i="6"/>
  <c r="M45" i="6"/>
  <c r="M44" i="6"/>
  <c r="M43" i="6"/>
  <c r="M42" i="6"/>
  <c r="M41" i="6"/>
  <c r="M40" i="6"/>
  <c r="M39" i="6"/>
  <c r="M38" i="6"/>
  <c r="M37" i="6"/>
  <c r="M36" i="6"/>
  <c r="M35" i="6"/>
  <c r="M34" i="6"/>
  <c r="M33" i="6"/>
  <c r="M32" i="6"/>
  <c r="M31" i="6"/>
  <c r="M30" i="6"/>
  <c r="L239" i="6"/>
  <c r="L238" i="6"/>
  <c r="L237" i="6"/>
  <c r="L236" i="6"/>
  <c r="L235" i="6"/>
  <c r="L234" i="6"/>
  <c r="L233" i="6"/>
  <c r="L232" i="6"/>
  <c r="L231" i="6"/>
  <c r="L230" i="6"/>
  <c r="L229" i="6"/>
  <c r="L228" i="6"/>
  <c r="L227" i="6"/>
  <c r="L226" i="6"/>
  <c r="L225" i="6"/>
  <c r="L224" i="6"/>
  <c r="L223" i="6"/>
  <c r="L222" i="6"/>
  <c r="L221" i="6"/>
  <c r="L220" i="6"/>
  <c r="L219" i="6"/>
  <c r="L218" i="6"/>
  <c r="L217" i="6"/>
  <c r="L216" i="6"/>
  <c r="L215" i="6"/>
  <c r="L214" i="6"/>
  <c r="L213" i="6"/>
  <c r="L212" i="6"/>
  <c r="L211" i="6"/>
  <c r="L210" i="6"/>
  <c r="L209" i="6"/>
  <c r="L208" i="6"/>
  <c r="L207" i="6"/>
  <c r="L206" i="6"/>
  <c r="L205" i="6"/>
  <c r="L204" i="6"/>
  <c r="L203" i="6"/>
  <c r="L202" i="6"/>
  <c r="L201" i="6"/>
  <c r="L200" i="6"/>
  <c r="L199" i="6"/>
  <c r="L198" i="6"/>
  <c r="L197" i="6"/>
  <c r="L196" i="6"/>
  <c r="L195" i="6"/>
  <c r="L194" i="6"/>
  <c r="L193" i="6"/>
  <c r="L192" i="6"/>
  <c r="L191" i="6"/>
  <c r="L190" i="6"/>
  <c r="L189" i="6"/>
  <c r="L188" i="6"/>
  <c r="L187" i="6"/>
  <c r="L186" i="6"/>
  <c r="L185" i="6"/>
  <c r="L184" i="6"/>
  <c r="L183" i="6"/>
  <c r="L182" i="6"/>
  <c r="L181" i="6"/>
  <c r="L180" i="6"/>
  <c r="L179" i="6"/>
  <c r="L178" i="6"/>
  <c r="L177" i="6"/>
  <c r="L176" i="6"/>
  <c r="L175" i="6"/>
  <c r="L174" i="6"/>
  <c r="L173" i="6"/>
  <c r="L172" i="6"/>
  <c r="L171" i="6"/>
  <c r="L170" i="6"/>
  <c r="L169" i="6"/>
  <c r="L168" i="6"/>
  <c r="L167" i="6"/>
  <c r="L166" i="6"/>
  <c r="L165" i="6"/>
  <c r="L164" i="6"/>
  <c r="L163" i="6"/>
  <c r="L162" i="6"/>
  <c r="L161" i="6"/>
  <c r="L160" i="6"/>
  <c r="L159" i="6"/>
  <c r="L158" i="6"/>
  <c r="L157" i="6"/>
  <c r="L156" i="6"/>
  <c r="L155" i="6"/>
  <c r="L154" i="6"/>
  <c r="L153" i="6"/>
  <c r="L152" i="6"/>
  <c r="L151" i="6"/>
  <c r="L150" i="6"/>
  <c r="L149" i="6"/>
  <c r="L148" i="6"/>
  <c r="L147" i="6"/>
  <c r="L146" i="6"/>
  <c r="L145" i="6"/>
  <c r="L144" i="6"/>
  <c r="L143" i="6"/>
  <c r="L142" i="6"/>
  <c r="L141" i="6"/>
  <c r="L140" i="6"/>
  <c r="L139" i="6"/>
  <c r="L138" i="6"/>
  <c r="L137" i="6"/>
  <c r="L136" i="6"/>
  <c r="L135" i="6"/>
  <c r="L134" i="6"/>
  <c r="L133" i="6"/>
  <c r="L132" i="6"/>
  <c r="L131" i="6"/>
  <c r="L130" i="6"/>
  <c r="L129" i="6"/>
  <c r="L128" i="6"/>
  <c r="L127" i="6"/>
  <c r="L126" i="6"/>
  <c r="L125" i="6"/>
  <c r="L124" i="6"/>
  <c r="L123" i="6"/>
  <c r="L122" i="6"/>
  <c r="L121" i="6"/>
  <c r="L120" i="6"/>
  <c r="L119" i="6"/>
  <c r="L118" i="6"/>
  <c r="L117" i="6"/>
  <c r="L116" i="6"/>
  <c r="L115" i="6"/>
  <c r="L114" i="6"/>
  <c r="L113" i="6"/>
  <c r="L112" i="6"/>
  <c r="L111" i="6"/>
  <c r="L110" i="6"/>
  <c r="L109" i="6"/>
  <c r="L108" i="6"/>
  <c r="L107" i="6"/>
  <c r="L106" i="6"/>
  <c r="L105" i="6"/>
  <c r="L104" i="6"/>
  <c r="L103" i="6"/>
  <c r="L102" i="6"/>
  <c r="L101" i="6"/>
  <c r="L100" i="6"/>
  <c r="L99" i="6"/>
  <c r="L98" i="6"/>
  <c r="L97" i="6"/>
  <c r="L96" i="6"/>
  <c r="L95" i="6"/>
  <c r="L94" i="6"/>
  <c r="L93" i="6"/>
  <c r="L92" i="6"/>
  <c r="L91" i="6"/>
  <c r="L90" i="6"/>
  <c r="L89" i="6"/>
  <c r="L88" i="6"/>
  <c r="L87" i="6"/>
  <c r="L86" i="6"/>
  <c r="L85" i="6"/>
  <c r="L84" i="6"/>
  <c r="L83" i="6"/>
  <c r="L82" i="6"/>
  <c r="L81" i="6"/>
  <c r="L80" i="6"/>
  <c r="L79" i="6"/>
  <c r="L78" i="6"/>
  <c r="L77" i="6"/>
  <c r="L76" i="6"/>
  <c r="L75" i="6"/>
  <c r="L74" i="6"/>
  <c r="L73" i="6"/>
  <c r="L72" i="6"/>
  <c r="L71" i="6"/>
  <c r="L70" i="6"/>
  <c r="L69" i="6"/>
  <c r="L68" i="6"/>
  <c r="L67" i="6"/>
  <c r="L66" i="6"/>
  <c r="L65" i="6"/>
  <c r="L64" i="6"/>
  <c r="L63" i="6"/>
  <c r="L62" i="6"/>
  <c r="L61" i="6"/>
  <c r="L60" i="6"/>
  <c r="L59" i="6"/>
  <c r="L58" i="6"/>
  <c r="L57" i="6"/>
  <c r="L56" i="6"/>
  <c r="L55" i="6"/>
  <c r="L54" i="6"/>
  <c r="L53" i="6"/>
  <c r="L52" i="6"/>
  <c r="L51" i="6"/>
  <c r="L50" i="6"/>
  <c r="L49" i="6"/>
  <c r="L48" i="6"/>
  <c r="L47" i="6"/>
  <c r="L46" i="6"/>
  <c r="L45" i="6"/>
  <c r="L44" i="6"/>
  <c r="L43" i="6"/>
  <c r="L42" i="6"/>
  <c r="L41" i="6"/>
  <c r="L40" i="6"/>
  <c r="L39" i="6"/>
  <c r="L38" i="6"/>
  <c r="L37" i="6"/>
  <c r="L36" i="6"/>
  <c r="L35" i="6"/>
  <c r="L34" i="6"/>
  <c r="L33" i="6"/>
  <c r="L32" i="6"/>
  <c r="L31" i="6"/>
  <c r="L30" i="6"/>
  <c r="L29" i="6"/>
  <c r="K239" i="6"/>
  <c r="K238" i="6"/>
  <c r="K237" i="6"/>
  <c r="K236" i="6"/>
  <c r="K235" i="6"/>
  <c r="K234" i="6"/>
  <c r="K233" i="6"/>
  <c r="K232" i="6"/>
  <c r="K231" i="6"/>
  <c r="K230" i="6"/>
  <c r="K229" i="6"/>
  <c r="K228" i="6"/>
  <c r="K227" i="6"/>
  <c r="K226" i="6"/>
  <c r="K225" i="6"/>
  <c r="K224" i="6"/>
  <c r="K223" i="6"/>
  <c r="K222" i="6"/>
  <c r="K221" i="6"/>
  <c r="K220" i="6"/>
  <c r="K219" i="6"/>
  <c r="K218" i="6"/>
  <c r="K217" i="6"/>
  <c r="K216" i="6"/>
  <c r="K215" i="6"/>
  <c r="K214" i="6"/>
  <c r="K213" i="6"/>
  <c r="K212" i="6"/>
  <c r="K211" i="6"/>
  <c r="K210" i="6"/>
  <c r="K209" i="6"/>
  <c r="K208" i="6"/>
  <c r="K207" i="6"/>
  <c r="K206" i="6"/>
  <c r="K205" i="6"/>
  <c r="K204" i="6"/>
  <c r="K203" i="6"/>
  <c r="K202" i="6"/>
  <c r="K201" i="6"/>
  <c r="K200" i="6"/>
  <c r="K199" i="6"/>
  <c r="K198" i="6"/>
  <c r="K197" i="6"/>
  <c r="K196" i="6"/>
  <c r="K195" i="6"/>
  <c r="K194" i="6"/>
  <c r="K193" i="6"/>
  <c r="K192" i="6"/>
  <c r="K191" i="6"/>
  <c r="K190" i="6"/>
  <c r="K189" i="6"/>
  <c r="K188" i="6"/>
  <c r="K187" i="6"/>
  <c r="K186" i="6"/>
  <c r="K185" i="6"/>
  <c r="K184" i="6"/>
  <c r="K183" i="6"/>
  <c r="K182" i="6"/>
  <c r="K181" i="6"/>
  <c r="K180" i="6"/>
  <c r="K179" i="6"/>
  <c r="K178" i="6"/>
  <c r="K177" i="6"/>
  <c r="K176" i="6"/>
  <c r="K175" i="6"/>
  <c r="K174" i="6"/>
  <c r="K173" i="6"/>
  <c r="K172" i="6"/>
  <c r="K171" i="6"/>
  <c r="K170" i="6"/>
  <c r="K169" i="6"/>
  <c r="K168" i="6"/>
  <c r="K167" i="6"/>
  <c r="K166" i="6"/>
  <c r="K165" i="6"/>
  <c r="K164" i="6"/>
  <c r="K163" i="6"/>
  <c r="K162" i="6"/>
  <c r="K161" i="6"/>
  <c r="K160" i="6"/>
  <c r="K159" i="6"/>
  <c r="K158" i="6"/>
  <c r="K157" i="6"/>
  <c r="K156" i="6"/>
  <c r="K155" i="6"/>
  <c r="K154" i="6"/>
  <c r="K153" i="6"/>
  <c r="K152" i="6"/>
  <c r="K151" i="6"/>
  <c r="K150" i="6"/>
  <c r="K149" i="6"/>
  <c r="K148" i="6"/>
  <c r="K147" i="6"/>
  <c r="K146" i="6"/>
  <c r="K145" i="6"/>
  <c r="K144" i="6"/>
  <c r="K143" i="6"/>
  <c r="K142" i="6"/>
  <c r="K141" i="6"/>
  <c r="K140" i="6"/>
  <c r="K139" i="6"/>
  <c r="K138" i="6"/>
  <c r="K137" i="6"/>
  <c r="K136" i="6"/>
  <c r="K135" i="6"/>
  <c r="K134" i="6"/>
  <c r="K133" i="6"/>
  <c r="K132" i="6"/>
  <c r="K131" i="6"/>
  <c r="K130" i="6"/>
  <c r="K129" i="6"/>
  <c r="K128" i="6"/>
  <c r="K127" i="6"/>
  <c r="K126" i="6"/>
  <c r="K125" i="6"/>
  <c r="K124" i="6"/>
  <c r="K123" i="6"/>
  <c r="K122" i="6"/>
  <c r="K121" i="6"/>
  <c r="K120" i="6"/>
  <c r="K119" i="6"/>
  <c r="K118" i="6"/>
  <c r="K117" i="6"/>
  <c r="K116" i="6"/>
  <c r="K115" i="6"/>
  <c r="K114" i="6"/>
  <c r="K113" i="6"/>
  <c r="K112" i="6"/>
  <c r="K111" i="6"/>
  <c r="K110" i="6"/>
  <c r="K109" i="6"/>
  <c r="K108" i="6"/>
  <c r="K107" i="6"/>
  <c r="K106" i="6"/>
  <c r="K105" i="6"/>
  <c r="K104" i="6"/>
  <c r="K103" i="6"/>
  <c r="K102" i="6"/>
  <c r="K101" i="6"/>
  <c r="K100" i="6"/>
  <c r="K99" i="6"/>
  <c r="K98" i="6"/>
  <c r="K97" i="6"/>
  <c r="K96" i="6"/>
  <c r="K95" i="6"/>
  <c r="K94" i="6"/>
  <c r="K93" i="6"/>
  <c r="K92" i="6"/>
  <c r="K91" i="6"/>
  <c r="K90" i="6"/>
  <c r="K89" i="6"/>
  <c r="K88" i="6"/>
  <c r="K87" i="6"/>
  <c r="K86" i="6"/>
  <c r="K85" i="6"/>
  <c r="K84" i="6"/>
  <c r="K83" i="6"/>
  <c r="K82" i="6"/>
  <c r="K81" i="6"/>
  <c r="K80" i="6"/>
  <c r="K79" i="6"/>
  <c r="K78" i="6"/>
  <c r="K77" i="6"/>
  <c r="K76" i="6"/>
  <c r="K75" i="6"/>
  <c r="K74" i="6"/>
  <c r="K73" i="6"/>
  <c r="K72" i="6"/>
  <c r="K71" i="6"/>
  <c r="K70" i="6"/>
  <c r="K69" i="6"/>
  <c r="K68" i="6"/>
  <c r="K67" i="6"/>
  <c r="K66" i="6"/>
  <c r="K65" i="6"/>
  <c r="K64" i="6"/>
  <c r="K63" i="6"/>
  <c r="K62" i="6"/>
  <c r="K61" i="6"/>
  <c r="K60" i="6"/>
  <c r="K59" i="6"/>
  <c r="K58" i="6"/>
  <c r="K57" i="6"/>
  <c r="K56" i="6"/>
  <c r="K55" i="6"/>
  <c r="K54" i="6"/>
  <c r="K53" i="6"/>
  <c r="K52" i="6"/>
  <c r="K51" i="6"/>
  <c r="K50" i="6"/>
  <c r="K49" i="6"/>
  <c r="K48" i="6"/>
  <c r="K47" i="6"/>
  <c r="K46" i="6"/>
  <c r="K45" i="6"/>
  <c r="K44" i="6"/>
  <c r="K43" i="6"/>
  <c r="K42" i="6"/>
  <c r="K41" i="6"/>
  <c r="K40" i="6"/>
  <c r="K39" i="6"/>
  <c r="K38" i="6"/>
  <c r="K37" i="6"/>
  <c r="K36" i="6"/>
  <c r="K35" i="6"/>
  <c r="K34" i="6"/>
  <c r="K33" i="6"/>
  <c r="K32" i="6"/>
  <c r="K31" i="6"/>
  <c r="K30" i="6"/>
  <c r="K29" i="6"/>
  <c r="J239" i="6"/>
  <c r="J238" i="6"/>
  <c r="J237" i="6"/>
  <c r="J236" i="6"/>
  <c r="J235" i="6"/>
  <c r="J234" i="6"/>
  <c r="J233" i="6"/>
  <c r="J232" i="6"/>
  <c r="J231" i="6"/>
  <c r="J230" i="6"/>
  <c r="J229" i="6"/>
  <c r="J228" i="6"/>
  <c r="J227" i="6"/>
  <c r="J226" i="6"/>
  <c r="J225" i="6"/>
  <c r="J224" i="6"/>
  <c r="J223" i="6"/>
  <c r="J222" i="6"/>
  <c r="J221" i="6"/>
  <c r="J220" i="6"/>
  <c r="J219" i="6"/>
  <c r="J218" i="6"/>
  <c r="J217" i="6"/>
  <c r="J216" i="6"/>
  <c r="J215" i="6"/>
  <c r="J214" i="6"/>
  <c r="J213" i="6"/>
  <c r="J212" i="6"/>
  <c r="J211" i="6"/>
  <c r="J210" i="6"/>
  <c r="J209" i="6"/>
  <c r="J208" i="6"/>
  <c r="J207" i="6"/>
  <c r="J206" i="6"/>
  <c r="J205" i="6"/>
  <c r="J204" i="6"/>
  <c r="J203" i="6"/>
  <c r="J202" i="6"/>
  <c r="J201" i="6"/>
  <c r="J200" i="6"/>
  <c r="J199" i="6"/>
  <c r="J198" i="6"/>
  <c r="J197" i="6"/>
  <c r="J196" i="6"/>
  <c r="J195" i="6"/>
  <c r="J194" i="6"/>
  <c r="J193" i="6"/>
  <c r="J192" i="6"/>
  <c r="J191" i="6"/>
  <c r="J190" i="6"/>
  <c r="J189" i="6"/>
  <c r="J188" i="6"/>
  <c r="J187" i="6"/>
  <c r="J186" i="6"/>
  <c r="J185" i="6"/>
  <c r="J184" i="6"/>
  <c r="J183" i="6"/>
  <c r="J182" i="6"/>
  <c r="J181" i="6"/>
  <c r="J180" i="6"/>
  <c r="J179" i="6"/>
  <c r="J178" i="6"/>
  <c r="J177" i="6"/>
  <c r="J176" i="6"/>
  <c r="J175" i="6"/>
  <c r="J174" i="6"/>
  <c r="J173" i="6"/>
  <c r="J172" i="6"/>
  <c r="J171" i="6"/>
  <c r="J170" i="6"/>
  <c r="J169" i="6"/>
  <c r="J168" i="6"/>
  <c r="J167" i="6"/>
  <c r="J166" i="6"/>
  <c r="J165" i="6"/>
  <c r="J164" i="6"/>
  <c r="J163" i="6"/>
  <c r="J162" i="6"/>
  <c r="J161" i="6"/>
  <c r="J160" i="6"/>
  <c r="J159" i="6"/>
  <c r="J158" i="6"/>
  <c r="J157" i="6"/>
  <c r="J156" i="6"/>
  <c r="J155" i="6"/>
  <c r="J154" i="6"/>
  <c r="J153" i="6"/>
  <c r="J152" i="6"/>
  <c r="J151" i="6"/>
  <c r="J150" i="6"/>
  <c r="J149" i="6"/>
  <c r="J148" i="6"/>
  <c r="J147" i="6"/>
  <c r="J146" i="6"/>
  <c r="J145" i="6"/>
  <c r="J144" i="6"/>
  <c r="J143" i="6"/>
  <c r="J142" i="6"/>
  <c r="J141" i="6"/>
  <c r="J140" i="6"/>
  <c r="J139" i="6"/>
  <c r="J138" i="6"/>
  <c r="J137" i="6"/>
  <c r="J136" i="6"/>
  <c r="J135" i="6"/>
  <c r="J134" i="6"/>
  <c r="J133" i="6"/>
  <c r="J132" i="6"/>
  <c r="J131" i="6"/>
  <c r="J130" i="6"/>
  <c r="J129" i="6"/>
  <c r="J128" i="6"/>
  <c r="J127" i="6"/>
  <c r="J126" i="6"/>
  <c r="J125" i="6"/>
  <c r="J124" i="6"/>
  <c r="J123" i="6"/>
  <c r="J122" i="6"/>
  <c r="J121" i="6"/>
  <c r="J120" i="6"/>
  <c r="J119" i="6"/>
  <c r="J118" i="6"/>
  <c r="J117" i="6"/>
  <c r="J116" i="6"/>
  <c r="J115" i="6"/>
  <c r="J114" i="6"/>
  <c r="J113" i="6"/>
  <c r="J112" i="6"/>
  <c r="J111" i="6"/>
  <c r="J110" i="6"/>
  <c r="J109" i="6"/>
  <c r="J108" i="6"/>
  <c r="J107" i="6"/>
  <c r="J106" i="6"/>
  <c r="J105" i="6"/>
  <c r="J104" i="6"/>
  <c r="J103" i="6"/>
  <c r="J102" i="6"/>
  <c r="J101" i="6"/>
  <c r="J100" i="6"/>
  <c r="J99" i="6"/>
  <c r="J98" i="6"/>
  <c r="J97" i="6"/>
  <c r="J96" i="6"/>
  <c r="J95" i="6"/>
  <c r="J94" i="6"/>
  <c r="J93" i="6"/>
  <c r="J92" i="6"/>
  <c r="J91" i="6"/>
  <c r="J90" i="6"/>
  <c r="J89" i="6"/>
  <c r="J88" i="6"/>
  <c r="J87" i="6"/>
  <c r="J86" i="6"/>
  <c r="J85" i="6"/>
  <c r="J84" i="6"/>
  <c r="J83" i="6"/>
  <c r="J82" i="6"/>
  <c r="J81" i="6"/>
  <c r="J80" i="6"/>
  <c r="J79" i="6"/>
  <c r="J78" i="6"/>
  <c r="J77" i="6"/>
  <c r="J76" i="6"/>
  <c r="J75" i="6"/>
  <c r="J74" i="6"/>
  <c r="J73" i="6"/>
  <c r="J72" i="6"/>
  <c r="J71" i="6"/>
  <c r="J70" i="6"/>
  <c r="J69" i="6"/>
  <c r="J68" i="6"/>
  <c r="J67" i="6"/>
  <c r="J66" i="6"/>
  <c r="J65" i="6"/>
  <c r="J64" i="6"/>
  <c r="J63" i="6"/>
  <c r="J62" i="6"/>
  <c r="J61" i="6"/>
  <c r="J60" i="6"/>
  <c r="J59" i="6"/>
  <c r="J58" i="6"/>
  <c r="J57" i="6"/>
  <c r="J56" i="6"/>
  <c r="J55" i="6"/>
  <c r="J54" i="6"/>
  <c r="J53" i="6"/>
  <c r="J52" i="6"/>
  <c r="J51" i="6"/>
  <c r="J50" i="6"/>
  <c r="J49" i="6"/>
  <c r="J48" i="6"/>
  <c r="J47" i="6"/>
  <c r="J46" i="6"/>
  <c r="J45" i="6"/>
  <c r="J44" i="6"/>
  <c r="J43" i="6"/>
  <c r="J42" i="6"/>
  <c r="J41" i="6"/>
  <c r="J40" i="6"/>
  <c r="J39" i="6"/>
  <c r="J38" i="6"/>
  <c r="J37" i="6"/>
  <c r="J36" i="6"/>
  <c r="J35" i="6"/>
  <c r="J34" i="6"/>
  <c r="J33" i="6"/>
  <c r="J32" i="6"/>
  <c r="J31" i="6"/>
  <c r="J30" i="6"/>
  <c r="O101" i="6" l="1"/>
  <c r="O114" i="6"/>
  <c r="O37" i="6"/>
  <c r="O127" i="6"/>
  <c r="O191" i="6"/>
  <c r="O53" i="6"/>
  <c r="O69" i="6"/>
  <c r="O85" i="6"/>
  <c r="O143" i="6"/>
  <c r="O159" i="6"/>
  <c r="O175" i="6"/>
  <c r="O207" i="6"/>
  <c r="O223" i="6"/>
  <c r="O239" i="6"/>
  <c r="O178" i="6"/>
  <c r="O31" i="6"/>
  <c r="O33" i="6"/>
  <c r="O35" i="6"/>
  <c r="O39" i="6"/>
  <c r="O41" i="6"/>
  <c r="O43" i="6"/>
  <c r="O45" i="6"/>
  <c r="O47" i="6"/>
  <c r="O49" i="6"/>
  <c r="O51" i="6"/>
  <c r="O55" i="6"/>
  <c r="O57" i="6"/>
  <c r="O59" i="6"/>
  <c r="O61" i="6"/>
  <c r="O63" i="6"/>
  <c r="O65" i="6"/>
  <c r="O67" i="6"/>
  <c r="O71" i="6"/>
  <c r="O73" i="6"/>
  <c r="O75" i="6"/>
  <c r="O77" i="6"/>
  <c r="O79" i="6"/>
  <c r="O81" i="6"/>
  <c r="O83" i="6"/>
  <c r="O87" i="6"/>
  <c r="O89" i="6"/>
  <c r="O91" i="6"/>
  <c r="O93" i="6"/>
  <c r="O95" i="6"/>
  <c r="O97" i="6"/>
  <c r="O99" i="6"/>
  <c r="O103" i="6"/>
  <c r="O105" i="6"/>
  <c r="O107" i="6"/>
  <c r="O109" i="6"/>
  <c r="O111" i="6"/>
  <c r="O113" i="6"/>
  <c r="O115" i="6"/>
  <c r="O117" i="6"/>
  <c r="O119" i="6"/>
  <c r="O121" i="6"/>
  <c r="O123" i="6"/>
  <c r="O125" i="6"/>
  <c r="O129" i="6"/>
  <c r="O131" i="6"/>
  <c r="O133" i="6"/>
  <c r="O135" i="6"/>
  <c r="O137" i="6"/>
  <c r="O139" i="6"/>
  <c r="O141" i="6"/>
  <c r="O145" i="6"/>
  <c r="O147" i="6"/>
  <c r="O149" i="6"/>
  <c r="O151" i="6"/>
  <c r="O153" i="6"/>
  <c r="O155" i="6"/>
  <c r="O157" i="6"/>
  <c r="O161" i="6"/>
  <c r="O163" i="6"/>
  <c r="O165" i="6"/>
  <c r="O167" i="6"/>
  <c r="O169" i="6"/>
  <c r="O171" i="6"/>
  <c r="O173" i="6"/>
  <c r="O177" i="6"/>
  <c r="O179" i="6"/>
  <c r="O181" i="6"/>
  <c r="O183" i="6"/>
  <c r="O185" i="6"/>
  <c r="O187" i="6"/>
  <c r="O189" i="6"/>
  <c r="O193" i="6"/>
  <c r="O195" i="6"/>
  <c r="O197" i="6"/>
  <c r="O199" i="6"/>
  <c r="O201" i="6"/>
  <c r="O203" i="6"/>
  <c r="O205" i="6"/>
  <c r="O209" i="6"/>
  <c r="O211" i="6"/>
  <c r="O213" i="6"/>
  <c r="O215" i="6"/>
  <c r="O217" i="6"/>
  <c r="O219" i="6"/>
  <c r="O221" i="6"/>
  <c r="O225" i="6"/>
  <c r="O227" i="6"/>
  <c r="O229" i="6"/>
  <c r="O231" i="6"/>
  <c r="O233" i="6"/>
  <c r="O235" i="6"/>
  <c r="O237" i="6"/>
  <c r="O82" i="6"/>
  <c r="O146" i="6"/>
  <c r="O210" i="6"/>
  <c r="O98" i="6"/>
  <c r="O130" i="6"/>
  <c r="O162" i="6"/>
  <c r="O194" i="6"/>
  <c r="O226" i="6"/>
  <c r="O30" i="6"/>
  <c r="O32" i="6"/>
  <c r="O34" i="6"/>
  <c r="O36" i="6"/>
  <c r="O38" i="6"/>
  <c r="O40" i="6"/>
  <c r="O42" i="6"/>
  <c r="O44" i="6"/>
  <c r="O46" i="6"/>
  <c r="O48" i="6"/>
  <c r="O50" i="6"/>
  <c r="O52" i="6"/>
  <c r="O54" i="6"/>
  <c r="O56" i="6"/>
  <c r="O58" i="6"/>
  <c r="O60" i="6"/>
  <c r="O62" i="6"/>
  <c r="O64" i="6"/>
  <c r="O66" i="6"/>
  <c r="O68" i="6"/>
  <c r="O70" i="6"/>
  <c r="O78" i="6"/>
  <c r="O86" i="6"/>
  <c r="O94" i="6"/>
  <c r="O102" i="6"/>
  <c r="O110" i="6"/>
  <c r="O118" i="6"/>
  <c r="O126" i="6"/>
  <c r="O134" i="6"/>
  <c r="O142" i="6"/>
  <c r="O150" i="6"/>
  <c r="O158" i="6"/>
  <c r="O166" i="6"/>
  <c r="O174" i="6"/>
  <c r="O182" i="6"/>
  <c r="O190" i="6"/>
  <c r="O198" i="6"/>
  <c r="O206" i="6"/>
  <c r="O214" i="6"/>
  <c r="O222" i="6"/>
  <c r="O230" i="6"/>
  <c r="O238" i="6"/>
  <c r="O74" i="6"/>
  <c r="O90" i="6"/>
  <c r="O106" i="6"/>
  <c r="O122" i="6"/>
  <c r="O138" i="6"/>
  <c r="O154" i="6"/>
  <c r="O170" i="6"/>
  <c r="O186" i="6"/>
  <c r="O202" i="6"/>
  <c r="O218" i="6"/>
  <c r="O234" i="6"/>
  <c r="O72" i="6"/>
  <c r="O76" i="6"/>
  <c r="O80" i="6"/>
  <c r="O84" i="6"/>
  <c r="O88" i="6"/>
  <c r="O92" i="6"/>
  <c r="O96" i="6"/>
  <c r="O100" i="6"/>
  <c r="O104" i="6"/>
  <c r="O108" i="6"/>
  <c r="O112" i="6"/>
  <c r="O116" i="6"/>
  <c r="O120" i="6"/>
  <c r="O124" i="6"/>
  <c r="O128" i="6"/>
  <c r="O132" i="6"/>
  <c r="O136" i="6"/>
  <c r="O140" i="6"/>
  <c r="O144" i="6"/>
  <c r="O148" i="6"/>
  <c r="O152" i="6"/>
  <c r="O156" i="6"/>
  <c r="O160" i="6"/>
  <c r="O164" i="6"/>
  <c r="O168" i="6"/>
  <c r="O172" i="6"/>
  <c r="O176" i="6"/>
  <c r="O180" i="6"/>
  <c r="O184" i="6"/>
  <c r="O188" i="6"/>
  <c r="O192" i="6"/>
  <c r="O196" i="6"/>
  <c r="O200" i="6"/>
  <c r="O204" i="6"/>
  <c r="O208" i="6"/>
  <c r="O212" i="6"/>
  <c r="O216" i="6"/>
  <c r="O220" i="6"/>
  <c r="O224" i="6"/>
  <c r="O228" i="6"/>
  <c r="O232" i="6"/>
  <c r="O236" i="6"/>
</calcChain>
</file>

<file path=xl/comments1.xml><?xml version="1.0" encoding="utf-8"?>
<comments xmlns="http://schemas.openxmlformats.org/spreadsheetml/2006/main">
  <authors>
    <author>Engree Johanna Duica Navarro</author>
  </authors>
  <commentList>
    <comment ref="AA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<sst xmlns="http://schemas.openxmlformats.org/spreadsheetml/2006/main" count="1044" uniqueCount="758">
  <si>
    <t>Formato Información General Y Financiera De Proveedores</t>
  </si>
  <si>
    <t>Ciudad</t>
  </si>
  <si>
    <t>Fecha Dd/mm/aa</t>
  </si>
  <si>
    <t>Persona Natural</t>
  </si>
  <si>
    <t>Persona Jurídica</t>
  </si>
  <si>
    <t xml:space="preserve"> 1.  Información General</t>
  </si>
  <si>
    <t xml:space="preserve">1.1. Identificación. </t>
  </si>
  <si>
    <t>Personas 
naturales</t>
  </si>
  <si>
    <t>Nombre Comercial</t>
  </si>
  <si>
    <t>Cédula</t>
  </si>
  <si>
    <t>Personas 
jurídicas</t>
  </si>
  <si>
    <t>Razón Social</t>
  </si>
  <si>
    <t>DV</t>
  </si>
  <si>
    <t xml:space="preserve">Dirección </t>
  </si>
  <si>
    <t>Fax</t>
  </si>
  <si>
    <t>Pagina Web</t>
  </si>
  <si>
    <t>Sector al que pertenece</t>
  </si>
  <si>
    <t>1.2. Personas De Contacto</t>
  </si>
  <si>
    <t>Gerente General</t>
  </si>
  <si>
    <t>E-mail</t>
  </si>
  <si>
    <t>Ext.</t>
  </si>
  <si>
    <t>Celular</t>
  </si>
  <si>
    <t>Director Comercial</t>
  </si>
  <si>
    <t>Asesor Comercial</t>
  </si>
  <si>
    <t>1.3. Productos Y Servicios Inscritos En El Rup De Acuerdo Con El Unspsc</t>
  </si>
  <si>
    <t>Incluir Listado Con Breve Descripción De Los Productos Y/o Servicios Que Ofrece La Compañía, Registrados En El Rup (agregue Las Filas Necesarias)</t>
  </si>
  <si>
    <t>Código de Naciones Unidas</t>
  </si>
  <si>
    <t>1.4. Códigos CIIU</t>
  </si>
  <si>
    <t>1.5. Número De Empleados</t>
  </si>
  <si>
    <t>Código De Actividad</t>
  </si>
  <si>
    <t>Descripción  Actividad Económica CIIU</t>
  </si>
  <si>
    <t>Tarifa ICA</t>
  </si>
  <si>
    <t xml:space="preserve">Nombre Del Indicador  </t>
  </si>
  <si>
    <t>Cuenta</t>
  </si>
  <si>
    <t>Capacidad Financiera</t>
  </si>
  <si>
    <t xml:space="preserve"> índice De Liquidez</t>
  </si>
  <si>
    <t>Activo Corriente --&gt;</t>
  </si>
  <si>
    <t>Veces</t>
  </si>
  <si>
    <t>Pasivo Corriente --&gt;</t>
  </si>
  <si>
    <t>Índice De Endeudamiento</t>
  </si>
  <si>
    <t>Pasivo Total--&gt;</t>
  </si>
  <si>
    <t>Porcentaje</t>
  </si>
  <si>
    <t>Activo Total--&gt;</t>
  </si>
  <si>
    <t>Razón De Cobertura De Intereses</t>
  </si>
  <si>
    <t>Utilidad Operacional--&gt;</t>
  </si>
  <si>
    <t>Gastos De Interés--&gt;</t>
  </si>
  <si>
    <t>Capital de Trabajo</t>
  </si>
  <si>
    <t>Activo Corriente--&gt;</t>
  </si>
  <si>
    <t>Pesos</t>
  </si>
  <si>
    <t>Pasivo corriente--&gt;</t>
  </si>
  <si>
    <t>Capacidad Organizacional</t>
  </si>
  <si>
    <t>Rentabilidad Del Patrimonio</t>
  </si>
  <si>
    <t>Patrimonio--&gt;</t>
  </si>
  <si>
    <t>Rentabilidad Del Activo</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</si>
  <si>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</si>
  <si>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</si>
  <si>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t>El presente cuadro es de carácter informativo, no se debe diligenciar. Sin embargo se entiende que la cotización incluye la totalidad de los conceptos relacionados a continuación.</t>
  </si>
  <si>
    <t>PÓLIZAS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</si>
  <si>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</si>
  <si>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</si>
  <si>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</si>
  <si>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</si>
  <si>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</si>
  <si>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</si>
  <si>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</si>
  <si>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</si>
  <si>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</si>
  <si>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</si>
  <si>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extracontractual</t>
  </si>
  <si>
    <t>Cobertura: Corresponde al porcentaje del valor total del contrato a amparar.</t>
  </si>
  <si>
    <t>EXPERIENCIA EN CONTRATACION EN LOS ULTIMOS 5 AÑOS</t>
  </si>
  <si>
    <r>
      <t>EXPERIENCIA EN CONTRATACIÓN EN LOS ÚLTIMOS</t>
    </r>
    <r>
      <rPr>
        <b/>
        <u/>
        <sz val="10"/>
        <rFont val="Arial"/>
        <family val="2"/>
      </rPr>
      <t xml:space="preserve"> 5 AÑOS</t>
    </r>
  </si>
  <si>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</si>
  <si>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</si>
  <si>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</si>
  <si>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</si>
  <si>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</si>
  <si>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</si>
  <si>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</si>
  <si>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</si>
  <si>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</si>
  <si>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 (de acuerdo con el % de participación)</t>
  </si>
  <si>
    <t>Nota: Agregar las filas necesarias para reportar la experiencia</t>
  </si>
  <si>
    <t>La presente cotización:</t>
  </si>
  <si>
    <t>Instrucciones para el diligenciamiento del formato de cotización</t>
  </si>
  <si>
    <t>Item</t>
  </si>
  <si>
    <t>Valor unitario sin IVA</t>
  </si>
  <si>
    <t>Valor unitario por equipo IVA incluido</t>
  </si>
  <si>
    <t>501-1000</t>
  </si>
  <si>
    <t>1001-1500</t>
  </si>
  <si>
    <t>1501-2000</t>
  </si>
  <si>
    <t>2001-2500</t>
  </si>
  <si>
    <t>2501-3000</t>
  </si>
  <si>
    <t>Tallimetro Portátil de conformidad con las características definidas en la Ficha Técnica.</t>
  </si>
  <si>
    <t>Balanza de pie portátil de conformidad con las características definidas en la Ficha Técnica.</t>
  </si>
  <si>
    <t>Infantometro Portátil de conformidad con las características definidas en la Ficha Técnica</t>
  </si>
  <si>
    <t>Cinta métrica para la antropometría de conformidad con las características definidas en la Ficha Técnica.</t>
  </si>
  <si>
    <t xml:space="preserve">Tallimetro portátil </t>
  </si>
  <si>
    <t xml:space="preserve"> Balanza de pie portátil</t>
  </si>
  <si>
    <t xml:space="preserve">Infantometro portátil </t>
  </si>
  <si>
    <t xml:space="preserve">TOTAL </t>
  </si>
  <si>
    <t>REGIONAL</t>
  </si>
  <si>
    <t>CENTRO ZONAL</t>
  </si>
  <si>
    <t>MUNICIPIO/CIUDAD</t>
  </si>
  <si>
    <t>DIRECCIÓN</t>
  </si>
  <si>
    <t>AMAZONAS</t>
  </si>
  <si>
    <t>REGIONAL AMAZONAS</t>
  </si>
  <si>
    <t xml:space="preserve">Carrera 4 No. 4 - 10 </t>
  </si>
  <si>
    <t>ANTIOQUIA</t>
  </si>
  <si>
    <t>CZ INTEGRAL NORORIENTAL</t>
  </si>
  <si>
    <t>Carrera 50 A No. 63 - 43 
Barrio Prado Centro Medellin</t>
  </si>
  <si>
    <t>CZ INTEGRAL NOROCCIDENTAL</t>
  </si>
  <si>
    <t>CARRERA 70  # 42 - 37 Medellin</t>
  </si>
  <si>
    <t>CZ INTEGRAL SUR ORIENTAL</t>
  </si>
  <si>
    <t>Carrera 80 No. 38 B - 48 
Barrio Laureles Medellin</t>
  </si>
  <si>
    <t>CZ ABURRA NORTE</t>
  </si>
  <si>
    <t>CZ ABURRA SUR</t>
  </si>
  <si>
    <t>Carrera 51 No. 52 - 19   4 piso Edificio Chatanoga - Itagüi</t>
  </si>
  <si>
    <t>CZ BAJO CAUCA</t>
  </si>
  <si>
    <t>Transversal 13 No. 14C - 36 
Barrio Pajonal Caucasia</t>
  </si>
  <si>
    <t>CZ LA MESETA</t>
  </si>
  <si>
    <t>Calle 21  Nº 18-45 Yarumal</t>
  </si>
  <si>
    <t>CZ MAGDALENA MEDIO</t>
  </si>
  <si>
    <t>Calle 10 con Carrera 10  
Puerto Berrio</t>
  </si>
  <si>
    <t>CZ OCCIDENTE</t>
  </si>
  <si>
    <t>Calle 9 No. 8 - 34 
Santa Fé de Antioquia</t>
  </si>
  <si>
    <t>CZ OCCIDENTE MEDIO</t>
  </si>
  <si>
    <t>Carrera Uribe Uribe No. 10-86</t>
  </si>
  <si>
    <t>CZ ORIENTE</t>
  </si>
  <si>
    <t>Calle 48 No. 51-19 Piso 3 Municipio Rionegro</t>
  </si>
  <si>
    <t>CZ PORCE NUS</t>
  </si>
  <si>
    <t>Calle 20 No. 20 - 303 
Municipio Yolombó</t>
  </si>
  <si>
    <t>CZ SUROESTE</t>
  </si>
  <si>
    <t>Calle 50 No. 51-09 
Andes</t>
  </si>
  <si>
    <t>CZ PENDERISCO</t>
  </si>
  <si>
    <t>Calle 29 No. 29 - 43 
Municipio Urrao</t>
  </si>
  <si>
    <t>CZ URABA</t>
  </si>
  <si>
    <t>Via Turbo Frente al SENA en Apartadó</t>
  </si>
  <si>
    <t>CZ ORIENTE MEDIO</t>
  </si>
  <si>
    <t>Cra 49 No. 47 - 23  1er piso Municipio El Santuario</t>
  </si>
  <si>
    <t>ARAUCA</t>
  </si>
  <si>
    <t>CZ ARAUCA</t>
  </si>
  <si>
    <t>Calle 21 No. 1 - 34 
Barrio Fundadores</t>
  </si>
  <si>
    <t>CZ SARAVENA</t>
  </si>
  <si>
    <t>Carrera 16 No. 28 - 09 
Barrio 12 de Octubre</t>
  </si>
  <si>
    <t>CZ TAME</t>
  </si>
  <si>
    <t>Carrera 14 No. 15 - 57 
Barrio Centro</t>
  </si>
  <si>
    <t>ATLANTICO</t>
  </si>
  <si>
    <t>CZ NORTE CENTRO HISTORICO</t>
  </si>
  <si>
    <t>BARRANQUILLA</t>
  </si>
  <si>
    <t>Carrera 47 No. 74 - 35   Barrio Olaya Herrera</t>
  </si>
  <si>
    <t>CZ SUROCCIDENTE</t>
  </si>
  <si>
    <t>Carrera 38 B No 66 -77 Esquina Piso 2  Barrio Nueva Granada</t>
  </si>
  <si>
    <t>CZ BARANOA</t>
  </si>
  <si>
    <t>BARANOA</t>
  </si>
  <si>
    <t>Carrera 18 No. 19 - 20 
Municipio Baranoa</t>
  </si>
  <si>
    <t>CZ SABANALARGA</t>
  </si>
  <si>
    <t>SABANALARGA</t>
  </si>
  <si>
    <t>Carrera 18 No. 22 A - 14 Municipio Sabanalarga</t>
  </si>
  <si>
    <t>CZ SABANAGRANDE</t>
  </si>
  <si>
    <t>SABANGRANDE</t>
  </si>
  <si>
    <t>Carretera Oriental 
Planta Bienestarina
Municipio Sabanagrande</t>
  </si>
  <si>
    <t>CZ HIPODROMO</t>
  </si>
  <si>
    <t>SOLEDAD</t>
  </si>
  <si>
    <t>Calle 26 Carrera 30 Esquina Municipio Soledad</t>
  </si>
  <si>
    <t>CZ SURORIENTE</t>
  </si>
  <si>
    <t>Calle 45 No. 10 C - 18 
Calle Murillo 
Barrio pasadena</t>
  </si>
  <si>
    <t>BOGOTA</t>
  </si>
  <si>
    <t>CZ CIUDAD BOLIVAR</t>
  </si>
  <si>
    <t>Carrera 19 Avenida Boyaca 
No. 60 A  - 23 Sur
B. San Francisco</t>
  </si>
  <si>
    <t>CZ TUNJUELITO</t>
  </si>
  <si>
    <t>Carrera 19 A No. 56 - 08 Sur
Barrio San Carlos</t>
  </si>
  <si>
    <t>CZ USME</t>
  </si>
  <si>
    <t>Avenida Cra 1ª No. 75 - 08 Sur 
Centro Comercial 
Santa Librada, piso 3</t>
  </si>
  <si>
    <t>CZ SAN CRISTOBAL SUR</t>
  </si>
  <si>
    <t>CARRERA 6 # 06 - 81 SUR</t>
  </si>
  <si>
    <t>CZ KENNEDY</t>
  </si>
  <si>
    <t>Calle 38 C Sur No. 73 A - 12
Barrio Camilo Torres
Junto a la Iglesia San Patricio</t>
  </si>
  <si>
    <t>CZ BOSA</t>
  </si>
  <si>
    <t xml:space="preserve">Calle 65 Sur No. 80 C - 56 
Barrio Bosa Centro </t>
  </si>
  <si>
    <t>CZ RAFAEL URIBE</t>
  </si>
  <si>
    <t>Carrera 27 No. 26 - 51 Sur 
Barrio Centenario</t>
  </si>
  <si>
    <t>CZ SANTA FE</t>
  </si>
  <si>
    <t>Calle 22 A No. 2 - 26 
Barrio Germania</t>
  </si>
  <si>
    <t>CZ FONTIBON</t>
  </si>
  <si>
    <t>calle 23 d # 100 -26 barrio santander</t>
  </si>
  <si>
    <t>CZ BARRIOS UNIDOS</t>
  </si>
  <si>
    <t>Carrera 16 No. 63 - 81 
Barrio Colombia - Chapinero</t>
  </si>
  <si>
    <t>CZ ENGATIVA</t>
  </si>
  <si>
    <t>Carrera 103 No. 73 - 13
Barrio Alamos Norte</t>
  </si>
  <si>
    <t>CZ SUBA</t>
  </si>
  <si>
    <t>AV. Carrera 58 No. 128 B - 94 
Barrio Las Villas PISOS 3 Y 4</t>
  </si>
  <si>
    <t>CZ USAQUEN</t>
  </si>
  <si>
    <t>Calle 163 A No. 13  B - 50
Contiguo a la Fundacion 
Cardio Infantil</t>
  </si>
  <si>
    <t>CZ MARTIRES</t>
  </si>
  <si>
    <t>Calle 13 No. 31 - 04
Barrio Pensilvania
Diagonal a la Secretaria de Salud</t>
  </si>
  <si>
    <t>BOLIVAR</t>
  </si>
  <si>
    <t>CZ HISTORICO Y DEL CARIBE NORTE</t>
  </si>
  <si>
    <t>CARTAGENA</t>
  </si>
  <si>
    <t>Calle 43 No. 14 A - 34  
Barrio Torices</t>
  </si>
  <si>
    <t>CZ DE LA VIRGEN Y TURISTICO</t>
  </si>
  <si>
    <t xml:space="preserve">
Carrera 56 - 58 Esquina
BARRIO Olaya Herrera, Sector Plaza estadio 11 De Noviembre</t>
  </si>
  <si>
    <t>CZ INDUSTRIAL DE LA BAHIA</t>
  </si>
  <si>
    <t>Manzana E; Lote 35;
Calle 31D No - 69A - 04
Barrio Santa Lucia</t>
  </si>
  <si>
    <t>CZ TURBACO</t>
  </si>
  <si>
    <t>TURBACO</t>
  </si>
  <si>
    <t xml:space="preserve">Plan Parejo 
Carretera Troncal de Occidente </t>
  </si>
  <si>
    <t>CZ EL CARMEN DE BOLIVAR</t>
  </si>
  <si>
    <t>CARMEN DE BOLIVAR</t>
  </si>
  <si>
    <t>Calle 25 No. 45 - 17 
Municipio Carmen de Bolívar</t>
  </si>
  <si>
    <t>CZ MAGANGUE</t>
  </si>
  <si>
    <t>MAGANGUE</t>
  </si>
  <si>
    <t>Avenida Colombia No. 6 - 36</t>
  </si>
  <si>
    <t>CZ MOMPOX</t>
  </si>
  <si>
    <t>MONPOX</t>
  </si>
  <si>
    <t>Calle19 No 1  - 15 
Centro Mompox</t>
  </si>
  <si>
    <t>CZ SIMITI</t>
  </si>
  <si>
    <t>SIMITI</t>
  </si>
  <si>
    <t>Calle del Hospital 
Calle 26 No. 20 - 38.</t>
  </si>
  <si>
    <t>BOYACA</t>
  </si>
  <si>
    <t>CZ TUNJA 1</t>
  </si>
  <si>
    <t>TUNJA</t>
  </si>
  <si>
    <t>Carrera 11 No. 7 - 39 Sur 
Barrio Libertador</t>
  </si>
  <si>
    <t>CZ SOGAMOSO</t>
  </si>
  <si>
    <t>SOGAMOSO</t>
  </si>
  <si>
    <t>Carrera 9 No. 11 - 41
Centro</t>
  </si>
  <si>
    <t>CZ DUITAMA</t>
  </si>
  <si>
    <t>DUITAMA</t>
  </si>
  <si>
    <t>Calle 22 No. 17A-04</t>
  </si>
  <si>
    <t>CZ CHIQUINQUIRA</t>
  </si>
  <si>
    <t>CHIQUINQUIRA</t>
  </si>
  <si>
    <t>Carrera 17 N. 8-46 Parque Julio Flórez</t>
  </si>
  <si>
    <t>CZ GARAGOA</t>
  </si>
  <si>
    <t>GARAGOA</t>
  </si>
  <si>
    <t>Calle 12 No. 9 - 40 
Centro</t>
  </si>
  <si>
    <t>CZ PUERTO BOYACA</t>
  </si>
  <si>
    <t>PUERTO BOYACA</t>
  </si>
  <si>
    <t>Carrera 3A Con Calle 16 Esquina
Centro</t>
  </si>
  <si>
    <t>CZ SOATA</t>
  </si>
  <si>
    <t>SOATA</t>
  </si>
  <si>
    <t>Carrera 2 con Calle 19, Esquina</t>
  </si>
  <si>
    <t>CZ EL COCUY</t>
  </si>
  <si>
    <t>EL COCUY</t>
  </si>
  <si>
    <t>Centro carrera 14 N. 7-59</t>
  </si>
  <si>
    <t>CZ MIRAFLORES</t>
  </si>
  <si>
    <t>MIRAFLORES</t>
  </si>
  <si>
    <t>Carrera 6 N° 5 - 13 Barrio el Rayo</t>
  </si>
  <si>
    <t>CZ MONIQUIRA</t>
  </si>
  <si>
    <t>MONIQUIRA</t>
  </si>
  <si>
    <t>Carrera 12 No. 18 - 80 
Centro</t>
  </si>
  <si>
    <t>CZ OTANCHE</t>
  </si>
  <si>
    <t>OTANCHE</t>
  </si>
  <si>
    <t>Carrera 15 N. 4-13</t>
  </si>
  <si>
    <t>CALDAS</t>
  </si>
  <si>
    <t>CZ MANIZALES 1</t>
  </si>
  <si>
    <t>MANIZALES</t>
  </si>
  <si>
    <t>CARRERA 23 # 62-85</t>
  </si>
  <si>
    <t>RIOSUCIO</t>
  </si>
  <si>
    <t>LA DORADA</t>
  </si>
  <si>
    <t>CZ NORTE</t>
  </si>
  <si>
    <t>Carrera 6 No 6 - 37 
Barrio Centro</t>
  </si>
  <si>
    <t>CZ SUR ORIENTE</t>
  </si>
  <si>
    <t>MANZANARES</t>
  </si>
  <si>
    <t>Carrera 5 No. 7 - 05 Esquina</t>
  </si>
  <si>
    <t>CAQUETA</t>
  </si>
  <si>
    <t>CZ FLORENCIA 1</t>
  </si>
  <si>
    <t>FLORENCIA</t>
  </si>
  <si>
    <t>Transversal 6 Avenida Circunvalar Piso 1</t>
  </si>
  <si>
    <t>CZ FLORENCIA 2</t>
  </si>
  <si>
    <t>Calle 21 Transversal 5
Frente a la glorieta del terminal</t>
  </si>
  <si>
    <t>CZ PUERTO RICO</t>
  </si>
  <si>
    <t>PUERTO RICO</t>
  </si>
  <si>
    <t>Carrera 7 No. 5 - 50 
Barrio Las Americas</t>
  </si>
  <si>
    <t>CZ BELEN DE LOS ANDAQUIES</t>
  </si>
  <si>
    <t>BELON DE LOS ANDAQUIES</t>
  </si>
  <si>
    <t>Calle 7 Carrera 7 Esquina 
Cincuentenario</t>
  </si>
  <si>
    <t>CASANARE</t>
  </si>
  <si>
    <t>CZ YOPAL</t>
  </si>
  <si>
    <t>YOPAL</t>
  </si>
  <si>
    <t>Diagonal 9 No. 8 - 85</t>
  </si>
  <si>
    <t>CZ PAZ DE ARIPORO</t>
  </si>
  <si>
    <t>PAZ DE ARIPORO</t>
  </si>
  <si>
    <t>Calle 7 No. 10 - 46
Municipio Paz de Ariporo</t>
  </si>
  <si>
    <t>CZ VILLANUEVA</t>
  </si>
  <si>
    <t>VILLANUEVA</t>
  </si>
  <si>
    <t>Calle 7 No 13 - 48
Villanueva</t>
  </si>
  <si>
    <t>CAUCA</t>
  </si>
  <si>
    <t>CZ POPAYAN</t>
  </si>
  <si>
    <t>POPAYAN</t>
  </si>
  <si>
    <t>Calle 7A No. 24 - 25 
Barrio Santa Helena
Popayán</t>
  </si>
  <si>
    <t>CZ CENTRO</t>
  </si>
  <si>
    <t>Calle 6 Carrera 26  
Barrio Santa Helena
Popayán</t>
  </si>
  <si>
    <t>CZ INDIGENA</t>
  </si>
  <si>
    <t>Calle 6 Carrera 26 
Barrio Santa Helena - Popayán</t>
  </si>
  <si>
    <t>CZ SUR</t>
  </si>
  <si>
    <t>PATÍA</t>
  </si>
  <si>
    <t>Calle 6 No. 6 - 18 
Barrio Balboita
El Bordo Patía</t>
  </si>
  <si>
    <t>SANTANDER DE QUILICHAO</t>
  </si>
  <si>
    <t>CZ MACIZO COLOMBIANO</t>
  </si>
  <si>
    <t>Carrera 5 No 9 - 45 
Barrio San Francisco
Bolivar - Cauca</t>
  </si>
  <si>
    <t xml:space="preserve">CZ COSTA PACIFICA  </t>
  </si>
  <si>
    <t>Lopez de micay</t>
  </si>
  <si>
    <t>CZ COSTA PACIFICA</t>
  </si>
  <si>
    <t>Timbiqui</t>
  </si>
  <si>
    <t>CESAR</t>
  </si>
  <si>
    <t>CZ VALLEDUPAR 1</t>
  </si>
  <si>
    <t>VALLEDUPAR</t>
  </si>
  <si>
    <t>Carrera 7 A No. 25 A - 160
Barrio 12 de Octubre - Valledupar</t>
  </si>
  <si>
    <t>CZ CHIRIGUANA</t>
  </si>
  <si>
    <t>CHIRIGUANA</t>
  </si>
  <si>
    <t>Calle 8 No. 8 - 51
Calle Central</t>
  </si>
  <si>
    <t>CZ AGUACHICA</t>
  </si>
  <si>
    <t>AGUACHICA</t>
  </si>
  <si>
    <t>Carrera 7 No. 4 - 59;   2 Piso
Barrio Barahoja.</t>
  </si>
  <si>
    <t>CZ AGUSTIN CODAZZI</t>
  </si>
  <si>
    <t>CODAZZI</t>
  </si>
  <si>
    <t>Calle 26 No. 18 - 25 
Barrio El Tesoro 
Municipio Codazzi</t>
  </si>
  <si>
    <t>CHOCO</t>
  </si>
  <si>
    <t>CZ QUIBDO</t>
  </si>
  <si>
    <t>QUIBDO</t>
  </si>
  <si>
    <t>Calle 26 No 7 - 07 
Barrio Alameda Reyes</t>
  </si>
  <si>
    <t>CZ ISTMINA</t>
  </si>
  <si>
    <t>ITSMINA</t>
  </si>
  <si>
    <t>Calle 10 No. 9 - 68 
Barrio Diego Luis Cordoba</t>
  </si>
  <si>
    <t>CZ BAHIA SOLANO</t>
  </si>
  <si>
    <t>BAHIA SOLANO</t>
  </si>
  <si>
    <t>Carrera 2A No. 4 - 98
Barrio El Carmen</t>
  </si>
  <si>
    <t>CZ RIOSUCIO</t>
  </si>
  <si>
    <t>Carrera 1ra 
Calle princicipal Maken</t>
  </si>
  <si>
    <t>CZ TADO</t>
  </si>
  <si>
    <t>TADO</t>
  </si>
  <si>
    <t>Carrera 18 # 9 A - 34
Barrio San Pedro</t>
  </si>
  <si>
    <t>CORDOBA</t>
  </si>
  <si>
    <t>CZ 1 MONTERIA</t>
  </si>
  <si>
    <t>MONTERIA</t>
  </si>
  <si>
    <t>Carrera 3 No. 42 - 46</t>
  </si>
  <si>
    <t>CZ CERETE</t>
  </si>
  <si>
    <t>CERETÉ</t>
  </si>
  <si>
    <t>Calle 12 No. 10 B - 34
Centro</t>
  </si>
  <si>
    <t>CZ PLANETARICA</t>
  </si>
  <si>
    <t>PLANETA RICA</t>
  </si>
  <si>
    <t>Carrera 10 No. 20 - 54
Centro</t>
  </si>
  <si>
    <t>CZ TIERRALTA</t>
  </si>
  <si>
    <t>TIERRA ALTA</t>
  </si>
  <si>
    <t>Calle 5 No. 10 - 11
Barrio El Prado</t>
  </si>
  <si>
    <t>CZ MONTELIBANO</t>
  </si>
  <si>
    <t>MONTELIBANO</t>
  </si>
  <si>
    <t>Calle 14 No. 4 - 30
Barrio Centro</t>
  </si>
  <si>
    <t>CZ LORICA</t>
  </si>
  <si>
    <t>LORICA</t>
  </si>
  <si>
    <t>Carrera 25 No 7 A  - 46;  Piso 2
Edificio Gaitan
Barrio El Paraíso</t>
  </si>
  <si>
    <t>CZ SAHAGUN</t>
  </si>
  <si>
    <t>SAHAGUN</t>
  </si>
  <si>
    <t>Cra 5 No 13 - 37 
Barrio San Pedro</t>
  </si>
  <si>
    <t>CZ SAN ANDRES DE SOTAVENTO</t>
  </si>
  <si>
    <t>SAN ANDRES DE SOTAVENTO</t>
  </si>
  <si>
    <t>Trasversal 7 No. 7 - 710
Centro</t>
  </si>
  <si>
    <t>CUNDINAMARCA</t>
  </si>
  <si>
    <t>CZ SOACHA</t>
  </si>
  <si>
    <t>SOACHA</t>
  </si>
  <si>
    <t>Transversal 15 Diagonal 33 Esquina Barrio Rincón de Santa Fé</t>
  </si>
  <si>
    <t>CZ ZIPAQUIRA</t>
  </si>
  <si>
    <t>ZIPAQUIRA</t>
  </si>
  <si>
    <t>Calle 7 No. 1 - 80
Barrio Concepcion
Centro Zipaquirá</t>
  </si>
  <si>
    <t>CZ CHOCONTA</t>
  </si>
  <si>
    <t>CHOCONTA</t>
  </si>
  <si>
    <t>Calle 6 No. 5 - 53
Centro</t>
  </si>
  <si>
    <t>CZ PACHO</t>
  </si>
  <si>
    <t>PACHO</t>
  </si>
  <si>
    <t>Carrera 16 No. 6 - 52
Centro Pacho</t>
  </si>
  <si>
    <t>CZ VILLETA</t>
  </si>
  <si>
    <t>VILLETA</t>
  </si>
  <si>
    <t>Carrera 9 No. 6 - 82</t>
  </si>
  <si>
    <t>CZ FACATATIVA</t>
  </si>
  <si>
    <t>FACTATIVA</t>
  </si>
  <si>
    <t>Carrera 6 No. 3 - 28 
Barrio Chapinero</t>
  </si>
  <si>
    <t>CZ FUSAGASUGA</t>
  </si>
  <si>
    <t>FUSAGASUGA</t>
  </si>
  <si>
    <t>Calle 7A  No 3 - 03 Este Barrio Pekin</t>
  </si>
  <si>
    <t>CZ CAQUEZA</t>
  </si>
  <si>
    <t>CAQUEZA</t>
  </si>
  <si>
    <t>Carrera 5 No. 5 - 09
Centro</t>
  </si>
  <si>
    <t>CZ GACHETA</t>
  </si>
  <si>
    <t>GACHETA</t>
  </si>
  <si>
    <t xml:space="preserve">Carrera 4 No. 4-27 Piso 2 B/ Aton Lòpez </t>
  </si>
  <si>
    <t>CZ GIRARDOT</t>
  </si>
  <si>
    <t>GIRARDOT</t>
  </si>
  <si>
    <t>Carrera 7A No. 20 - 26
Barrio Granada  
Centro Girardot</t>
  </si>
  <si>
    <t>CZ LA MESA</t>
  </si>
  <si>
    <t>LA MESA</t>
  </si>
  <si>
    <t>Calle 8 No. 12 - 03
B. Santa Barbara</t>
  </si>
  <si>
    <t>CZ UBATE</t>
  </si>
  <si>
    <t>UBATE</t>
  </si>
  <si>
    <t>Calle 8 No. 9 - 115
B. San Francisco</t>
  </si>
  <si>
    <t>CZ SAN JUAN DE RIOSECO</t>
  </si>
  <si>
    <t>SAN JUAN DE RIO SECO</t>
  </si>
  <si>
    <t>Carrera 7 No. 5-67 Calle del Rosario</t>
  </si>
  <si>
    <t>GUAINIA</t>
  </si>
  <si>
    <t>REGIONAL GUAINIA</t>
  </si>
  <si>
    <t>PUERTO INIRIDA</t>
  </si>
  <si>
    <t>Calle 15 No. 8 - 86
Barrio La Ezperanza</t>
  </si>
  <si>
    <t>GUAVIARE</t>
  </si>
  <si>
    <t>REGIONAL GUAVIARE</t>
  </si>
  <si>
    <t>SAN JOSE DEL GUAVIARE</t>
  </si>
  <si>
    <t>Avenida Los Colonizadores No 23 - 106 
Barrio La Esperanza</t>
  </si>
  <si>
    <t>HUILA</t>
  </si>
  <si>
    <t>CZ NEIVA</t>
  </si>
  <si>
    <t>NEIVA</t>
  </si>
  <si>
    <t>Calle 21 No. 1 E - 40
Barrio San Vicente de Paul</t>
  </si>
  <si>
    <t>CZ GARZON</t>
  </si>
  <si>
    <t>GARZON</t>
  </si>
  <si>
    <t>Calle 8 No. 6 - 38 
Centro</t>
  </si>
  <si>
    <t>CZ LA PLATA</t>
  </si>
  <si>
    <t>LA PLATA</t>
  </si>
  <si>
    <t>Calle 8 Bis No. 7 - 44
El Pomo</t>
  </si>
  <si>
    <t>CZ PITALITO</t>
  </si>
  <si>
    <t>PITALITO</t>
  </si>
  <si>
    <t>Carrera 15 No. 1 - 84
Barrio San Mateo</t>
  </si>
  <si>
    <t>CZ LA GAITANA</t>
  </si>
  <si>
    <t>Calle 7 No. 9 - 07  
B. Altico</t>
  </si>
  <si>
    <t>LA GUAJIRA</t>
  </si>
  <si>
    <t>CZ RIOHACHA 1</t>
  </si>
  <si>
    <t>RIOHACHA</t>
  </si>
  <si>
    <t>Calle 15 No. 15-00 
Barrio Cuatro Vías</t>
  </si>
  <si>
    <t>CZ FONSECA</t>
  </si>
  <si>
    <t>FONSECA</t>
  </si>
  <si>
    <t>Carretera Principal 
Salida a Barrancas</t>
  </si>
  <si>
    <t>CZ MANAURE</t>
  </si>
  <si>
    <t>MANAURE</t>
  </si>
  <si>
    <t>Calle 10 Carrera 5; Esquina</t>
  </si>
  <si>
    <t>CZ MAICAO</t>
  </si>
  <si>
    <t>MAICAO</t>
  </si>
  <si>
    <t>Calle 3 Carrera 19; Esquina 
Barrio Lomas Frescas</t>
  </si>
  <si>
    <t>MAGDALENA</t>
  </si>
  <si>
    <t>CZ SANTA MARTA SUR</t>
  </si>
  <si>
    <t>SANTA MARTA</t>
  </si>
  <si>
    <t>Calle 22 No. 20 - 103</t>
  </si>
  <si>
    <t>CZ SANTA MARTA NORTE</t>
  </si>
  <si>
    <t>AV. De los Estudiantes No. 17 - 66</t>
  </si>
  <si>
    <t>CZ DEL RIO</t>
  </si>
  <si>
    <t>PIVIJAY</t>
  </si>
  <si>
    <t>Calle 10 No. 13 - 62 Centro</t>
  </si>
  <si>
    <t>CZ CIENAGA</t>
  </si>
  <si>
    <t>CIENAGA</t>
  </si>
  <si>
    <t>Calle 12 No. 13 - 04
Centro Cienaga</t>
  </si>
  <si>
    <t>CZ FUNDACIÓN</t>
  </si>
  <si>
    <t>FUNDACIÓN</t>
  </si>
  <si>
    <t>Calle 11 No. 7 B - 04 
Centro Fundación</t>
  </si>
  <si>
    <t>CZ PLATO</t>
  </si>
  <si>
    <t>PLATO</t>
  </si>
  <si>
    <t>Carrera 15  No. 14
Via Cementerio</t>
  </si>
  <si>
    <t>CZ EL BANCO</t>
  </si>
  <si>
    <t>EL BANCO</t>
  </si>
  <si>
    <t>Calle 5 No. 9 - 60 
Centro El Banco</t>
  </si>
  <si>
    <t>CZ SANTA ANA</t>
  </si>
  <si>
    <t>SANTA ANA</t>
  </si>
  <si>
    <t>Plaza Boyaca, Calle las Mercedes Carrera 5 - 4 A - 99 Esquina</t>
  </si>
  <si>
    <t>META</t>
  </si>
  <si>
    <t>CZ VILLAVICENCIO 1</t>
  </si>
  <si>
    <t>VILLAVICENCIO</t>
  </si>
  <si>
    <t>Calle 13 B No. 24 - 70
Barrio popular</t>
  </si>
  <si>
    <t>CZ GRANADA</t>
  </si>
  <si>
    <t>GRANADA</t>
  </si>
  <si>
    <t>Calle 10 No. 14 Bis - 78
Barrio Belen</t>
  </si>
  <si>
    <t>CZ ACACIAS</t>
  </si>
  <si>
    <t>ACACIAS</t>
  </si>
  <si>
    <t>Carrera 20 No. 18 - 43
Barrio Mancera</t>
  </si>
  <si>
    <t>CZ PUERTO LOPEZ</t>
  </si>
  <si>
    <t>PUERTO LOPEZ</t>
  </si>
  <si>
    <t>Carrera 6 No. 8 - 90 
Barrio Guadalupe</t>
  </si>
  <si>
    <t>NARIÑO</t>
  </si>
  <si>
    <t>CZ PASTO 1</t>
  </si>
  <si>
    <t>PASTO</t>
  </si>
  <si>
    <t>Carrera 24 No, 16 -19 
Edificio Continental</t>
  </si>
  <si>
    <t>CZ PASTO 2</t>
  </si>
  <si>
    <t>Calle 20 No. 38 - 63
Avenida Los Estudiantes</t>
  </si>
  <si>
    <t>CZ TUMACO</t>
  </si>
  <si>
    <t>TUMACO</t>
  </si>
  <si>
    <t>Calle San Carlos
Hotel Punta del Este
Pisos 2 y 3</t>
  </si>
  <si>
    <t>CZ IPIALES</t>
  </si>
  <si>
    <t>IPIALES</t>
  </si>
  <si>
    <t>Carrera 3 con Calle 10 No. 10 - 21
B. La Libertad; Sector La Laguna</t>
  </si>
  <si>
    <t>CZ TUQUERRES</t>
  </si>
  <si>
    <t>TUQUERRES</t>
  </si>
  <si>
    <t>Calle 14 No. 15 - 22
Barrio San Francisco</t>
  </si>
  <si>
    <t>CZ LA UNION</t>
  </si>
  <si>
    <t>LA UNION</t>
  </si>
  <si>
    <t>Carrera 1 No. 21 - 68 Barrio La inmaculada Conjunto Residencial  Balcones de la Venta</t>
  </si>
  <si>
    <t>CZ BARBACOAS</t>
  </si>
  <si>
    <t>BARBACOAS</t>
  </si>
  <si>
    <t>Calle Guabo
Frente al Banco Agrario
Barrio Paso Grande</t>
  </si>
  <si>
    <t>CZ REMOLINO</t>
  </si>
  <si>
    <t>REMOLINO</t>
  </si>
  <si>
    <t>Via Panamericana Norte Sector las Palmas Corregimiento el Remolino Municipio Taminango</t>
  </si>
  <si>
    <t>NORTE DE SANTANDER</t>
  </si>
  <si>
    <t>CZ CUCUTA 1</t>
  </si>
  <si>
    <t>CUCUTA</t>
  </si>
  <si>
    <t>Avenida 1 No. 7 -  39 
Barrio Latino</t>
  </si>
  <si>
    <t>CZ CUCUTA 2</t>
  </si>
  <si>
    <t>Calle 6 # 1 a - 105 Barrio la insula</t>
  </si>
  <si>
    <t>CZ CUCUTA 3</t>
  </si>
  <si>
    <t>Calle 5AN No. 15AN -70 Barrio San Eduardo</t>
  </si>
  <si>
    <t>CZ OCAÑA</t>
  </si>
  <si>
    <t>OCAÑA</t>
  </si>
  <si>
    <t>Calle 7 No. 23 - 63
Barrio Llano Echavez - Ocaña</t>
  </si>
  <si>
    <t>CZ PAMPLONA</t>
  </si>
  <si>
    <t xml:space="preserve">PAMPLONA </t>
  </si>
  <si>
    <t>Calle 5 No. 7 - 81 
Barrio Santo Domingo - Pamplona</t>
  </si>
  <si>
    <t>CZ TIBU</t>
  </si>
  <si>
    <t>TIBU</t>
  </si>
  <si>
    <t>Carrera 7 No. 2 - 30
Barrio Las Delicias - Tibu</t>
  </si>
  <si>
    <t>PUTUMAYO</t>
  </si>
  <si>
    <t>CZ MOCOA</t>
  </si>
  <si>
    <t>MOCOA</t>
  </si>
  <si>
    <t>Calle 14 No. 9 - 100
Barrio San Francisco</t>
  </si>
  <si>
    <t>CZ SIBUNDOY</t>
  </si>
  <si>
    <t>SIBUNDOY</t>
  </si>
  <si>
    <t>Carrera 12 No. 14 - 59 
Barrio Fray Bartolomé</t>
  </si>
  <si>
    <t>CZ PUERTO ASIS</t>
  </si>
  <si>
    <t>PUERTO ASIS</t>
  </si>
  <si>
    <t>Carrera 24 No. 15 - 16
Barrio San Nicolas</t>
  </si>
  <si>
    <t>CZ LA HORMIGA</t>
  </si>
  <si>
    <t>LA HORMIGA</t>
  </si>
  <si>
    <t>Calle 8 No. 4 - 77
Barrio Las Americas</t>
  </si>
  <si>
    <t>QUINDIO</t>
  </si>
  <si>
    <t>CZ ARMENIA SUR</t>
  </si>
  <si>
    <t>ARMENIA</t>
  </si>
  <si>
    <t>Carrera 23 Calles 3ra y 4ta 
Barrio Sesenta Casas</t>
  </si>
  <si>
    <t>CZ CALARCA</t>
  </si>
  <si>
    <t>CALARCA</t>
  </si>
  <si>
    <t>Carrera 25 No. 38-54 Esquina</t>
  </si>
  <si>
    <t>RISARALDA</t>
  </si>
  <si>
    <t>CZ PEREIRA</t>
  </si>
  <si>
    <t>PEREIRA</t>
  </si>
  <si>
    <t>CZ LA VIRGINIA</t>
  </si>
  <si>
    <t>LA VIRGINIA</t>
  </si>
  <si>
    <t>Carrera 6 No. 10 - 38
Barrio Restrepo</t>
  </si>
  <si>
    <t>CZ DOS QUEBRADAS</t>
  </si>
  <si>
    <t>DOS QUEBRADAS</t>
  </si>
  <si>
    <t>Carrera 20 No. 17 - 66
Barrio Santa Mónica Dosquebradas</t>
  </si>
  <si>
    <t>CZ BELEN DE UMBRIA</t>
  </si>
  <si>
    <t>BELEN DE UMBRIA</t>
  </si>
  <si>
    <t>Carrera 11 No. 6 - 62 Piso 2
Centro Belén de Umbria</t>
  </si>
  <si>
    <t>CZ SANTA ROSA DE CABAL</t>
  </si>
  <si>
    <t>SANRA ROSA DE CABAL</t>
  </si>
  <si>
    <t>Carrera14  NO. 11-43 Santa Rosa Cabal</t>
  </si>
  <si>
    <t>SAN ANDRES</t>
  </si>
  <si>
    <t>CZ LOS ALMENDROS</t>
  </si>
  <si>
    <t>SAN ANDRS</t>
  </si>
  <si>
    <t>Calle 6 No. 1 - 82 
Av. Francisco Newball</t>
  </si>
  <si>
    <t>SANTANDER</t>
  </si>
  <si>
    <t>CZ BUCARAMANGA NORTE</t>
  </si>
  <si>
    <t>BUCARAMANGA</t>
  </si>
  <si>
    <t>Calle 34 No. 26 - 31
Centro Bucaramanga</t>
  </si>
  <si>
    <t>CZ BUCARAMANGA SUR</t>
  </si>
  <si>
    <t>Carrera 6 No. 3 - 04
Barrio Caracoli 
Municipio Floridablanca</t>
  </si>
  <si>
    <t>CZ CARLOS LLERAS RESTREPO</t>
  </si>
  <si>
    <t>CZ YARIQUIES</t>
  </si>
  <si>
    <t>BARRANCABERMEJA</t>
  </si>
  <si>
    <t>Calle 57 No. 27 - 105
Barrio Galán - Barrancabermeja</t>
  </si>
  <si>
    <t>CZ SAN GIL</t>
  </si>
  <si>
    <t>SAN GIL</t>
  </si>
  <si>
    <t>Carrera 8 No. 16 - 66
Centro San Gil</t>
  </si>
  <si>
    <t>CZ SOCORRO</t>
  </si>
  <si>
    <t>SOCORRO</t>
  </si>
  <si>
    <t>Calle 9 No. 8 - 20
Centro Socorro</t>
  </si>
  <si>
    <t>CZ VELEZ</t>
  </si>
  <si>
    <t>VELEZ</t>
  </si>
  <si>
    <t>Carrera 4 No. 9 - 33
Vélez</t>
  </si>
  <si>
    <t>CZ MALAGA</t>
  </si>
  <si>
    <t>MALAGA</t>
  </si>
  <si>
    <t>Carrera 8 No. 12 - 30
Centro Malaga</t>
  </si>
  <si>
    <t>SUCRE</t>
  </si>
  <si>
    <t>CZ BOSTON</t>
  </si>
  <si>
    <t>SINCELEJO</t>
  </si>
  <si>
    <t>Transversal 27C No. 27A - 21 Barrio Boston</t>
  </si>
  <si>
    <t>CZ SINCELEJO</t>
  </si>
  <si>
    <t>Carrera 25 B No. 28 - 121
B. Las Peñitas</t>
  </si>
  <si>
    <t>CZ LA MOJANA</t>
  </si>
  <si>
    <t>LA MOJANA</t>
  </si>
  <si>
    <t>Calle 11 No. 4 - 59
Barrio Las Dadivas - Sucre</t>
  </si>
  <si>
    <t>TOLIMA</t>
  </si>
  <si>
    <t>CZ JORDAN</t>
  </si>
  <si>
    <t>IBAGUE</t>
  </si>
  <si>
    <t>Carrera 20 No. 63 - 31 Ambalá</t>
  </si>
  <si>
    <t>CZ GALAN</t>
  </si>
  <si>
    <t>Manzana A; Entrada B.
Barrio Galán Avenida del Sur</t>
  </si>
  <si>
    <t>CZ IBAGUE</t>
  </si>
  <si>
    <t xml:space="preserve">Avenida Carrera 5 No. 43 - 23 Piso 1 FrentePiscinas Olimpicas
Barrio Restrepo </t>
  </si>
  <si>
    <t>CZ LIBANO</t>
  </si>
  <si>
    <t>LIBANO</t>
  </si>
  <si>
    <t>Calle 6  No. 14 - 86 
Barrio San José</t>
  </si>
  <si>
    <t>CZ LERIDA</t>
  </si>
  <si>
    <t>LERIDA</t>
  </si>
  <si>
    <t>Glorieta frente al Hospital 
Santa Sofía</t>
  </si>
  <si>
    <t>CZ HONDA</t>
  </si>
  <si>
    <t>HONDA</t>
  </si>
  <si>
    <t xml:space="preserve">Carrera 14 # 7-31 Alto del Rosario-Antiguas Oficinas de Telecom </t>
  </si>
  <si>
    <t>CZ ESPINAL</t>
  </si>
  <si>
    <t>ESPINAL</t>
  </si>
  <si>
    <t>Carrera 6 No. 12 - 56</t>
  </si>
  <si>
    <t>CZ CHAPARRAL</t>
  </si>
  <si>
    <t>CHAPARRAL</t>
  </si>
  <si>
    <t>Avenida del Estudiante Oficinas Ica Calle 10 No. 6 - 18
Barrio Versalles</t>
  </si>
  <si>
    <t>CZ PURIFICACION</t>
  </si>
  <si>
    <t>PURIFICACION</t>
  </si>
  <si>
    <t>Calle 7 No. 7A - 24 
Centro Purificación</t>
  </si>
  <si>
    <t>CZ MELGAR</t>
  </si>
  <si>
    <t>MELGAR</t>
  </si>
  <si>
    <t>Calle 8 No. 19 - 10;   2 piso
Centro Comercial Ulloa Plaza
B. Avenida Cafam</t>
  </si>
  <si>
    <t>VALLE DEL CAUCA</t>
  </si>
  <si>
    <t>CZ SURORIENTAL</t>
  </si>
  <si>
    <t>CALI</t>
  </si>
  <si>
    <t xml:space="preserve">Calle 73 # 8 A - 35 BARRIO ANDRES SANIN
</t>
  </si>
  <si>
    <t>CZ NORORIENTAL</t>
  </si>
  <si>
    <t>Calle 70 No 7E Bis - 03 Barrio Alfonso Lopez</t>
  </si>
  <si>
    <t>CZ LADERA</t>
  </si>
  <si>
    <t>Carrera 43 # 5 A - 17  BARRIO TEQUENDAMA</t>
  </si>
  <si>
    <t>CZ JAMUNDI</t>
  </si>
  <si>
    <t>JAMUNDI</t>
  </si>
  <si>
    <t>Carrera 13 No. 10 - 21 
Barrio La Estación</t>
  </si>
  <si>
    <t>CZ YUMBO</t>
  </si>
  <si>
    <t>YUMBO</t>
  </si>
  <si>
    <t>Carrera 4 No. 1 B - 07</t>
  </si>
  <si>
    <t>CZ PALMIRA</t>
  </si>
  <si>
    <t>PALMIRA</t>
  </si>
  <si>
    <t>Carrera 31 No 23 - 52</t>
  </si>
  <si>
    <t>CZ BUGA</t>
  </si>
  <si>
    <t>BUGA</t>
  </si>
  <si>
    <t>Carrera 8A - Salida Norte Carretera Central Centro Buga</t>
  </si>
  <si>
    <t>CZ TULUA</t>
  </si>
  <si>
    <t>TULUA</t>
  </si>
  <si>
    <t>Calle 25 No.26 - 62 
Centro Tuluá</t>
  </si>
  <si>
    <t>CZ SEVILLA</t>
  </si>
  <si>
    <t>SEVILLA</t>
  </si>
  <si>
    <t xml:space="preserve">Calle 49 No.48 - 42 </t>
  </si>
  <si>
    <t>CZ ROLDANILLO</t>
  </si>
  <si>
    <t>ROLDANILLO</t>
  </si>
  <si>
    <t>Carrera 6 No. 9 - 103</t>
  </si>
  <si>
    <t>CZ CARTAGO</t>
  </si>
  <si>
    <t>CARTAGO</t>
  </si>
  <si>
    <t>Carrera 6 No. 9-61</t>
  </si>
  <si>
    <t>CZ BUENAVENTURA</t>
  </si>
  <si>
    <t>BUENAVENTURA</t>
  </si>
  <si>
    <t>Autopista Simon Bolivar Km9 B/ Transformación</t>
  </si>
  <si>
    <t>VAUPES</t>
  </si>
  <si>
    <t>REGIONAL VAUPES</t>
  </si>
  <si>
    <t>MITU</t>
  </si>
  <si>
    <t>Calle 14 No. 15 - 07 Centro
Mitu</t>
  </si>
  <si>
    <t>VICHADA</t>
  </si>
  <si>
    <t>REGIONAL VICHADA</t>
  </si>
  <si>
    <t>PUERTO CARREÑO</t>
  </si>
  <si>
    <t>Avenida Orinoco; Calle 18 No. 07 - 32;   2 Piso.
Centro Comercial Radiomango</t>
  </si>
  <si>
    <t>Cinta métrica para la antropometría</t>
  </si>
  <si>
    <t xml:space="preserve">CONCEPTOS A TENER EN CUENTA PARA REALIZAR LA COTIZACIÓN </t>
  </si>
  <si>
    <t>Peso de cada equipo   (Nota 2)-----&gt;</t>
  </si>
  <si>
    <t>SEDE NACIONAL</t>
  </si>
  <si>
    <t>CZ CREER</t>
  </si>
  <si>
    <t>CZ PUENTE ARANDA</t>
  </si>
  <si>
    <t>CZ REVIVIR</t>
  </si>
  <si>
    <t>CZ TUNJA 2</t>
  </si>
  <si>
    <t>CZ DEL CAFÉ</t>
  </si>
  <si>
    <t>CZ MANIZALES 2</t>
  </si>
  <si>
    <t>CZ VALLEDUPAR 2</t>
  </si>
  <si>
    <t>CZ RIOHACHA 2</t>
  </si>
  <si>
    <t>CZ VILLAVICENCIO 2</t>
  </si>
  <si>
    <t>CZ ARMENIA NORTE</t>
  </si>
  <si>
    <t>CZ LA FLORESTA</t>
  </si>
  <si>
    <t>CZ LUIS CARLOS GALÁN SARMIENTO</t>
  </si>
  <si>
    <t>NIVEL NACIONAL</t>
  </si>
  <si>
    <t>CHINCHINÁ</t>
  </si>
  <si>
    <t xml:space="preserve">Calle 12 No.30-35 piso 3 </t>
  </si>
  <si>
    <t xml:space="preserve"> Calle 12 No. 30 - 35 piso 3  Barrio Pensilvania</t>
  </si>
  <si>
    <t xml:space="preserve">Calle 53 N. 66 C-45 Barrio Salitre Greco </t>
  </si>
  <si>
    <t>Calle 22 No. 9 - 22</t>
  </si>
  <si>
    <t>Carrera 2 No. 14-15 centro Chinchiná</t>
  </si>
  <si>
    <t>Avenida Santander Carrera 23 No. 39 - 60 Pisos 1 y 2</t>
  </si>
  <si>
    <t>Calle 16A No. 11 - 15 Piso 1 Barrio Loperena</t>
  </si>
  <si>
    <t>Calle 15 carrera 15 esquina 4 vías - vía al aeropuerto</t>
  </si>
  <si>
    <t>Calle 34 No 37 - 55</t>
  </si>
  <si>
    <t xml:space="preserve"> Carrera 23 Calles 3ra y 4ta Barrio Sesenta Casas</t>
  </si>
  <si>
    <t>Carrera 32 No. 75 - 54B</t>
  </si>
  <si>
    <t>Calle 41 No. 4 - 19 Barrio La Joya, Bucaramanga</t>
  </si>
  <si>
    <t>Avenida 1 Norte No.7N-41</t>
  </si>
  <si>
    <t>Avenida Carrera 68 No. 64C - 75</t>
  </si>
  <si>
    <t>Diagonal 54 No. 42 B - 19  Barrio Bello Niquia</t>
  </si>
  <si>
    <t>Tarifa IVA %</t>
  </si>
  <si>
    <t xml:space="preserve">Equipo </t>
  </si>
  <si>
    <t>#</t>
  </si>
  <si>
    <t>Carrera 13 No. 42 - 12
Barrio Alfonso López
 Bucaramanga</t>
  </si>
  <si>
    <t>Carrera 8 Bis No. 35 - 12
 Pereira</t>
  </si>
  <si>
    <t>GUAPI</t>
  </si>
  <si>
    <t>LOPEZ DE MICAY</t>
  </si>
  <si>
    <t>TIMBIQUI</t>
  </si>
  <si>
    <t>TAME</t>
  </si>
  <si>
    <t>SARAVENA</t>
  </si>
  <si>
    <t>APARTADÓ</t>
  </si>
  <si>
    <t>ANDES</t>
  </si>
  <si>
    <t>YOLOMBÓ</t>
  </si>
  <si>
    <t>URRAO</t>
  </si>
  <si>
    <t>SANTUARIO</t>
  </si>
  <si>
    <t>RIONEGRO</t>
  </si>
  <si>
    <t>DADEIBA</t>
  </si>
  <si>
    <t>SANTAFE DE ANTIOQUIA</t>
  </si>
  <si>
    <t>PUERTO BERRIO</t>
  </si>
  <si>
    <t>YARUMAL</t>
  </si>
  <si>
    <t>MEDELLÍN</t>
  </si>
  <si>
    <t>CAUCASIA</t>
  </si>
  <si>
    <t>ITAGUÍ</t>
  </si>
  <si>
    <t>BELLO</t>
  </si>
  <si>
    <t xml:space="preserve">CZ COSTA PACIFICA </t>
  </si>
  <si>
    <t xml:space="preserve">Carrera 2 con Calle 5 Esquina Barrio La Esperanza Guapi
</t>
  </si>
  <si>
    <t>Juego de masas (pesas) patrón para verificación de balanza de pie (portátil) con las características definidas en la Ficha Técnica.</t>
  </si>
  <si>
    <t xml:space="preserve"> Juego de masas (pesas) patrón para verificación de balanza de pie (portátil)</t>
  </si>
  <si>
    <t xml:space="preserve">Rango de cantidades por equipo </t>
  </si>
  <si>
    <t>ELEMENTOS REQUERIDOS (Nota 1)</t>
  </si>
  <si>
    <t>1-500</t>
  </si>
  <si>
    <t>2. Información Financiera</t>
  </si>
  <si>
    <t>Valores En Pesos a Diciembre 31 De 2014</t>
  </si>
  <si>
    <t>Veces-
Porcentaje</t>
  </si>
  <si>
    <t xml:space="preserve">EMPRESA: </t>
  </si>
  <si>
    <t>NIT:</t>
  </si>
  <si>
    <t>FECHA:</t>
  </si>
  <si>
    <t>CONTACTO:</t>
  </si>
  <si>
    <t>CARGO:</t>
  </si>
  <si>
    <t>TEL. CELULAR :</t>
  </si>
  <si>
    <t>E-MAIL:</t>
  </si>
  <si>
    <t>DIRECCIÓN:</t>
  </si>
  <si>
    <t>TELEFONO FIJO:</t>
  </si>
  <si>
    <t>Costo por kilo sin IVA    según municipio          (Nota 1)</t>
  </si>
  <si>
    <t>Infantometro portátil  IVA incluido</t>
  </si>
  <si>
    <t>Tallimetro portátil   IVA incluido</t>
  </si>
  <si>
    <t xml:space="preserve"> Balanza de pie portátil  IVA incluido</t>
  </si>
  <si>
    <t>Juego de masas(pesas) patrón para verificación de balanza de pie (portátil)  IVA incluido</t>
  </si>
  <si>
    <t>Cinta métrica para la antropometría  IVA incluido</t>
  </si>
  <si>
    <t>Total  IVA incluido</t>
  </si>
  <si>
    <t>Marca del equipo        (Nota 2)</t>
  </si>
  <si>
    <t xml:space="preserve">Tarifa IVA %                       </t>
  </si>
  <si>
    <t>Empresa:</t>
  </si>
  <si>
    <t>Nit:</t>
  </si>
  <si>
    <t>Fecha:</t>
  </si>
  <si>
    <t>Contacto:</t>
  </si>
  <si>
    <t>Dirección:</t>
  </si>
  <si>
    <t>Tel. Cel.:</t>
  </si>
  <si>
    <t>E-Mail:</t>
  </si>
  <si>
    <t>Cargo:</t>
  </si>
  <si>
    <t>Tel. Fijo:</t>
  </si>
  <si>
    <t>FORMATO DE COTIZACIÓN  EQUIPOS DE MEDICIÓN</t>
  </si>
  <si>
    <r>
      <t xml:space="preserve">Notas:
(1) </t>
    </r>
    <r>
      <rPr>
        <sz val="10"/>
        <color theme="1"/>
        <rFont val="Arial"/>
        <family val="2"/>
      </rPr>
      <t xml:space="preserve">En caso de no proveer la totalidad de los elementos descritos, agradecemos cotizar los elementos con los que cuentan dentro de su portafolio.
</t>
    </r>
    <r>
      <rPr>
        <b/>
        <sz val="10"/>
        <color theme="1"/>
        <rFont val="Arial"/>
        <family val="2"/>
      </rPr>
      <t>(2)</t>
    </r>
    <r>
      <rPr>
        <sz val="10"/>
        <color theme="1"/>
        <rFont val="Arial"/>
        <family val="2"/>
      </rPr>
      <t xml:space="preserve"> La marca de los equipos tiene solo fines informativos, cualquier marca puede ser cotizada desde que el producto cumpla con las especificaciones técnicas requeridas.
</t>
    </r>
    <r>
      <rPr>
        <b/>
        <sz val="10"/>
        <color theme="1"/>
        <rFont val="Arial"/>
        <family val="2"/>
      </rPr>
      <t xml:space="preserve">(3) </t>
    </r>
    <r>
      <rPr>
        <sz val="10"/>
        <color theme="1"/>
        <rFont val="Arial"/>
        <family val="2"/>
      </rPr>
      <t xml:space="preserve">El valor total estimado con el límite superior del rango es unicamente para efectos de establerecer un presupuesto para la contratación, no implica que estas sean las cantidades a contratar. </t>
    </r>
  </si>
  <si>
    <t>Valor total estimado con el límite superior del rango, IVA incluido</t>
  </si>
  <si>
    <t xml:space="preserve">•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 </t>
  </si>
  <si>
    <t xml:space="preserve">FORMATO DE COTIZACIÓN DISTIBUCIÓN DE EQUIPOS </t>
  </si>
  <si>
    <t>COSTO DE DISTRIBUCIÓN EQUIPOS DE MEDICIÓN</t>
  </si>
  <si>
    <r>
      <t xml:space="preserve">• Por favor diligenciar solo las celdas en AMARILLO.
• Revisar todos los requerimientos que se exponen en el documento "Ficha de Condiciones Técnicas Escenciales para la Prestación del Servicio y/o Entrega del Bien" (FCT) y Anexos; y formular su cotización en concordancia con este, garantizando que los bienes y/o servicios ofrecidos cumplan en su totalidad con las especificaciones técnicas descritas en la FCT.
• Asignar precio sin incluir el IVA en las celdas de la columna </t>
    </r>
    <r>
      <rPr>
        <b/>
        <sz val="10"/>
        <color rgb="FFFF0000"/>
        <rFont val="Arial"/>
        <family val="2"/>
      </rPr>
      <t>"Valor unitario sin IVA"</t>
    </r>
    <r>
      <rPr>
        <sz val="10"/>
        <color rgb="FFFF0000"/>
        <rFont val="Arial"/>
        <family val="2"/>
      </rPr>
      <t xml:space="preserve"> </t>
    </r>
    <r>
      <rPr>
        <sz val="10"/>
        <color theme="1"/>
        <rFont val="Arial"/>
        <family val="2"/>
      </rPr>
      <t xml:space="preserve"> , asignar la tarifa de IVA (%) en las celdas de la columna </t>
    </r>
    <r>
      <rPr>
        <b/>
        <sz val="10"/>
        <color rgb="FFFF0000"/>
        <rFont val="Arial"/>
        <family val="2"/>
      </rPr>
      <t xml:space="preserve">"Tarifa IVA %" </t>
    </r>
    <r>
      <rPr>
        <sz val="10"/>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</si>
  <si>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r>
      <t xml:space="preserve">Inscripción en el Registro Único de Proponentes: 
Las personas naturales y jurídicas, nacionales o extranjeras, con domicilio en Colombia, interesadas en participar en procesos de contratación convocados por las entidades estatales, deben estar </t>
    </r>
    <r>
      <rPr>
        <b/>
        <sz val="10"/>
        <color rgb="FFFF0000"/>
        <rFont val="Arial"/>
        <family val="2"/>
      </rPr>
      <t>inscritas en el RUP</t>
    </r>
    <r>
      <rPr>
        <sz val="10"/>
        <color theme="1"/>
        <rFont val="Arial"/>
        <family val="2"/>
      </rPr>
      <t>, salvo las excepciones previstas de forma taxativa en la ley (Artículo 8 del Decreto 1510 de 2013). Se aclara que esta inscripción no se requiere para remitir cotización durante el estudio de mercado.</t>
    </r>
  </si>
  <si>
    <t>• Por favor diligenciar solo las celdas en AMARILLO.
• Revisar todos los requerimientos que se exponen en el documento "Ficha de Condiciones Técnicas Escenciales para la Prestación del Servicio y/o Entrega del Bien" (FCT) y Anexos; y formular su cotización en concordancia con este, garantizando que los bienes y/o servicios ofrecidos cumplan en su totalidad con las especificaciones técnicas descritas en la FCT.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</si>
  <si>
    <r>
      <t>Notas:
(1) Asignar costo por kilo para cada Centro Zonal en las celdas de la  columna</t>
    </r>
    <r>
      <rPr>
        <sz val="10"/>
        <rFont val="Arial"/>
        <family val="2"/>
      </rPr>
      <t xml:space="preserve"> </t>
    </r>
    <r>
      <rPr>
        <b/>
        <sz val="10"/>
        <color rgb="FFFF0000"/>
        <rFont val="Arial"/>
        <family val="2"/>
      </rPr>
      <t>"Costo por kilo  sin IVA según municipio  "</t>
    </r>
    <r>
      <rPr>
        <sz val="10"/>
        <color indexed="8"/>
        <rFont val="Arial"/>
        <family val="2"/>
      </rPr>
      <t xml:space="preserve"> y  asignar la tarifa de IVA (%) en las celdas de la columna </t>
    </r>
    <r>
      <rPr>
        <b/>
        <sz val="10"/>
        <color rgb="FFFF0000"/>
        <rFont val="Arial"/>
        <family val="2"/>
      </rPr>
      <t>"Tarifa IVA %"</t>
    </r>
    <r>
      <rPr>
        <sz val="10"/>
        <color indexed="8"/>
        <rFont val="Arial"/>
        <family val="2"/>
      </rPr>
      <t xml:space="preserve">
(2) Por favor Incluir el peso de los equipos en Kilogramos en las celdas de la  fila "</t>
    </r>
    <r>
      <rPr>
        <b/>
        <sz val="10"/>
        <color rgb="FFFF0000"/>
        <rFont val="Arial"/>
        <family val="2"/>
      </rPr>
      <t xml:space="preserve">Peso de cada equipo" </t>
    </r>
    <r>
      <rPr>
        <sz val="10"/>
        <color indexed="8"/>
        <rFont val="Arial"/>
        <family val="2"/>
      </rPr>
      <t xml:space="preserve">
(3) La cantidad de equipos se definirá por parte del ICBF de acuerdo con los rangos establecidos en el formato "COTIZACIÓN EQUIPOS DE MEDICIÓN"
(4) El numeral 2º del artículo 476 excluye del pago del IVA al transporte de carga, sin embargo de conformidad con lo señalado por el artículo 447 del Estatuto Tributario, para determinar la base gravable del impuesto sobre las ventas en la prestación de servicios, por regla general se tiene en cuenta el valor total de la operación, incluyendo los acarreos y las demás erogaciones, así no estén sometidos al gravamen del IVA, como es el caso del servicio de transporte de carga nacional o internacional. "Si una empresa vende mercancías y a su vez se encarga de transportarlas para la entrega al comprador o destinatario; el valor del transporte, así se encuentre exceptuado del IVA cuando se preste en forma individual, se debe tener en cuenta para determinar la base gravable de la respectiva venta."
</t>
    </r>
  </si>
  <si>
    <t xml:space="preserve">Indicador </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</si>
</sst>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5" formatCode="&quot;$&quot;\ #,##0_);\(&quot;$&quot;\ #,##0\)"/>
    <numFmt numFmtId="44" formatCode="_(&quot;$&quot;\ * #,##0.00_);_(&quot;$&quot;\ * \(#,##0.00\);_(&quot;$&quot;\ * &quot;-&quot;??_);_(@_)"/>
    <numFmt numFmtId="43" formatCode="_(* #,##0.00_);_(* \(#,##0.00\);_(* &quot;-&quot;??_);_(@_)"/>
    <numFmt numFmtId="164" formatCode="[$$-240A]\ #,##0"/>
    <numFmt numFmtId="165" formatCode="[$$-240A]#,##0.00"/>
    <numFmt numFmtId="166" formatCode="0.0"/>
    <numFmt numFmtId="167" formatCode="dd/mmm/yy"/>
    <numFmt numFmtId="168" formatCode="&quot;$&quot;\ #,##0"/>
    <numFmt numFmtId="169" formatCode="0.00&quot;Kg&quot;"/>
    <numFmt numFmtId="170" formatCode="0.00&quot;kg&quot;"/>
    <numFmt numFmtId="171" formatCode="_(* #,##0_);_(* \(#,##0\);_(* &quot;-&quot;??_);_(@_)"/>
  </numFmts>
  <fonts count="25">
    <font>
      <sz val="11"/>
      <color theme="1"/>
      <name val="Calibri"/>
      <family val="2"/>
      <scheme val="minor"/>
    </font>
    <font>
      <sz val="11"/>
      <color theme="1"/>
      <name val="Calibri"/>
      <family val="2"/>
      <scheme val="minor"/>
    </font>
    <font>
      <sz val="10"/>
      <color theme="1"/>
      <name val="Arial"/>
      <family val="2"/>
    </font>
    <font>
      <sz val="10"/>
      <color rgb="FFFF0000"/>
      <name val="Arial"/>
      <family val="2"/>
    </font>
    <font>
      <b/>
      <sz val="10"/>
      <color theme="1"/>
      <name val="Arial"/>
      <family val="2"/>
    </font>
    <font>
      <b/>
      <sz val="10"/>
      <color rgb="FFFF0000"/>
      <name val="Arial"/>
      <family val="2"/>
    </font>
    <font>
      <sz val="10"/>
      <color rgb="FF000000"/>
      <name val="Arial"/>
      <family val="2"/>
    </font>
    <font>
      <sz val="10"/>
      <name val="Arial"/>
      <family val="2"/>
    </font>
    <font>
      <sz val="8"/>
      <color theme="1"/>
      <name val="Arial"/>
      <family val="2"/>
    </font>
    <font>
      <b/>
      <sz val="8"/>
      <color theme="1"/>
      <name val="Arial"/>
      <family val="2"/>
    </font>
    <font>
      <sz val="9"/>
      <color indexed="81"/>
      <name val="Tahoma"/>
      <family val="2"/>
    </font>
    <font>
      <sz val="11"/>
      <color theme="1"/>
      <name val="Arial"/>
      <family val="2"/>
    </font>
    <font>
      <b/>
      <sz val="10"/>
      <color rgb="FF000000"/>
      <name val="Arial"/>
      <family val="2"/>
    </font>
    <font>
      <sz val="10"/>
      <name val="Zurich BT"/>
    </font>
    <font>
      <sz val="8"/>
      <name val="Arial"/>
      <family val="2"/>
    </font>
    <font>
      <b/>
      <sz val="10"/>
      <name val="Arial"/>
      <family val="2"/>
    </font>
    <font>
      <b/>
      <u/>
      <sz val="10"/>
      <name val="Arial"/>
      <family val="2"/>
    </font>
    <font>
      <sz val="9"/>
      <name val="Arial"/>
      <family val="2"/>
    </font>
    <font>
      <u/>
      <sz val="10"/>
      <name val="Arial"/>
      <family val="2"/>
    </font>
    <font>
      <sz val="9"/>
      <color theme="1"/>
      <name val="Arial"/>
      <family val="2"/>
    </font>
    <font>
      <b/>
      <sz val="9"/>
      <color theme="1"/>
      <name val="Arial"/>
      <family val="2"/>
    </font>
    <font>
      <b/>
      <sz val="9"/>
      <color rgb="FF000000"/>
      <name val="Arial"/>
      <family val="2"/>
    </font>
    <font>
      <sz val="10"/>
      <color indexed="8"/>
      <name val="Arial"/>
      <family val="2"/>
    </font>
    <font>
      <b/>
      <sz val="8"/>
      <name val="Arial"/>
      <family val="2"/>
    </font>
    <font>
      <b/>
      <sz val="9"/>
      <name val="Arial"/>
      <family val="2"/>
    </font>
  </fonts>
  <fills count="8">
    <fill>
      <patternFill patternType="none"/>
    </fill>
    <fill>
      <patternFill patternType="gray125"/>
    </fill>
    <fill>
      <patternFill patternType="solid">
        <fgColor theme="0" tint="-0.249977111117893"/>
        <bgColor indexed="64"/>
      </patternFill>
    </fill>
    <fill>
      <patternFill patternType="solid">
        <fgColor rgb="FFFFFFCC"/>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6" tint="0.7999816888943144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9">
    <xf numFmtId="0" fontId="0" fillId="0" borderId="0"/>
    <xf numFmtId="0" fontId="11" fillId="0" borderId="0"/>
    <xf numFmtId="0" fontId="13" fillId="0" borderId="0"/>
    <xf numFmtId="9" fontId="13" fillId="0" borderId="0" applyFont="0" applyFill="0" applyBorder="0" applyAlignment="0" applyProtection="0"/>
    <xf numFmtId="0" fontId="7" fillId="0" borderId="0"/>
    <xf numFmtId="43" fontId="1" fillId="0" borderId="0" applyFont="0" applyFill="0" applyBorder="0" applyAlignment="0" applyProtection="0"/>
    <xf numFmtId="44" fontId="1" fillId="0" borderId="0" applyFont="0" applyFill="0" applyBorder="0" applyAlignment="0" applyProtection="0"/>
    <xf numFmtId="0" fontId="11" fillId="0" borderId="0"/>
    <xf numFmtId="9" fontId="1" fillId="0" borderId="0" applyFont="0" applyFill="0" applyBorder="0" applyAlignment="0" applyProtection="0"/>
  </cellStyleXfs>
  <cellXfs count="314">
    <xf numFmtId="0" fontId="0" fillId="0" borderId="0" xfId="0"/>
    <xf numFmtId="0" fontId="8" fillId="0" borderId="0" xfId="0" applyFont="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0" xfId="0" applyFont="1" applyBorder="1" applyAlignment="1">
      <alignment vertical="center"/>
    </xf>
    <xf numFmtId="0" fontId="8" fillId="0" borderId="10" xfId="0" applyFont="1" applyBorder="1" applyAlignment="1">
      <alignment vertical="center"/>
    </xf>
    <xf numFmtId="0" fontId="8" fillId="0" borderId="11" xfId="0" applyFont="1" applyBorder="1" applyAlignment="1">
      <alignment vertical="center"/>
    </xf>
    <xf numFmtId="0" fontId="8" fillId="0" borderId="12" xfId="0" applyFont="1" applyBorder="1" applyAlignment="1">
      <alignment vertical="center"/>
    </xf>
    <xf numFmtId="0" fontId="8" fillId="0" borderId="13" xfId="0" applyFont="1" applyBorder="1" applyAlignment="1">
      <alignment vertical="center"/>
    </xf>
    <xf numFmtId="0" fontId="8" fillId="0" borderId="0" xfId="0" applyFont="1" applyAlignment="1">
      <alignment horizontal="center" vertical="center"/>
    </xf>
    <xf numFmtId="0" fontId="8" fillId="0" borderId="0" xfId="0" applyFont="1" applyAlignment="1" applyProtection="1">
      <alignment vertical="center"/>
      <protection locked="0"/>
    </xf>
    <xf numFmtId="0" fontId="2" fillId="0" borderId="0" xfId="1" applyFont="1" applyAlignment="1">
      <alignment vertical="center"/>
    </xf>
    <xf numFmtId="0" fontId="2" fillId="0" borderId="0" xfId="1" applyFont="1" applyAlignment="1">
      <alignment vertical="center" wrapText="1"/>
    </xf>
    <xf numFmtId="0" fontId="4" fillId="0" borderId="6" xfId="1" applyFont="1" applyBorder="1" applyAlignment="1" applyProtection="1">
      <alignment horizontal="right" vertical="center"/>
      <protection locked="0"/>
    </xf>
    <xf numFmtId="0" fontId="4" fillId="0" borderId="7" xfId="1" applyFont="1" applyBorder="1" applyAlignment="1" applyProtection="1">
      <alignment horizontal="right" vertical="center"/>
      <protection locked="0"/>
    </xf>
    <xf numFmtId="0" fontId="4" fillId="0" borderId="7" xfId="1" applyFont="1" applyBorder="1" applyAlignment="1" applyProtection="1">
      <alignment horizontal="right" vertical="center" wrapText="1"/>
      <protection locked="0"/>
    </xf>
    <xf numFmtId="0" fontId="4" fillId="0" borderId="7" xfId="1" applyFont="1" applyBorder="1" applyAlignment="1" applyProtection="1">
      <alignment vertical="center" wrapText="1"/>
      <protection locked="0"/>
    </xf>
    <xf numFmtId="0" fontId="4" fillId="0" borderId="8" xfId="1" applyFont="1" applyBorder="1" applyAlignment="1" applyProtection="1">
      <alignment vertical="center" wrapText="1"/>
      <protection locked="0"/>
    </xf>
    <xf numFmtId="0" fontId="2" fillId="5" borderId="0" xfId="1" applyFont="1" applyFill="1" applyBorder="1" applyAlignment="1">
      <alignment vertical="center"/>
    </xf>
    <xf numFmtId="0" fontId="4" fillId="0" borderId="9" xfId="1" applyFont="1" applyBorder="1" applyAlignment="1" applyProtection="1">
      <alignment horizontal="right" vertical="center"/>
      <protection locked="0"/>
    </xf>
    <xf numFmtId="0" fontId="4" fillId="0" borderId="0" xfId="1" applyFont="1" applyBorder="1" applyAlignment="1" applyProtection="1">
      <alignment horizontal="right" vertical="center"/>
      <protection locked="0"/>
    </xf>
    <xf numFmtId="0" fontId="4" fillId="0" borderId="0" xfId="1" applyFont="1" applyBorder="1" applyAlignment="1" applyProtection="1">
      <alignment horizontal="right" vertical="center" wrapText="1"/>
      <protection locked="0"/>
    </xf>
    <xf numFmtId="0" fontId="4" fillId="0" borderId="0" xfId="1" applyFont="1" applyBorder="1" applyAlignment="1" applyProtection="1">
      <alignment vertical="center" wrapText="1"/>
      <protection locked="0"/>
    </xf>
    <xf numFmtId="0" fontId="4" fillId="0" borderId="10" xfId="1" applyFont="1" applyBorder="1" applyAlignment="1" applyProtection="1">
      <alignment vertical="center" wrapText="1"/>
      <protection locked="0"/>
    </xf>
    <xf numFmtId="0" fontId="2" fillId="5" borderId="10" xfId="1" applyFont="1" applyFill="1" applyBorder="1" applyAlignment="1">
      <alignment vertical="center"/>
    </xf>
    <xf numFmtId="0" fontId="4" fillId="0" borderId="6" xfId="1" applyFont="1" applyFill="1" applyBorder="1" applyAlignment="1" applyProtection="1">
      <alignment horizontal="left" vertical="center"/>
      <protection locked="0"/>
    </xf>
    <xf numFmtId="0" fontId="4" fillId="0" borderId="7" xfId="1" applyFont="1" applyFill="1" applyBorder="1" applyAlignment="1" applyProtection="1">
      <alignment horizontal="left" vertical="center"/>
      <protection locked="0"/>
    </xf>
    <xf numFmtId="0" fontId="4" fillId="0" borderId="7" xfId="1" applyFont="1" applyFill="1" applyBorder="1" applyAlignment="1" applyProtection="1">
      <alignment horizontal="left" vertical="center" wrapText="1"/>
      <protection locked="0"/>
    </xf>
    <xf numFmtId="0" fontId="12" fillId="0" borderId="8" xfId="1" applyFont="1" applyFill="1" applyBorder="1" applyAlignment="1" applyProtection="1">
      <alignment horizontal="left" vertical="center" wrapText="1"/>
      <protection locked="0"/>
    </xf>
    <xf numFmtId="0" fontId="2" fillId="0" borderId="0" xfId="1" applyFont="1" applyFill="1" applyBorder="1" applyAlignment="1">
      <alignment vertical="center"/>
    </xf>
    <xf numFmtId="0" fontId="2" fillId="0" borderId="9" xfId="1" applyFont="1" applyBorder="1" applyAlignment="1">
      <alignment vertical="center"/>
    </xf>
    <xf numFmtId="0" fontId="2" fillId="0" borderId="0" xfId="1" applyFont="1" applyBorder="1" applyAlignment="1">
      <alignment vertical="center"/>
    </xf>
    <xf numFmtId="0" fontId="2" fillId="0" borderId="0" xfId="1" applyFont="1" applyBorder="1" applyAlignment="1">
      <alignment vertical="center" wrapText="1"/>
    </xf>
    <xf numFmtId="0" fontId="2" fillId="0" borderId="10" xfId="1" applyFont="1" applyBorder="1" applyAlignment="1">
      <alignment vertical="center"/>
    </xf>
    <xf numFmtId="0" fontId="4" fillId="0" borderId="9" xfId="1" applyFont="1" applyBorder="1" applyAlignment="1">
      <alignment vertical="center"/>
    </xf>
    <xf numFmtId="0" fontId="2" fillId="0" borderId="11" xfId="1" applyFont="1" applyBorder="1" applyAlignment="1">
      <alignment vertical="center"/>
    </xf>
    <xf numFmtId="0" fontId="2" fillId="0" borderId="12" xfId="1" applyFont="1" applyBorder="1" applyAlignment="1">
      <alignment vertical="center"/>
    </xf>
    <xf numFmtId="0" fontId="2" fillId="0" borderId="12" xfId="1" applyFont="1" applyBorder="1" applyAlignment="1">
      <alignment vertical="center" wrapText="1"/>
    </xf>
    <xf numFmtId="0" fontId="2" fillId="0" borderId="13" xfId="1" applyFont="1" applyBorder="1" applyAlignment="1">
      <alignment vertical="center"/>
    </xf>
    <xf numFmtId="0" fontId="12" fillId="2" borderId="1" xfId="2" applyFont="1" applyFill="1" applyBorder="1" applyAlignment="1">
      <alignment horizontal="center" vertical="center" wrapText="1"/>
    </xf>
    <xf numFmtId="10" fontId="7" fillId="0" borderId="1" xfId="3" applyNumberFormat="1" applyFont="1" applyFill="1" applyBorder="1" applyAlignment="1">
      <alignment horizontal="center" vertical="center"/>
    </xf>
    <xf numFmtId="0" fontId="8" fillId="0" borderId="0" xfId="0" applyFont="1" applyAlignment="1" applyProtection="1">
      <alignment vertical="center"/>
    </xf>
    <xf numFmtId="0" fontId="11" fillId="0" borderId="0" xfId="0" applyFont="1" applyAlignment="1" applyProtection="1">
      <alignment vertical="center"/>
    </xf>
    <xf numFmtId="0" fontId="8" fillId="0" borderId="0" xfId="0" applyFont="1" applyFill="1" applyAlignment="1" applyProtection="1">
      <alignment vertical="center"/>
    </xf>
    <xf numFmtId="0" fontId="15" fillId="0" borderId="0" xfId="4" applyFont="1" applyFill="1" applyBorder="1" applyAlignment="1" applyProtection="1">
      <alignment horizontal="center" vertical="center" wrapText="1"/>
    </xf>
    <xf numFmtId="0" fontId="7" fillId="0" borderId="0" xfId="4" applyFont="1" applyFill="1" applyBorder="1" applyAlignment="1" applyProtection="1">
      <alignment horizontal="left" vertical="center"/>
    </xf>
    <xf numFmtId="0" fontId="15" fillId="0" borderId="0" xfId="4" applyFont="1" applyFill="1" applyBorder="1" applyAlignment="1" applyProtection="1">
      <alignment horizontal="center" vertical="center"/>
    </xf>
    <xf numFmtId="0" fontId="15" fillId="5" borderId="1" xfId="4" applyNumberFormat="1" applyFont="1" applyFill="1" applyBorder="1" applyAlignment="1" applyProtection="1">
      <alignment horizontal="center" vertical="center" wrapText="1"/>
    </xf>
    <xf numFmtId="0" fontId="14" fillId="5" borderId="0" xfId="4" applyFont="1" applyFill="1" applyBorder="1" applyAlignment="1" applyProtection="1">
      <alignment horizontal="center" vertical="center"/>
    </xf>
    <xf numFmtId="0" fontId="14" fillId="5" borderId="0" xfId="4" applyFont="1" applyFill="1" applyBorder="1" applyAlignment="1" applyProtection="1">
      <alignment horizontal="left" vertical="center"/>
    </xf>
    <xf numFmtId="0" fontId="17" fillId="5" borderId="0" xfId="4" applyFont="1" applyFill="1" applyBorder="1" applyAlignment="1" applyProtection="1">
      <alignment horizontal="left" vertical="center"/>
    </xf>
    <xf numFmtId="167" fontId="14" fillId="5" borderId="0" xfId="4" applyNumberFormat="1" applyFont="1" applyFill="1" applyBorder="1" applyAlignment="1" applyProtection="1">
      <alignment horizontal="center" vertical="center"/>
    </xf>
    <xf numFmtId="0" fontId="14" fillId="5" borderId="0" xfId="4" applyFont="1" applyFill="1" applyBorder="1" applyAlignment="1" applyProtection="1">
      <alignment vertical="center"/>
    </xf>
    <xf numFmtId="168" fontId="14" fillId="5" borderId="0" xfId="4" applyNumberFormat="1" applyFont="1" applyFill="1" applyBorder="1" applyAlignment="1" applyProtection="1">
      <alignment vertical="center"/>
    </xf>
    <xf numFmtId="0" fontId="2" fillId="0" borderId="0" xfId="0" applyFont="1" applyAlignment="1" applyProtection="1">
      <alignment vertical="center"/>
    </xf>
    <xf numFmtId="0" fontId="7" fillId="3" borderId="1" xfId="4" applyFont="1" applyFill="1" applyBorder="1" applyAlignment="1" applyProtection="1">
      <alignment horizontal="center" vertical="center"/>
      <protection locked="0" hidden="1"/>
    </xf>
    <xf numFmtId="167" fontId="7" fillId="3" borderId="1" xfId="4" applyNumberFormat="1" applyFont="1" applyFill="1" applyBorder="1" applyAlignment="1" applyProtection="1">
      <alignment horizontal="center" vertical="center"/>
      <protection locked="0" hidden="1"/>
    </xf>
    <xf numFmtId="168" fontId="7" fillId="3" borderId="1" xfId="4" applyNumberFormat="1" applyFont="1" applyFill="1" applyBorder="1" applyAlignment="1" applyProtection="1">
      <alignment horizontal="center" vertical="center"/>
      <protection locked="0" hidden="1"/>
    </xf>
    <xf numFmtId="0" fontId="6" fillId="0" borderId="1" xfId="0" applyFont="1" applyFill="1" applyBorder="1" applyAlignment="1" applyProtection="1">
      <alignment horizontal="left" vertical="center" wrapText="1"/>
    </xf>
    <xf numFmtId="0" fontId="2" fillId="0" borderId="0" xfId="0" applyFont="1" applyAlignment="1" applyProtection="1">
      <alignment vertical="center" wrapText="1"/>
    </xf>
    <xf numFmtId="0" fontId="19" fillId="0" borderId="0" xfId="0" applyFont="1" applyAlignment="1" applyProtection="1">
      <alignment vertical="center"/>
    </xf>
    <xf numFmtId="0" fontId="19" fillId="0" borderId="1" xfId="0" applyFont="1" applyBorder="1" applyAlignment="1" applyProtection="1">
      <alignment horizontal="center" vertical="center"/>
    </xf>
    <xf numFmtId="0" fontId="19" fillId="0" borderId="0" xfId="0" applyFont="1" applyFill="1" applyAlignment="1" applyProtection="1">
      <alignment vertical="center"/>
    </xf>
    <xf numFmtId="0" fontId="20" fillId="5" borderId="0" xfId="0" applyFont="1" applyFill="1" applyBorder="1" applyAlignment="1" applyProtection="1">
      <alignment horizontal="center" vertical="center"/>
    </xf>
    <xf numFmtId="0" fontId="21" fillId="0" borderId="0" xfId="0" applyFont="1" applyFill="1" applyBorder="1" applyAlignment="1" applyProtection="1">
      <alignment horizontal="left" vertical="center" wrapText="1"/>
    </xf>
    <xf numFmtId="0" fontId="22" fillId="5" borderId="0" xfId="0" applyFont="1" applyFill="1" applyBorder="1" applyAlignment="1" applyProtection="1">
      <alignment vertical="center"/>
    </xf>
    <xf numFmtId="0" fontId="8" fillId="5" borderId="0" xfId="0" applyFont="1" applyFill="1" applyBorder="1" applyAlignment="1" applyProtection="1">
      <alignment vertical="center"/>
    </xf>
    <xf numFmtId="169" fontId="24" fillId="0" borderId="0" xfId="6" applyNumberFormat="1" applyFont="1" applyFill="1" applyBorder="1" applyAlignment="1" applyProtection="1">
      <alignment horizontal="right" vertical="center" wrapText="1"/>
    </xf>
    <xf numFmtId="0" fontId="8" fillId="0" borderId="0" xfId="0" applyFont="1" applyFill="1" applyBorder="1" applyAlignment="1" applyProtection="1">
      <alignment vertical="center"/>
    </xf>
    <xf numFmtId="0" fontId="23" fillId="7" borderId="2" xfId="4" applyFont="1" applyFill="1" applyBorder="1" applyAlignment="1" applyProtection="1">
      <alignment horizontal="center" vertical="center" wrapText="1"/>
    </xf>
    <xf numFmtId="0" fontId="23" fillId="5" borderId="0" xfId="4" applyFont="1" applyFill="1" applyBorder="1" applyAlignment="1" applyProtection="1">
      <alignment horizontal="center" vertical="center" wrapText="1"/>
    </xf>
    <xf numFmtId="0" fontId="23" fillId="7" borderId="8" xfId="4" applyFont="1" applyFill="1" applyBorder="1" applyAlignment="1" applyProtection="1">
      <alignment horizontal="center" vertical="center" wrapText="1"/>
    </xf>
    <xf numFmtId="0" fontId="8" fillId="0" borderId="1" xfId="0" applyFont="1" applyFill="1" applyBorder="1" applyAlignment="1" applyProtection="1">
      <alignment wrapText="1"/>
    </xf>
    <xf numFmtId="171" fontId="8" fillId="5" borderId="1" xfId="5" applyNumberFormat="1" applyFont="1" applyFill="1" applyBorder="1" applyAlignment="1" applyProtection="1">
      <alignment wrapText="1"/>
    </xf>
    <xf numFmtId="171" fontId="8" fillId="0" borderId="1" xfId="5" applyNumberFormat="1" applyFont="1" applyFill="1" applyBorder="1" applyAlignment="1" applyProtection="1">
      <alignment wrapText="1"/>
    </xf>
    <xf numFmtId="0" fontId="14" fillId="0" borderId="1" xfId="0" applyFont="1" applyFill="1" applyBorder="1" applyAlignment="1" applyProtection="1">
      <alignment wrapText="1"/>
    </xf>
    <xf numFmtId="171" fontId="14" fillId="5" borderId="1" xfId="5" applyNumberFormat="1" applyFont="1" applyFill="1" applyBorder="1" applyAlignment="1" applyProtection="1">
      <alignment wrapText="1"/>
    </xf>
    <xf numFmtId="171" fontId="14" fillId="0" borderId="1" xfId="5" applyNumberFormat="1" applyFont="1" applyFill="1" applyBorder="1" applyAlignment="1" applyProtection="1">
      <alignment wrapText="1"/>
    </xf>
    <xf numFmtId="0" fontId="17" fillId="0" borderId="0" xfId="0" applyFont="1" applyFill="1" applyAlignment="1" applyProtection="1">
      <alignment horizontal="center" vertical="center"/>
    </xf>
    <xf numFmtId="0" fontId="19" fillId="0" borderId="0" xfId="0" applyFont="1" applyAlignment="1" applyProtection="1">
      <alignment horizontal="center" vertical="center"/>
    </xf>
    <xf numFmtId="0" fontId="8" fillId="0" borderId="1" xfId="0" applyFont="1" applyFill="1" applyBorder="1" applyAlignment="1" applyProtection="1">
      <alignment vertical="center" wrapText="1"/>
    </xf>
    <xf numFmtId="171" fontId="8" fillId="5" borderId="1" xfId="5" applyNumberFormat="1" applyFont="1" applyFill="1" applyBorder="1" applyAlignment="1" applyProtection="1">
      <alignment vertical="center" wrapText="1"/>
    </xf>
    <xf numFmtId="171" fontId="8" fillId="0" borderId="1" xfId="5" applyNumberFormat="1" applyFont="1" applyFill="1" applyBorder="1" applyAlignment="1" applyProtection="1">
      <alignment vertical="center" wrapText="1"/>
    </xf>
    <xf numFmtId="0" fontId="8" fillId="5" borderId="1" xfId="0" applyFont="1" applyFill="1" applyBorder="1" applyAlignment="1" applyProtection="1">
      <alignment vertical="center" wrapText="1"/>
    </xf>
    <xf numFmtId="171" fontId="8" fillId="0" borderId="1" xfId="5" applyNumberFormat="1" applyFont="1" applyFill="1" applyBorder="1" applyAlignment="1" applyProtection="1">
      <alignment horizontal="left" wrapText="1"/>
    </xf>
    <xf numFmtId="0" fontId="19" fillId="0" borderId="1" xfId="0" applyFont="1" applyFill="1" applyBorder="1" applyAlignment="1" applyProtection="1">
      <alignment horizontal="left" vertical="center" wrapText="1"/>
    </xf>
    <xf numFmtId="171" fontId="8" fillId="5" borderId="1" xfId="5" applyNumberFormat="1" applyFont="1" applyFill="1" applyBorder="1" applyAlignment="1" applyProtection="1">
      <alignment horizontal="left" wrapText="1"/>
    </xf>
    <xf numFmtId="0" fontId="2" fillId="0" borderId="0" xfId="0" applyFont="1" applyBorder="1" applyAlignment="1" applyProtection="1">
      <alignment horizontal="center" wrapText="1"/>
    </xf>
    <xf numFmtId="0" fontId="2" fillId="0" borderId="1" xfId="0" applyFont="1" applyFill="1" applyBorder="1" applyAlignment="1" applyProtection="1">
      <alignment horizontal="left" vertical="center"/>
    </xf>
    <xf numFmtId="0" fontId="4" fillId="5" borderId="0" xfId="0" applyFont="1" applyFill="1" applyBorder="1" applyAlignment="1" applyProtection="1">
      <alignment horizontal="center" vertical="center"/>
    </xf>
    <xf numFmtId="9" fontId="17" fillId="3" borderId="5" xfId="8" applyFont="1" applyFill="1" applyBorder="1" applyAlignment="1" applyProtection="1">
      <alignment horizontal="right" vertical="center" wrapText="1"/>
      <protection locked="0" hidden="1"/>
    </xf>
    <xf numFmtId="5" fontId="17" fillId="3" borderId="5" xfId="6" applyNumberFormat="1" applyFont="1" applyFill="1" applyBorder="1" applyAlignment="1" applyProtection="1">
      <alignment horizontal="right" vertical="center" wrapText="1"/>
      <protection locked="0" hidden="1"/>
    </xf>
    <xf numFmtId="5" fontId="17" fillId="0" borderId="1" xfId="6" applyNumberFormat="1" applyFont="1" applyFill="1" applyBorder="1" applyAlignment="1" applyProtection="1">
      <alignment horizontal="right" vertical="center" wrapText="1"/>
    </xf>
    <xf numFmtId="0" fontId="2" fillId="0" borderId="18" xfId="0" applyFont="1" applyBorder="1" applyAlignment="1" applyProtection="1">
      <alignment horizontal="center" vertical="center"/>
    </xf>
    <xf numFmtId="9" fontId="2" fillId="3" borderId="18" xfId="8" applyFont="1" applyFill="1" applyBorder="1" applyAlignment="1" applyProtection="1">
      <alignment horizontal="right" vertical="center"/>
      <protection locked="0" hidden="1"/>
    </xf>
    <xf numFmtId="168" fontId="2" fillId="3" borderId="18" xfId="0" applyNumberFormat="1" applyFont="1" applyFill="1" applyBorder="1" applyAlignment="1" applyProtection="1">
      <alignment horizontal="right" vertical="center"/>
      <protection locked="0" hidden="1"/>
    </xf>
    <xf numFmtId="164" fontId="6" fillId="0" borderId="26" xfId="0" applyNumberFormat="1" applyFont="1" applyBorder="1" applyAlignment="1" applyProtection="1">
      <alignment horizontal="right" vertical="center" wrapText="1"/>
    </xf>
    <xf numFmtId="164" fontId="6" fillId="0" borderId="17" xfId="0" applyNumberFormat="1" applyFont="1" applyBorder="1" applyAlignment="1" applyProtection="1">
      <alignment horizontal="right" vertical="center" wrapText="1"/>
    </xf>
    <xf numFmtId="0" fontId="2" fillId="0" borderId="1" xfId="0" applyFont="1" applyBorder="1" applyAlignment="1" applyProtection="1">
      <alignment horizontal="center" vertical="center"/>
    </xf>
    <xf numFmtId="9" fontId="2" fillId="3" borderId="1" xfId="8" applyFont="1" applyFill="1" applyBorder="1" applyAlignment="1" applyProtection="1">
      <alignment horizontal="right" vertical="center"/>
      <protection locked="0" hidden="1"/>
    </xf>
    <xf numFmtId="168" fontId="2" fillId="3" borderId="1" xfId="0" applyNumberFormat="1" applyFont="1" applyFill="1" applyBorder="1" applyAlignment="1" applyProtection="1">
      <alignment horizontal="right" vertical="center"/>
      <protection locked="0" hidden="1"/>
    </xf>
    <xf numFmtId="164" fontId="6" fillId="0" borderId="4" xfId="0" applyNumberFormat="1" applyFont="1" applyBorder="1" applyAlignment="1" applyProtection="1">
      <alignment horizontal="right" vertical="center" wrapText="1"/>
    </xf>
    <xf numFmtId="164" fontId="6" fillId="0" borderId="20" xfId="0" applyNumberFormat="1" applyFont="1" applyBorder="1" applyAlignment="1" applyProtection="1">
      <alignment horizontal="right" vertical="center" wrapText="1"/>
    </xf>
    <xf numFmtId="0" fontId="2" fillId="0" borderId="23" xfId="0" applyFont="1" applyBorder="1" applyAlignment="1" applyProtection="1">
      <alignment horizontal="center" vertical="center"/>
    </xf>
    <xf numFmtId="9" fontId="2" fillId="3" borderId="23" xfId="8" applyFont="1" applyFill="1" applyBorder="1" applyAlignment="1" applyProtection="1">
      <alignment horizontal="right" vertical="center"/>
      <protection locked="0" hidden="1"/>
    </xf>
    <xf numFmtId="168" fontId="2" fillId="3" borderId="23" xfId="0" applyNumberFormat="1" applyFont="1" applyFill="1" applyBorder="1" applyAlignment="1" applyProtection="1">
      <alignment horizontal="right" vertical="center"/>
      <protection locked="0" hidden="1"/>
    </xf>
    <xf numFmtId="164" fontId="6" fillId="0" borderId="27" xfId="0" applyNumberFormat="1" applyFont="1" applyBorder="1" applyAlignment="1" applyProtection="1">
      <alignment horizontal="right" vertical="center" wrapText="1"/>
    </xf>
    <xf numFmtId="164" fontId="6" fillId="0" borderId="24" xfId="0" applyNumberFormat="1" applyFont="1" applyBorder="1" applyAlignment="1" applyProtection="1">
      <alignment horizontal="right" vertical="center" wrapText="1"/>
    </xf>
    <xf numFmtId="0" fontId="2" fillId="0" borderId="0" xfId="0" applyFont="1" applyAlignment="1" applyProtection="1">
      <alignment horizontal="justify" vertical="center" wrapText="1"/>
    </xf>
    <xf numFmtId="0" fontId="2" fillId="0" borderId="0" xfId="0" applyFont="1" applyBorder="1" applyAlignment="1" applyProtection="1">
      <alignment vertical="center" wrapText="1"/>
    </xf>
    <xf numFmtId="0" fontId="2" fillId="0" borderId="0" xfId="0" applyFont="1" applyBorder="1" applyAlignment="1" applyProtection="1">
      <alignment horizontal="justify" vertical="center" wrapText="1"/>
    </xf>
    <xf numFmtId="0" fontId="2" fillId="0" borderId="1" xfId="0" applyFont="1" applyFill="1" applyBorder="1" applyAlignment="1" applyProtection="1">
      <alignment vertical="center"/>
    </xf>
    <xf numFmtId="0" fontId="2" fillId="0" borderId="1" xfId="0" applyFont="1" applyBorder="1" applyAlignment="1" applyProtection="1">
      <alignment vertical="center"/>
    </xf>
    <xf numFmtId="0" fontId="6" fillId="3" borderId="4" xfId="0" applyFont="1" applyFill="1" applyBorder="1" applyAlignment="1" applyProtection="1">
      <alignment vertical="center" wrapText="1"/>
      <protection locked="0" hidden="1"/>
    </xf>
    <xf numFmtId="0" fontId="6" fillId="3" borderId="1" xfId="0" applyFont="1" applyFill="1" applyBorder="1" applyAlignment="1" applyProtection="1">
      <alignment horizontal="center" vertical="center" wrapText="1"/>
      <protection locked="0" hidden="1"/>
    </xf>
    <xf numFmtId="0" fontId="2" fillId="0" borderId="0" xfId="0" applyFont="1" applyFill="1" applyBorder="1" applyAlignment="1" applyProtection="1">
      <alignment vertical="center" wrapText="1"/>
    </xf>
    <xf numFmtId="0" fontId="2" fillId="0" borderId="0" xfId="0" applyFont="1" applyFill="1" applyBorder="1" applyAlignment="1" applyProtection="1">
      <alignment horizontal="justify" vertical="center" wrapText="1"/>
    </xf>
    <xf numFmtId="0" fontId="2" fillId="0" borderId="0" xfId="0" applyFont="1" applyFill="1" applyBorder="1" applyAlignment="1" applyProtection="1">
      <alignment horizontal="left" vertical="center" wrapText="1"/>
    </xf>
    <xf numFmtId="0" fontId="6" fillId="0" borderId="0" xfId="0" applyFont="1" applyFill="1" applyBorder="1" applyAlignment="1" applyProtection="1">
      <alignment horizontal="left" vertical="center" wrapText="1"/>
    </xf>
    <xf numFmtId="0" fontId="2" fillId="0" borderId="0" xfId="0" applyFont="1" applyAlignment="1" applyProtection="1">
      <alignment wrapText="1"/>
    </xf>
    <xf numFmtId="0" fontId="2" fillId="0" borderId="0" xfId="0" applyFont="1" applyAlignment="1" applyProtection="1">
      <alignment horizontal="justify" wrapText="1"/>
    </xf>
    <xf numFmtId="0" fontId="4" fillId="4" borderId="28" xfId="7" applyNumberFormat="1" applyFont="1" applyFill="1" applyBorder="1" applyAlignment="1" applyProtection="1">
      <alignment horizontal="center" vertical="center" wrapText="1"/>
    </xf>
    <xf numFmtId="0" fontId="4" fillId="4" borderId="29" xfId="7" applyNumberFormat="1" applyFont="1" applyFill="1" applyBorder="1" applyAlignment="1" applyProtection="1">
      <alignment horizontal="center" vertical="center" wrapText="1"/>
    </xf>
    <xf numFmtId="0" fontId="4" fillId="4" borderId="30" xfId="7" applyNumberFormat="1" applyFont="1" applyFill="1" applyBorder="1" applyAlignment="1" applyProtection="1">
      <alignment horizontal="center" vertical="center" wrapText="1"/>
    </xf>
    <xf numFmtId="0" fontId="4" fillId="4" borderId="31" xfId="7" applyNumberFormat="1" applyFont="1" applyFill="1" applyBorder="1" applyAlignment="1" applyProtection="1">
      <alignment horizontal="center" vertical="center" wrapText="1"/>
    </xf>
    <xf numFmtId="0" fontId="2" fillId="0" borderId="25" xfId="0" applyFont="1" applyFill="1" applyBorder="1" applyAlignment="1" applyProtection="1">
      <alignment horizontal="left" vertical="center"/>
    </xf>
    <xf numFmtId="0" fontId="6" fillId="0" borderId="25" xfId="0" applyFont="1" applyFill="1" applyBorder="1" applyAlignment="1" applyProtection="1">
      <alignment horizontal="left" vertical="center" wrapText="1"/>
    </xf>
    <xf numFmtId="0" fontId="4" fillId="0" borderId="0" xfId="0" applyFont="1" applyFill="1" applyBorder="1" applyAlignment="1" applyProtection="1">
      <alignment vertical="center"/>
    </xf>
    <xf numFmtId="0" fontId="15" fillId="4" borderId="1" xfId="4" applyFont="1" applyFill="1" applyBorder="1" applyAlignment="1" applyProtection="1">
      <alignment horizontal="center" vertical="center" wrapText="1"/>
    </xf>
    <xf numFmtId="0" fontId="15" fillId="4" borderId="1" xfId="4" applyFont="1" applyFill="1" applyBorder="1" applyAlignment="1" applyProtection="1">
      <alignment horizontal="left" vertical="center" wrapText="1"/>
    </xf>
    <xf numFmtId="0" fontId="15" fillId="0" borderId="0" xfId="4" applyFont="1" applyFill="1" applyBorder="1" applyAlignment="1" applyProtection="1">
      <alignment horizontal="right" vertical="center" wrapText="1"/>
    </xf>
    <xf numFmtId="169" fontId="15" fillId="0" borderId="0" xfId="6" applyNumberFormat="1" applyFont="1" applyFill="1" applyBorder="1" applyAlignment="1" applyProtection="1">
      <alignment horizontal="right" vertical="center" wrapText="1"/>
    </xf>
    <xf numFmtId="170" fontId="15" fillId="0" borderId="0" xfId="4" applyNumberFormat="1" applyFont="1" applyFill="1" applyBorder="1" applyAlignment="1" applyProtection="1">
      <alignment horizontal="center" vertical="center" wrapText="1"/>
    </xf>
    <xf numFmtId="0" fontId="15" fillId="7" borderId="1" xfId="4" applyFont="1" applyFill="1" applyBorder="1" applyAlignment="1" applyProtection="1">
      <alignment horizontal="center" vertical="center" wrapText="1"/>
    </xf>
    <xf numFmtId="0" fontId="15" fillId="7" borderId="2" xfId="4" applyFont="1" applyFill="1" applyBorder="1" applyAlignment="1" applyProtection="1">
      <alignment horizontal="center" vertical="center" wrapText="1"/>
    </xf>
    <xf numFmtId="0" fontId="15" fillId="7" borderId="8" xfId="4" applyFont="1" applyFill="1" applyBorder="1" applyAlignment="1" applyProtection="1">
      <alignment horizontal="center" vertical="center" wrapText="1"/>
    </xf>
    <xf numFmtId="169" fontId="7" fillId="3" borderId="1" xfId="6" applyNumberFormat="1" applyFont="1" applyFill="1" applyBorder="1" applyAlignment="1" applyProtection="1">
      <alignment vertical="center" wrapText="1"/>
      <protection locked="0" hidden="1"/>
    </xf>
    <xf numFmtId="170" fontId="7" fillId="0" borderId="1" xfId="4" applyNumberFormat="1" applyFont="1" applyFill="1" applyBorder="1" applyAlignment="1" applyProtection="1">
      <alignment horizontal="right" vertical="center" wrapText="1"/>
    </xf>
    <xf numFmtId="171" fontId="8" fillId="0" borderId="1" xfId="5" applyNumberFormat="1" applyFont="1" applyFill="1" applyBorder="1" applyAlignment="1" applyProtection="1">
      <alignment horizontal="left" vertical="center" wrapText="1"/>
    </xf>
    <xf numFmtId="0" fontId="9"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8" fillId="0" borderId="6" xfId="0" applyNumberFormat="1" applyFont="1" applyBorder="1" applyAlignment="1">
      <alignment horizontal="center" vertical="center"/>
    </xf>
    <xf numFmtId="0" fontId="8" fillId="0" borderId="7" xfId="0" applyNumberFormat="1" applyFont="1" applyBorder="1" applyAlignment="1">
      <alignment horizontal="center" vertical="center"/>
    </xf>
    <xf numFmtId="0" fontId="8" fillId="0" borderId="8" xfId="0" applyNumberFormat="1" applyFont="1" applyBorder="1" applyAlignment="1">
      <alignment horizontal="center" vertical="center"/>
    </xf>
    <xf numFmtId="0" fontId="8" fillId="0" borderId="11" xfId="0" applyNumberFormat="1" applyFont="1" applyBorder="1" applyAlignment="1">
      <alignment horizontal="center" vertical="center"/>
    </xf>
    <xf numFmtId="0" fontId="8" fillId="0" borderId="12" xfId="0" applyNumberFormat="1" applyFont="1" applyBorder="1" applyAlignment="1">
      <alignment horizontal="center" vertical="center"/>
    </xf>
    <xf numFmtId="0" fontId="8" fillId="0" borderId="13" xfId="0" applyNumberFormat="1" applyFont="1" applyBorder="1" applyAlignment="1">
      <alignment horizontal="center" vertical="center"/>
    </xf>
    <xf numFmtId="0" fontId="8" fillId="3" borderId="6" xfId="0" applyFont="1" applyFill="1" applyBorder="1" applyAlignment="1" applyProtection="1">
      <alignment horizontal="center" vertical="center"/>
      <protection locked="0" hidden="1"/>
    </xf>
    <xf numFmtId="0" fontId="8" fillId="3" borderId="7" xfId="0" applyFont="1" applyFill="1" applyBorder="1" applyAlignment="1" applyProtection="1">
      <alignment horizontal="center" vertical="center"/>
      <protection locked="0" hidden="1"/>
    </xf>
    <xf numFmtId="0" fontId="8" fillId="3" borderId="8" xfId="0" applyFont="1" applyFill="1" applyBorder="1" applyAlignment="1" applyProtection="1">
      <alignment horizontal="center" vertical="center"/>
      <protection locked="0" hidden="1"/>
    </xf>
    <xf numFmtId="0" fontId="8" fillId="3" borderId="11" xfId="0" applyFont="1" applyFill="1" applyBorder="1" applyAlignment="1" applyProtection="1">
      <alignment horizontal="center" vertical="center"/>
      <protection locked="0" hidden="1"/>
    </xf>
    <xf numFmtId="0" fontId="8" fillId="3" borderId="12" xfId="0" applyFont="1" applyFill="1" applyBorder="1" applyAlignment="1" applyProtection="1">
      <alignment horizontal="center" vertical="center"/>
      <protection locked="0" hidden="1"/>
    </xf>
    <xf numFmtId="0" fontId="8" fillId="3" borderId="13" xfId="0" applyFont="1" applyFill="1" applyBorder="1" applyAlignment="1" applyProtection="1">
      <alignment horizontal="center" vertical="center"/>
      <protection locked="0" hidden="1"/>
    </xf>
    <xf numFmtId="0" fontId="8" fillId="0" borderId="6" xfId="0" applyNumberFormat="1" applyFont="1" applyBorder="1" applyAlignment="1">
      <alignment horizontal="center" vertical="center" wrapText="1"/>
    </xf>
    <xf numFmtId="0" fontId="8" fillId="0" borderId="7" xfId="0" applyNumberFormat="1" applyFont="1" applyBorder="1" applyAlignment="1">
      <alignment horizontal="center" vertical="center" wrapText="1"/>
    </xf>
    <xf numFmtId="0" fontId="8" fillId="0" borderId="8" xfId="0" applyNumberFormat="1" applyFont="1" applyBorder="1" applyAlignment="1">
      <alignment horizontal="center" vertical="center" wrapText="1"/>
    </xf>
    <xf numFmtId="0" fontId="8" fillId="0" borderId="11" xfId="0" applyNumberFormat="1" applyFont="1" applyBorder="1" applyAlignment="1">
      <alignment horizontal="center" vertical="center" wrapText="1"/>
    </xf>
    <xf numFmtId="0" fontId="8" fillId="0" borderId="12" xfId="0" applyNumberFormat="1" applyFont="1" applyBorder="1" applyAlignment="1">
      <alignment horizontal="center" vertical="center" wrapText="1"/>
    </xf>
    <xf numFmtId="0" fontId="8" fillId="0" borderId="13" xfId="0" applyNumberFormat="1" applyFont="1" applyBorder="1" applyAlignment="1">
      <alignment horizontal="center" vertical="center" wrapText="1"/>
    </xf>
    <xf numFmtId="0" fontId="8" fillId="3" borderId="4" xfId="0" applyNumberFormat="1" applyFont="1" applyFill="1" applyBorder="1" applyAlignment="1" applyProtection="1">
      <alignment horizontal="center" vertical="center"/>
      <protection locked="0" hidden="1"/>
    </xf>
    <xf numFmtId="0" fontId="8" fillId="3" borderId="14" xfId="0" applyNumberFormat="1" applyFont="1" applyFill="1" applyBorder="1" applyAlignment="1" applyProtection="1">
      <alignment horizontal="center" vertical="center"/>
      <protection locked="0" hidden="1"/>
    </xf>
    <xf numFmtId="0" fontId="8" fillId="3" borderId="5" xfId="0" applyNumberFormat="1" applyFont="1" applyFill="1" applyBorder="1" applyAlignment="1" applyProtection="1">
      <alignment horizontal="center" vertical="center"/>
      <protection locked="0" hidden="1"/>
    </xf>
    <xf numFmtId="0" fontId="8" fillId="0" borderId="1" xfId="0" applyNumberFormat="1" applyFont="1" applyBorder="1" applyAlignment="1">
      <alignment horizontal="center" vertical="center"/>
    </xf>
    <xf numFmtId="0" fontId="9" fillId="4" borderId="1" xfId="0" applyNumberFormat="1" applyFont="1" applyFill="1" applyBorder="1" applyAlignment="1">
      <alignment horizontal="center" vertical="center" wrapText="1"/>
    </xf>
    <xf numFmtId="0" fontId="9" fillId="4" borderId="1" xfId="0" applyFont="1" applyFill="1" applyBorder="1" applyAlignment="1">
      <alignment horizontal="center" vertical="center" wrapText="1"/>
    </xf>
    <xf numFmtId="0" fontId="8" fillId="0" borderId="4" xfId="0" applyNumberFormat="1" applyFont="1" applyBorder="1" applyAlignment="1">
      <alignment horizontal="center" vertical="center"/>
    </xf>
    <xf numFmtId="0" fontId="8" fillId="0" borderId="14" xfId="0" applyNumberFormat="1" applyFont="1" applyBorder="1" applyAlignment="1">
      <alignment horizontal="center" vertical="center"/>
    </xf>
    <xf numFmtId="0" fontId="8" fillId="0" borderId="14" xfId="0" applyFont="1" applyBorder="1" applyAlignment="1">
      <alignment horizontal="center" vertical="center"/>
    </xf>
    <xf numFmtId="0" fontId="8" fillId="0" borderId="5" xfId="0" applyNumberFormat="1" applyFont="1" applyBorder="1" applyAlignment="1">
      <alignment horizontal="center" vertical="center"/>
    </xf>
    <xf numFmtId="0" fontId="8" fillId="0" borderId="4" xfId="0" applyNumberFormat="1" applyFont="1" applyFill="1" applyBorder="1" applyAlignment="1">
      <alignment horizontal="center" vertical="center"/>
    </xf>
    <xf numFmtId="0" fontId="8" fillId="0" borderId="14" xfId="0" applyNumberFormat="1" applyFont="1" applyFill="1" applyBorder="1" applyAlignment="1">
      <alignment horizontal="center" vertical="center"/>
    </xf>
    <xf numFmtId="0" fontId="8" fillId="0" borderId="5" xfId="0" applyNumberFormat="1" applyFont="1" applyFill="1" applyBorder="1" applyAlignment="1">
      <alignment horizontal="center" vertical="center"/>
    </xf>
    <xf numFmtId="0" fontId="8" fillId="3" borderId="4" xfId="0" applyFont="1" applyFill="1" applyBorder="1" applyAlignment="1" applyProtection="1">
      <alignment horizontal="center" vertical="center"/>
      <protection locked="0" hidden="1"/>
    </xf>
    <xf numFmtId="0" fontId="8" fillId="3" borderId="14" xfId="0" applyFont="1" applyFill="1" applyBorder="1" applyAlignment="1" applyProtection="1">
      <alignment horizontal="center" vertical="center"/>
      <protection locked="0" hidden="1"/>
    </xf>
    <xf numFmtId="0" fontId="8" fillId="3" borderId="5" xfId="0" applyFont="1" applyFill="1" applyBorder="1" applyAlignment="1" applyProtection="1">
      <alignment horizontal="center" vertical="center"/>
      <protection locked="0" hidden="1"/>
    </xf>
    <xf numFmtId="0" fontId="8" fillId="0" borderId="1" xfId="0" applyFont="1" applyBorder="1" applyAlignment="1">
      <alignment horizontal="center" vertical="center"/>
    </xf>
    <xf numFmtId="0" fontId="8" fillId="3" borderId="1" xfId="0" applyFont="1" applyFill="1" applyBorder="1" applyAlignment="1" applyProtection="1">
      <alignment horizontal="center" vertical="center"/>
      <protection locked="0" hidden="1"/>
    </xf>
    <xf numFmtId="0" fontId="8" fillId="0" borderId="4"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5" xfId="0" applyFont="1" applyFill="1" applyBorder="1" applyAlignment="1">
      <alignment horizontal="center" vertical="center"/>
    </xf>
    <xf numFmtId="0" fontId="8" fillId="3" borderId="4" xfId="0" applyFont="1" applyFill="1" applyBorder="1" applyAlignment="1" applyProtection="1">
      <alignment horizontal="left" vertical="center"/>
      <protection locked="0"/>
    </xf>
    <xf numFmtId="0" fontId="8" fillId="3" borderId="14" xfId="0" applyFont="1" applyFill="1" applyBorder="1" applyAlignment="1" applyProtection="1">
      <alignment horizontal="left" vertical="center"/>
      <protection locked="0"/>
    </xf>
    <xf numFmtId="0" fontId="8" fillId="3" borderId="5" xfId="0" applyFont="1" applyFill="1" applyBorder="1" applyAlignment="1" applyProtection="1">
      <alignment horizontal="left" vertical="center"/>
      <protection locked="0"/>
    </xf>
    <xf numFmtId="0" fontId="8" fillId="3" borderId="4" xfId="0" applyFont="1" applyFill="1" applyBorder="1" applyAlignment="1" applyProtection="1">
      <alignment horizontal="center" vertical="center"/>
      <protection locked="0"/>
    </xf>
    <xf numFmtId="0" fontId="8" fillId="3" borderId="14" xfId="0" applyFont="1" applyFill="1" applyBorder="1" applyAlignment="1" applyProtection="1">
      <alignment horizontal="center" vertical="center"/>
      <protection locked="0"/>
    </xf>
    <xf numFmtId="0" fontId="8" fillId="3" borderId="5" xfId="0" applyFont="1" applyFill="1" applyBorder="1" applyAlignment="1" applyProtection="1">
      <alignment horizontal="center" vertical="center"/>
      <protection locked="0"/>
    </xf>
    <xf numFmtId="0" fontId="8" fillId="3" borderId="4" xfId="0" applyNumberFormat="1" applyFont="1" applyFill="1" applyBorder="1" applyAlignment="1" applyProtection="1">
      <alignment horizontal="left" vertical="center"/>
      <protection locked="0"/>
    </xf>
    <xf numFmtId="0" fontId="8" fillId="3" borderId="14" xfId="0" applyNumberFormat="1" applyFont="1" applyFill="1" applyBorder="1" applyAlignment="1" applyProtection="1">
      <alignment horizontal="left" vertical="center"/>
      <protection locked="0"/>
    </xf>
    <xf numFmtId="0" fontId="8" fillId="0" borderId="4" xfId="0" applyNumberFormat="1" applyFont="1" applyBorder="1" applyAlignment="1">
      <alignment horizontal="left" vertical="center" wrapText="1"/>
    </xf>
    <xf numFmtId="0" fontId="8" fillId="0" borderId="14" xfId="0" applyNumberFormat="1" applyFont="1" applyBorder="1" applyAlignment="1">
      <alignment horizontal="left" vertical="center" wrapText="1"/>
    </xf>
    <xf numFmtId="0" fontId="8" fillId="0" borderId="14" xfId="0" applyFont="1" applyBorder="1" applyAlignment="1">
      <alignment horizontal="left" vertical="center" wrapText="1"/>
    </xf>
    <xf numFmtId="0" fontId="8" fillId="0" borderId="5" xfId="0" applyFont="1" applyBorder="1" applyAlignment="1">
      <alignment horizontal="left" vertical="center" wrapText="1"/>
    </xf>
    <xf numFmtId="0" fontId="8" fillId="0" borderId="4" xfId="0" applyNumberFormat="1" applyFont="1" applyFill="1" applyBorder="1" applyAlignment="1">
      <alignment horizontal="center" vertical="center" wrapText="1"/>
    </xf>
    <xf numFmtId="0" fontId="8" fillId="0" borderId="14"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9" fillId="4" borderId="4" xfId="0" applyNumberFormat="1" applyFont="1" applyFill="1" applyBorder="1" applyAlignment="1">
      <alignment horizontal="center" vertical="center" wrapText="1"/>
    </xf>
    <xf numFmtId="0" fontId="9" fillId="4" borderId="14" xfId="0" applyNumberFormat="1" applyFont="1" applyFill="1" applyBorder="1" applyAlignment="1">
      <alignment horizontal="center" vertical="center" wrapText="1"/>
    </xf>
    <xf numFmtId="0" fontId="9" fillId="4" borderId="14"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9" fillId="4" borderId="6" xfId="0" applyNumberFormat="1" applyFont="1" applyFill="1" applyBorder="1" applyAlignment="1">
      <alignment horizontal="center" vertical="center" wrapText="1"/>
    </xf>
    <xf numFmtId="0" fontId="9" fillId="4" borderId="7" xfId="0" applyNumberFormat="1" applyFont="1" applyFill="1" applyBorder="1" applyAlignment="1">
      <alignment horizontal="center" vertical="center" wrapText="1"/>
    </xf>
    <xf numFmtId="0" fontId="9" fillId="4" borderId="8" xfId="0" applyNumberFormat="1" applyFont="1" applyFill="1" applyBorder="1" applyAlignment="1">
      <alignment horizontal="center" vertical="center" wrapText="1"/>
    </xf>
    <xf numFmtId="0" fontId="9" fillId="4" borderId="11" xfId="0" applyNumberFormat="1" applyFont="1" applyFill="1" applyBorder="1" applyAlignment="1">
      <alignment horizontal="center" vertical="center" wrapText="1"/>
    </xf>
    <xf numFmtId="0" fontId="9" fillId="4" borderId="12" xfId="0" applyNumberFormat="1" applyFont="1" applyFill="1" applyBorder="1" applyAlignment="1">
      <alignment horizontal="center" vertical="center" wrapText="1"/>
    </xf>
    <xf numFmtId="0" fontId="9" fillId="4" borderId="13" xfId="0" applyNumberFormat="1" applyFont="1" applyFill="1" applyBorder="1" applyAlignment="1">
      <alignment horizontal="center" vertical="center" wrapText="1"/>
    </xf>
    <xf numFmtId="0" fontId="8" fillId="0" borderId="4" xfId="0" applyNumberFormat="1" applyFont="1" applyBorder="1" applyAlignment="1">
      <alignment horizontal="center" vertical="center" wrapText="1"/>
    </xf>
    <xf numFmtId="0" fontId="8" fillId="0" borderId="14" xfId="0" applyNumberFormat="1" applyFont="1" applyBorder="1" applyAlignment="1">
      <alignment horizontal="center" vertical="center" wrapText="1"/>
    </xf>
    <xf numFmtId="0" fontId="8" fillId="0" borderId="5" xfId="0" applyNumberFormat="1" applyFont="1" applyBorder="1" applyAlignment="1">
      <alignment horizontal="center" vertical="center" wrapText="1"/>
    </xf>
    <xf numFmtId="0" fontId="8" fillId="0" borderId="14" xfId="0" applyFont="1" applyBorder="1" applyAlignment="1">
      <alignment horizontal="center" vertical="center" wrapText="1"/>
    </xf>
    <xf numFmtId="0" fontId="8" fillId="3" borderId="6" xfId="0" applyFont="1" applyFill="1" applyBorder="1" applyAlignment="1" applyProtection="1">
      <alignment horizontal="center" vertical="center"/>
      <protection locked="0"/>
    </xf>
    <xf numFmtId="0" fontId="8" fillId="3" borderId="7" xfId="0" applyFont="1" applyFill="1" applyBorder="1" applyAlignment="1" applyProtection="1">
      <alignment horizontal="center" vertical="center"/>
      <protection locked="0"/>
    </xf>
    <xf numFmtId="0" fontId="8" fillId="3" borderId="8" xfId="0" applyFont="1" applyFill="1" applyBorder="1" applyAlignment="1" applyProtection="1">
      <alignment horizontal="center" vertical="center"/>
      <protection locked="0"/>
    </xf>
    <xf numFmtId="0" fontId="8" fillId="3" borderId="9" xfId="0" applyFont="1" applyFill="1" applyBorder="1" applyAlignment="1" applyProtection="1">
      <alignment horizontal="center" vertical="center"/>
      <protection locked="0"/>
    </xf>
    <xf numFmtId="0" fontId="8" fillId="3" borderId="0" xfId="0" applyFont="1" applyFill="1" applyBorder="1" applyAlignment="1" applyProtection="1">
      <alignment horizontal="center" vertical="center"/>
      <protection locked="0"/>
    </xf>
    <xf numFmtId="0" fontId="8" fillId="3"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protection locked="0"/>
    </xf>
    <xf numFmtId="0" fontId="8" fillId="3" borderId="12" xfId="0" applyFont="1" applyFill="1" applyBorder="1" applyAlignment="1" applyProtection="1">
      <alignment horizontal="center" vertical="center"/>
      <protection locked="0"/>
    </xf>
    <xf numFmtId="0" fontId="8" fillId="3" borderId="13" xfId="0" applyFont="1" applyFill="1" applyBorder="1" applyAlignment="1" applyProtection="1">
      <alignment horizontal="center" vertical="center"/>
      <protection locked="0"/>
    </xf>
    <xf numFmtId="0" fontId="9" fillId="0" borderId="4" xfId="0" applyNumberFormat="1" applyFont="1" applyBorder="1" applyAlignment="1">
      <alignment horizontal="center" vertical="center" wrapText="1"/>
    </xf>
    <xf numFmtId="0" fontId="9" fillId="0" borderId="5" xfId="0" applyNumberFormat="1" applyFont="1" applyBorder="1" applyAlignment="1">
      <alignment horizontal="center" vertical="center"/>
    </xf>
    <xf numFmtId="0" fontId="9" fillId="0" borderId="25" xfId="0" applyNumberFormat="1" applyFont="1" applyBorder="1" applyAlignment="1">
      <alignment horizontal="center" vertical="center" textRotation="90" wrapText="1"/>
    </xf>
    <xf numFmtId="0" fontId="9" fillId="0" borderId="1" xfId="0" applyNumberFormat="1" applyFont="1" applyBorder="1" applyAlignment="1">
      <alignment horizontal="center" vertical="center" textRotation="90" wrapText="1"/>
    </xf>
    <xf numFmtId="0" fontId="8" fillId="0" borderId="1" xfId="0" applyNumberFormat="1" applyFont="1" applyBorder="1" applyAlignment="1">
      <alignment horizontal="left" vertical="center" wrapText="1"/>
    </xf>
    <xf numFmtId="164" fontId="8" fillId="3" borderId="6" xfId="0" applyNumberFormat="1" applyFont="1" applyFill="1" applyBorder="1" applyAlignment="1" applyProtection="1">
      <alignment horizontal="right" vertical="center" wrapText="1"/>
      <protection locked="0" hidden="1"/>
    </xf>
    <xf numFmtId="164" fontId="8" fillId="3" borderId="7" xfId="0" applyNumberFormat="1" applyFont="1" applyFill="1" applyBorder="1" applyAlignment="1" applyProtection="1">
      <alignment horizontal="right" vertical="center" wrapText="1"/>
      <protection locked="0" hidden="1"/>
    </xf>
    <xf numFmtId="164" fontId="8" fillId="3" borderId="8" xfId="0" applyNumberFormat="1" applyFont="1" applyFill="1" applyBorder="1" applyAlignment="1" applyProtection="1">
      <alignment horizontal="right" vertical="center" wrapText="1"/>
      <protection locked="0" hidden="1"/>
    </xf>
    <xf numFmtId="4" fontId="8" fillId="0" borderId="1" xfId="0" applyNumberFormat="1" applyFont="1" applyBorder="1" applyAlignment="1">
      <alignment horizontal="center" vertical="center"/>
    </xf>
    <xf numFmtId="0" fontId="9" fillId="0" borderId="1" xfId="0" applyNumberFormat="1" applyFont="1" applyBorder="1" applyAlignment="1">
      <alignment horizontal="center" vertical="center"/>
    </xf>
    <xf numFmtId="0" fontId="9" fillId="0" borderId="1" xfId="0" applyNumberFormat="1" applyFont="1" applyBorder="1" applyAlignment="1">
      <alignment horizontal="center" vertical="center" wrapText="1"/>
    </xf>
    <xf numFmtId="10" fontId="8" fillId="0" borderId="1" xfId="0" applyNumberFormat="1" applyFont="1" applyBorder="1" applyAlignment="1">
      <alignment horizontal="center" vertical="center"/>
    </xf>
    <xf numFmtId="4" fontId="8" fillId="0" borderId="7" xfId="0" applyNumberFormat="1" applyFont="1" applyFill="1" applyBorder="1" applyAlignment="1">
      <alignment horizontal="center" vertical="center" wrapText="1"/>
    </xf>
    <xf numFmtId="4" fontId="8" fillId="0" borderId="8" xfId="0" applyNumberFormat="1" applyFont="1" applyFill="1" applyBorder="1" applyAlignment="1">
      <alignment horizontal="center" vertical="center" wrapText="1"/>
    </xf>
    <xf numFmtId="4" fontId="8" fillId="0" borderId="12" xfId="0" applyNumberFormat="1" applyFont="1" applyFill="1" applyBorder="1" applyAlignment="1">
      <alignment horizontal="center" vertical="center" wrapText="1"/>
    </xf>
    <xf numFmtId="4" fontId="8" fillId="0" borderId="13" xfId="0" applyNumberFormat="1" applyFont="1" applyFill="1" applyBorder="1" applyAlignment="1">
      <alignment horizontal="center" vertical="center" wrapText="1"/>
    </xf>
    <xf numFmtId="164" fontId="8" fillId="3" borderId="1" xfId="0" applyNumberFormat="1" applyFont="1" applyFill="1" applyBorder="1" applyAlignment="1" applyProtection="1">
      <alignment horizontal="right" vertical="center" wrapText="1"/>
      <protection locked="0" hidden="1"/>
    </xf>
    <xf numFmtId="164" fontId="8" fillId="0" borderId="7" xfId="0" applyNumberFormat="1" applyFont="1" applyFill="1" applyBorder="1" applyAlignment="1">
      <alignment horizontal="center" vertical="center" wrapText="1"/>
    </xf>
    <xf numFmtId="164" fontId="8" fillId="0" borderId="8" xfId="0" applyNumberFormat="1" applyFont="1" applyFill="1" applyBorder="1" applyAlignment="1">
      <alignment horizontal="center" vertical="center" wrapText="1"/>
    </xf>
    <xf numFmtId="164" fontId="8" fillId="0" borderId="12" xfId="0" applyNumberFormat="1" applyFont="1" applyFill="1" applyBorder="1" applyAlignment="1">
      <alignment horizontal="center" vertical="center" wrapText="1"/>
    </xf>
    <xf numFmtId="164" fontId="8" fillId="0" borderId="13" xfId="0" applyNumberFormat="1" applyFont="1" applyFill="1" applyBorder="1" applyAlignment="1">
      <alignment horizontal="center" vertical="center" wrapText="1"/>
    </xf>
    <xf numFmtId="165" fontId="8" fillId="0" borderId="1" xfId="0" applyNumberFormat="1" applyFont="1" applyBorder="1" applyAlignment="1">
      <alignment horizontal="center" vertical="center"/>
    </xf>
    <xf numFmtId="0" fontId="8" fillId="3" borderId="1" xfId="0" applyFont="1" applyFill="1" applyBorder="1" applyAlignment="1" applyProtection="1">
      <alignment horizontal="justify" vertical="center" wrapText="1"/>
      <protection locked="0" hidden="1"/>
    </xf>
    <xf numFmtId="0" fontId="4" fillId="0" borderId="4" xfId="0" applyFont="1" applyFill="1" applyBorder="1" applyAlignment="1" applyProtection="1">
      <alignment horizontal="left" vertical="center" wrapText="1"/>
    </xf>
    <xf numFmtId="0" fontId="4" fillId="0" borderId="14" xfId="0" applyFont="1" applyFill="1" applyBorder="1" applyAlignment="1" applyProtection="1">
      <alignment horizontal="left" vertical="center" wrapText="1"/>
    </xf>
    <xf numFmtId="0" fontId="4" fillId="0" borderId="5" xfId="0" applyFont="1" applyFill="1" applyBorder="1" applyAlignment="1" applyProtection="1">
      <alignment horizontal="left" vertical="center" wrapText="1"/>
    </xf>
    <xf numFmtId="0" fontId="2" fillId="0" borderId="1" xfId="0" applyFont="1" applyBorder="1" applyAlignment="1" applyProtection="1">
      <alignment horizontal="left" vertical="center" wrapText="1"/>
    </xf>
    <xf numFmtId="0" fontId="2" fillId="0" borderId="4" xfId="0" applyFont="1" applyBorder="1" applyAlignment="1" applyProtection="1">
      <alignment horizontal="left" vertical="center" wrapText="1"/>
    </xf>
    <xf numFmtId="0" fontId="2" fillId="0" borderId="14" xfId="0" applyFont="1" applyBorder="1" applyAlignment="1" applyProtection="1">
      <alignment horizontal="left" vertical="center" wrapText="1"/>
    </xf>
    <xf numFmtId="0" fontId="2" fillId="0" borderId="5" xfId="0" applyFont="1" applyBorder="1" applyAlignment="1" applyProtection="1">
      <alignment horizontal="left" vertical="center" wrapText="1"/>
    </xf>
    <xf numFmtId="0" fontId="2" fillId="0" borderId="16" xfId="0" applyFont="1" applyFill="1" applyBorder="1" applyAlignment="1" applyProtection="1">
      <alignment horizontal="left" vertical="center" wrapText="1"/>
    </xf>
    <xf numFmtId="0" fontId="2" fillId="0" borderId="3" xfId="0" applyFont="1" applyFill="1" applyBorder="1" applyAlignment="1" applyProtection="1">
      <alignment horizontal="left" vertical="center" wrapText="1"/>
    </xf>
    <xf numFmtId="0" fontId="2" fillId="0" borderId="22" xfId="0" applyFont="1" applyFill="1" applyBorder="1" applyAlignment="1" applyProtection="1">
      <alignment horizontal="left" vertical="center" wrapText="1"/>
    </xf>
    <xf numFmtId="0" fontId="6" fillId="3" borderId="4" xfId="0" applyFont="1" applyFill="1" applyBorder="1" applyAlignment="1" applyProtection="1">
      <alignment horizontal="center" vertical="center" wrapText="1"/>
      <protection locked="0" hidden="1"/>
    </xf>
    <xf numFmtId="0" fontId="6" fillId="3" borderId="5" xfId="0" applyFont="1" applyFill="1" applyBorder="1" applyAlignment="1" applyProtection="1">
      <alignment horizontal="center" vertical="center" wrapText="1"/>
      <protection locked="0" hidden="1"/>
    </xf>
    <xf numFmtId="0" fontId="2" fillId="0" borderId="4" xfId="0" applyFont="1" applyFill="1" applyBorder="1" applyAlignment="1" applyProtection="1">
      <alignment horizontal="left" vertical="center"/>
    </xf>
    <xf numFmtId="0" fontId="2" fillId="0" borderId="5" xfId="0" applyFont="1" applyFill="1" applyBorder="1" applyAlignment="1" applyProtection="1">
      <alignment horizontal="left" vertical="center"/>
    </xf>
    <xf numFmtId="0" fontId="2" fillId="5" borderId="15"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0" borderId="1" xfId="0" applyNumberFormat="1" applyFont="1" applyBorder="1" applyAlignment="1" applyProtection="1">
      <alignment horizontal="left" vertical="center" wrapText="1"/>
    </xf>
    <xf numFmtId="0" fontId="4" fillId="0" borderId="1" xfId="0" applyNumberFormat="1" applyFont="1" applyFill="1" applyBorder="1" applyAlignment="1" applyProtection="1">
      <alignment horizontal="left" vertical="top" wrapText="1"/>
    </xf>
    <xf numFmtId="0" fontId="2" fillId="0" borderId="0" xfId="0" applyFont="1" applyBorder="1" applyAlignment="1" applyProtection="1">
      <alignment horizontal="center" wrapText="1"/>
    </xf>
    <xf numFmtId="0" fontId="4" fillId="0" borderId="2" xfId="0" applyFont="1" applyBorder="1" applyAlignment="1" applyProtection="1">
      <alignment horizontal="center" vertical="center"/>
    </xf>
    <xf numFmtId="0" fontId="2" fillId="0" borderId="1" xfId="0" applyFont="1" applyBorder="1" applyAlignment="1" applyProtection="1">
      <alignment horizontal="center" vertical="center" wrapText="1"/>
    </xf>
    <xf numFmtId="0" fontId="4" fillId="0" borderId="1" xfId="0" applyFont="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15" fillId="6" borderId="4" xfId="4" applyFont="1" applyFill="1" applyBorder="1" applyAlignment="1" applyProtection="1">
      <alignment horizontal="center" vertical="center" wrapText="1"/>
    </xf>
    <xf numFmtId="0" fontId="15" fillId="6" borderId="14" xfId="4" applyFont="1" applyFill="1" applyBorder="1" applyAlignment="1" applyProtection="1">
      <alignment horizontal="center" vertical="center" wrapText="1"/>
    </xf>
    <xf numFmtId="0" fontId="15" fillId="6" borderId="5" xfId="4" applyFont="1" applyFill="1" applyBorder="1" applyAlignment="1" applyProtection="1">
      <alignment horizontal="center" vertical="center" wrapText="1"/>
    </xf>
    <xf numFmtId="0" fontId="15" fillId="4" borderId="1" xfId="4" applyFont="1" applyFill="1" applyBorder="1" applyAlignment="1" applyProtection="1">
      <alignment horizontal="center" vertical="center" wrapText="1"/>
    </xf>
    <xf numFmtId="169" fontId="7" fillId="3" borderId="1" xfId="6" applyNumberFormat="1" applyFont="1" applyFill="1" applyBorder="1" applyAlignment="1" applyProtection="1">
      <alignment horizontal="center" vertical="center" wrapText="1"/>
      <protection locked="0" hidden="1"/>
    </xf>
    <xf numFmtId="0" fontId="4" fillId="0" borderId="1" xfId="0" applyFont="1" applyFill="1" applyBorder="1" applyAlignment="1" applyProtection="1">
      <alignment horizontal="left" vertical="center" wrapText="1"/>
    </xf>
    <xf numFmtId="0" fontId="19" fillId="5" borderId="1" xfId="0" applyFont="1" applyFill="1" applyBorder="1" applyAlignment="1" applyProtection="1">
      <alignment horizontal="center" vertical="center"/>
    </xf>
    <xf numFmtId="0" fontId="4" fillId="5" borderId="4" xfId="0" applyFont="1" applyFill="1" applyBorder="1" applyAlignment="1" applyProtection="1">
      <alignment horizontal="center" vertical="center"/>
    </xf>
    <xf numFmtId="0" fontId="4" fillId="5" borderId="14" xfId="0" applyFont="1" applyFill="1" applyBorder="1" applyAlignment="1" applyProtection="1">
      <alignment horizontal="center" vertical="center"/>
    </xf>
    <xf numFmtId="0" fontId="4" fillId="5" borderId="5" xfId="0" applyFont="1" applyFill="1" applyBorder="1" applyAlignment="1" applyProtection="1">
      <alignment horizontal="center" vertical="center"/>
    </xf>
    <xf numFmtId="0" fontId="22" fillId="5" borderId="1" xfId="0" applyFont="1" applyFill="1" applyBorder="1" applyAlignment="1" applyProtection="1">
      <alignment horizontal="left" vertical="top" wrapText="1"/>
    </xf>
    <xf numFmtId="0" fontId="2" fillId="4" borderId="1" xfId="0" applyFont="1" applyFill="1" applyBorder="1" applyAlignment="1" applyProtection="1">
      <alignment horizontal="center" vertical="center"/>
    </xf>
    <xf numFmtId="0" fontId="2" fillId="3" borderId="1" xfId="0" applyFont="1" applyFill="1" applyBorder="1" applyAlignment="1" applyProtection="1">
      <alignment horizontal="center" vertical="center"/>
      <protection locked="0" hidden="1"/>
    </xf>
    <xf numFmtId="0" fontId="2" fillId="3" borderId="4" xfId="0" applyFont="1" applyFill="1" applyBorder="1" applyAlignment="1" applyProtection="1">
      <alignment horizontal="center" vertical="center"/>
      <protection locked="0" hidden="1"/>
    </xf>
    <xf numFmtId="0" fontId="2" fillId="3" borderId="14" xfId="0" applyFont="1" applyFill="1" applyBorder="1" applyAlignment="1" applyProtection="1">
      <alignment horizontal="center" vertical="center"/>
      <protection locked="0" hidden="1"/>
    </xf>
    <xf numFmtId="0" fontId="2" fillId="3" borderId="5" xfId="0" applyFont="1" applyFill="1" applyBorder="1" applyAlignment="1" applyProtection="1">
      <alignment horizontal="center" vertical="center"/>
      <protection locked="0" hidden="1"/>
    </xf>
    <xf numFmtId="0" fontId="19" fillId="0" borderId="14" xfId="0" applyFont="1" applyBorder="1" applyAlignment="1" applyProtection="1">
      <alignment horizontal="center" vertical="center"/>
    </xf>
    <xf numFmtId="171" fontId="8" fillId="0" borderId="1" xfId="5" applyNumberFormat="1" applyFont="1" applyFill="1" applyBorder="1" applyAlignment="1" applyProtection="1">
      <alignment horizontal="left" vertical="center" shrinkToFit="1"/>
    </xf>
    <xf numFmtId="171" fontId="8" fillId="0" borderId="1" xfId="5" applyNumberFormat="1" applyFont="1" applyFill="1" applyBorder="1" applyAlignment="1" applyProtection="1">
      <alignment horizontal="left" vertical="top" wrapText="1" shrinkToFit="1"/>
    </xf>
    <xf numFmtId="171" fontId="8" fillId="0" borderId="1" xfId="5" applyNumberFormat="1" applyFont="1" applyFill="1" applyBorder="1" applyAlignment="1" applyProtection="1">
      <alignment horizontal="left" vertical="top" shrinkToFit="1"/>
    </xf>
    <xf numFmtId="0" fontId="2" fillId="0" borderId="11" xfId="0" applyFont="1" applyFill="1" applyBorder="1" applyAlignment="1" applyProtection="1">
      <alignment horizontal="left" vertical="center"/>
    </xf>
    <xf numFmtId="0" fontId="2" fillId="0" borderId="12" xfId="0" applyFont="1" applyFill="1" applyBorder="1" applyAlignment="1" applyProtection="1">
      <alignment horizontal="left" vertical="center"/>
    </xf>
    <xf numFmtId="0" fontId="2" fillId="3" borderId="25" xfId="0" applyFont="1" applyFill="1" applyBorder="1" applyAlignment="1" applyProtection="1">
      <alignment horizontal="center" vertical="center"/>
      <protection locked="0" hidden="1"/>
    </xf>
    <xf numFmtId="0" fontId="2" fillId="0" borderId="14" xfId="0" applyFont="1" applyFill="1" applyBorder="1" applyAlignment="1" applyProtection="1">
      <alignment horizontal="left" vertical="center"/>
    </xf>
    <xf numFmtId="0" fontId="15" fillId="7" borderId="4" xfId="4" applyFont="1" applyFill="1" applyBorder="1" applyAlignment="1" applyProtection="1">
      <alignment horizontal="center" vertical="center" wrapText="1"/>
    </xf>
    <xf numFmtId="0" fontId="15" fillId="7" borderId="5" xfId="4" applyFont="1" applyFill="1" applyBorder="1" applyAlignment="1" applyProtection="1">
      <alignment horizontal="center" vertical="center" wrapText="1"/>
    </xf>
    <xf numFmtId="0" fontId="7" fillId="0" borderId="0" xfId="4" applyFont="1" applyFill="1" applyBorder="1" applyAlignment="1" applyProtection="1">
      <alignment horizontal="left" vertical="center" wrapText="1"/>
    </xf>
    <xf numFmtId="0" fontId="14" fillId="5" borderId="1" xfId="4" applyFont="1" applyFill="1" applyBorder="1" applyAlignment="1" applyProtection="1">
      <alignment horizontal="center" vertical="center"/>
    </xf>
    <xf numFmtId="0" fontId="15" fillId="4" borderId="4" xfId="4" applyFont="1" applyFill="1" applyBorder="1" applyAlignment="1" applyProtection="1">
      <alignment horizontal="center" vertical="center" wrapText="1"/>
    </xf>
    <xf numFmtId="0" fontId="15" fillId="4" borderId="14" xfId="4" applyFont="1" applyFill="1" applyBorder="1" applyAlignment="1" applyProtection="1">
      <alignment horizontal="center" vertical="center" wrapText="1"/>
    </xf>
    <xf numFmtId="0" fontId="15" fillId="4" borderId="5" xfId="4" applyFont="1" applyFill="1" applyBorder="1" applyAlignment="1" applyProtection="1">
      <alignment horizontal="center" vertical="center" wrapText="1"/>
    </xf>
    <xf numFmtId="0" fontId="4" fillId="2" borderId="6" xfId="1" applyFont="1" applyFill="1" applyBorder="1" applyAlignment="1" applyProtection="1">
      <alignment horizontal="center" vertical="center" wrapText="1"/>
      <protection locked="0"/>
    </xf>
    <xf numFmtId="0" fontId="4" fillId="2" borderId="7" xfId="1" applyFont="1" applyFill="1" applyBorder="1" applyAlignment="1" applyProtection="1">
      <alignment horizontal="center" vertical="center" wrapText="1"/>
      <protection locked="0"/>
    </xf>
    <xf numFmtId="0" fontId="4" fillId="2" borderId="8" xfId="1" applyFont="1" applyFill="1" applyBorder="1" applyAlignment="1" applyProtection="1">
      <alignment horizontal="center" vertical="center" wrapText="1"/>
      <protection locked="0"/>
    </xf>
    <xf numFmtId="0" fontId="4" fillId="2" borderId="11" xfId="1" applyFont="1" applyFill="1" applyBorder="1" applyAlignment="1" applyProtection="1">
      <alignment horizontal="center" vertical="center" wrapText="1"/>
      <protection locked="0"/>
    </xf>
    <xf numFmtId="0" fontId="4" fillId="2" borderId="12" xfId="1" applyFont="1" applyFill="1" applyBorder="1" applyAlignment="1" applyProtection="1">
      <alignment horizontal="center" vertical="center" wrapText="1"/>
      <protection locked="0"/>
    </xf>
    <xf numFmtId="0" fontId="4" fillId="2" borderId="13" xfId="1" applyFont="1" applyFill="1" applyBorder="1" applyAlignment="1" applyProtection="1">
      <alignment horizontal="center" vertical="center" wrapText="1"/>
      <protection locked="0"/>
    </xf>
    <xf numFmtId="0" fontId="5" fillId="0" borderId="9" xfId="1" applyFont="1" applyFill="1" applyBorder="1" applyAlignment="1" applyProtection="1">
      <alignment horizontal="left" vertical="center" wrapText="1"/>
      <protection locked="0"/>
    </xf>
    <xf numFmtId="0" fontId="5" fillId="0" borderId="0" xfId="1" applyFont="1" applyFill="1" applyBorder="1" applyAlignment="1" applyProtection="1">
      <alignment horizontal="left" vertical="center" wrapText="1"/>
      <protection locked="0"/>
    </xf>
    <xf numFmtId="0" fontId="5" fillId="0" borderId="10" xfId="1" applyFont="1" applyFill="1" applyBorder="1" applyAlignment="1" applyProtection="1">
      <alignment horizontal="left" vertical="center" wrapText="1"/>
      <protection locked="0"/>
    </xf>
    <xf numFmtId="0" fontId="12" fillId="2" borderId="1" xfId="2" applyFont="1" applyFill="1" applyBorder="1" applyAlignment="1">
      <alignment horizontal="center" vertical="center" wrapText="1"/>
    </xf>
    <xf numFmtId="0" fontId="7" fillId="5" borderId="1" xfId="2" applyFont="1" applyFill="1" applyBorder="1" applyAlignment="1">
      <alignment horizontal="left" vertical="center"/>
    </xf>
    <xf numFmtId="166" fontId="7" fillId="0" borderId="1" xfId="2" applyNumberFormat="1" applyFont="1" applyFill="1" applyBorder="1" applyAlignment="1">
      <alignment horizontal="left" vertical="center" wrapText="1"/>
    </xf>
    <xf numFmtId="0" fontId="7" fillId="5" borderId="4" xfId="2" applyFont="1" applyFill="1" applyBorder="1" applyAlignment="1">
      <alignment horizontal="left" vertical="center"/>
    </xf>
    <xf numFmtId="0" fontId="7" fillId="5" borderId="5" xfId="2" applyFont="1" applyFill="1" applyBorder="1" applyAlignment="1">
      <alignment horizontal="left" vertical="center"/>
    </xf>
    <xf numFmtId="0" fontId="7" fillId="0" borderId="1" xfId="2" applyFont="1" applyFill="1" applyBorder="1" applyAlignment="1">
      <alignment horizontal="left" vertical="center" wrapText="1"/>
    </xf>
    <xf numFmtId="0" fontId="8" fillId="3" borderId="1" xfId="0" applyNumberFormat="1" applyFont="1" applyFill="1" applyBorder="1" applyAlignment="1" applyProtection="1">
      <alignment horizontal="center" vertical="center" wrapText="1"/>
      <protection locked="0" hidden="1"/>
    </xf>
  </cellXfs>
  <cellStyles count="9">
    <cellStyle name="Millares" xfId="5" builtinId="3"/>
    <cellStyle name="Moneda" xfId="6" builtinId="4"/>
    <cellStyle name="Normal" xfId="0" builtinId="0"/>
    <cellStyle name="Normal 2" xfId="1"/>
    <cellStyle name="Normal 2 2" xfId="4"/>
    <cellStyle name="Normal 4" xfId="2"/>
    <cellStyle name="Normal 6" xfId="7"/>
    <cellStyle name="Porcentaje" xfId="8" builtinId="5"/>
    <cellStyle name="Porcentual 5" xfId="3"/>
  </cellStyles>
  <dxfs count="0"/>
  <tableStyles count="0" defaultTableStyle="TableStyleMedium2" defaultPivotStyle="PivotStyleLight16"/>
  <colors>
    <mruColors>
      <color rgb="FFFFFFCC"/>
      <color rgb="FF78CA7C"/>
      <color rgb="FF4BB9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7</xdr:col>
      <xdr:colOff>178600</xdr:colOff>
      <xdr:row>1</xdr:row>
      <xdr:rowOff>33348</xdr:rowOff>
    </xdr:from>
    <xdr:to>
      <xdr:col>29</xdr:col>
      <xdr:colOff>145312</xdr:colOff>
      <xdr:row>5</xdr:row>
      <xdr:rowOff>200024</xdr:rowOff>
    </xdr:to>
    <xdr:sp macro="" textlink="">
      <xdr:nvSpPr>
        <xdr:cNvPr id="2" name="3 CuadroTexto"/>
        <xdr:cNvSpPr txBox="1"/>
      </xdr:nvSpPr>
      <xdr:spPr>
        <a:xfrm>
          <a:off x="1712125" y="109548"/>
          <a:ext cx="420533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31</xdr:col>
      <xdr:colOff>76200</xdr:colOff>
      <xdr:row>2</xdr:row>
      <xdr:rowOff>9525</xdr:rowOff>
    </xdr:from>
    <xdr:to>
      <xdr:col>35</xdr:col>
      <xdr:colOff>352425</xdr:colOff>
      <xdr:row>5</xdr:row>
      <xdr:rowOff>9525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76975" y="285750"/>
          <a:ext cx="12954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85726</xdr:colOff>
      <xdr:row>1</xdr:row>
      <xdr:rowOff>152400</xdr:rowOff>
    </xdr:from>
    <xdr:to>
      <xdr:col>4</xdr:col>
      <xdr:colOff>238125</xdr:colOff>
      <xdr:row>5</xdr:row>
      <xdr:rowOff>66675</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1" y="228600"/>
          <a:ext cx="819149"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821531</xdr:colOff>
      <xdr:row>1</xdr:row>
      <xdr:rowOff>66675</xdr:rowOff>
    </xdr:from>
    <xdr:to>
      <xdr:col>7</xdr:col>
      <xdr:colOff>714374</xdr:colOff>
      <xdr:row>5</xdr:row>
      <xdr:rowOff>161925</xdr:rowOff>
    </xdr:to>
    <xdr:sp macro="" textlink="">
      <xdr:nvSpPr>
        <xdr:cNvPr id="2" name="1 CuadroTexto"/>
        <xdr:cNvSpPr txBox="1"/>
      </xdr:nvSpPr>
      <xdr:spPr>
        <a:xfrm>
          <a:off x="2119312" y="233363"/>
          <a:ext cx="5191125" cy="904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t>Dirección de Abastecimiento</a:t>
          </a:r>
        </a:p>
      </xdr:txBody>
    </xdr:sp>
    <xdr:clientData/>
  </xdr:twoCellAnchor>
  <xdr:twoCellAnchor editAs="oneCell">
    <xdr:from>
      <xdr:col>1</xdr:col>
      <xdr:colOff>111922</xdr:colOff>
      <xdr:row>1</xdr:row>
      <xdr:rowOff>80963</xdr:rowOff>
    </xdr:from>
    <xdr:to>
      <xdr:col>2</xdr:col>
      <xdr:colOff>511970</xdr:colOff>
      <xdr:row>5</xdr:row>
      <xdr:rowOff>115146</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45272" y="242888"/>
          <a:ext cx="804860" cy="824758"/>
        </a:xfrm>
        <a:prstGeom prst="rect">
          <a:avLst/>
        </a:prstGeom>
        <a:noFill/>
        <a:ln w="9525">
          <a:noFill/>
          <a:miter lim="800000"/>
          <a:headEnd/>
          <a:tailEnd/>
        </a:ln>
      </xdr:spPr>
    </xdr:pic>
    <xdr:clientData/>
  </xdr:twoCellAnchor>
  <xdr:twoCellAnchor>
    <xdr:from>
      <xdr:col>7</xdr:col>
      <xdr:colOff>916781</xdr:colOff>
      <xdr:row>1</xdr:row>
      <xdr:rowOff>47625</xdr:rowOff>
    </xdr:from>
    <xdr:to>
      <xdr:col>8</xdr:col>
      <xdr:colOff>1071561</xdr:colOff>
      <xdr:row>5</xdr:row>
      <xdr:rowOff>125017</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512844" y="214313"/>
          <a:ext cx="1428748" cy="887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1028711</xdr:colOff>
      <xdr:row>1</xdr:row>
      <xdr:rowOff>73819</xdr:rowOff>
    </xdr:from>
    <xdr:to>
      <xdr:col>8</xdr:col>
      <xdr:colOff>1019980</xdr:colOff>
      <xdr:row>5</xdr:row>
      <xdr:rowOff>216694</xdr:rowOff>
    </xdr:to>
    <xdr:sp macro="" textlink="">
      <xdr:nvSpPr>
        <xdr:cNvPr id="4" name="3 CuadroTexto"/>
        <xdr:cNvSpPr txBox="1"/>
      </xdr:nvSpPr>
      <xdr:spPr>
        <a:xfrm>
          <a:off x="8763011" y="264319"/>
          <a:ext cx="4753769" cy="981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mn-lt"/>
              <a:ea typeface="+mn-ea"/>
              <a:cs typeface="+mn-cs"/>
            </a:rPr>
            <a:t>República de Colombia</a:t>
          </a:r>
          <a:endParaRPr lang="es-CO">
            <a:effectLst/>
          </a:endParaRPr>
        </a:p>
        <a:p>
          <a:pPr algn="ctr"/>
          <a:r>
            <a:rPr lang="es-ES" sz="1100" b="1">
              <a:solidFill>
                <a:schemeClr val="dk1"/>
              </a:solidFill>
              <a:effectLst/>
              <a:latin typeface="+mn-lt"/>
              <a:ea typeface="+mn-ea"/>
              <a:cs typeface="+mn-cs"/>
            </a:rPr>
            <a:t>Instituto Colombiano de Bienestar Familiar</a:t>
          </a:r>
          <a:endParaRPr lang="es-CO">
            <a:effectLst/>
          </a:endParaRPr>
        </a:p>
        <a:p>
          <a:pPr algn="ctr"/>
          <a:r>
            <a:rPr lang="es-ES" sz="1100" b="1">
              <a:solidFill>
                <a:schemeClr val="dk1"/>
              </a:solidFill>
              <a:effectLst/>
              <a:latin typeface="+mn-lt"/>
              <a:ea typeface="+mn-ea"/>
              <a:cs typeface="+mn-cs"/>
            </a:rPr>
            <a:t>Cecilia de la Fuente de Lleras </a:t>
          </a:r>
          <a:endParaRPr lang="es-CO">
            <a:effectLst/>
          </a:endParaRPr>
        </a:p>
        <a:p>
          <a:pPr algn="ctr"/>
          <a:r>
            <a:rPr lang="es-ES" sz="1100" b="1">
              <a:solidFill>
                <a:schemeClr val="dk1"/>
              </a:solidFill>
              <a:effectLst/>
              <a:latin typeface="+mn-lt"/>
              <a:ea typeface="+mn-ea"/>
              <a:cs typeface="+mn-cs"/>
            </a:rPr>
            <a:t>Dirección de Abastecimiento</a:t>
          </a:r>
          <a:endParaRPr lang="es-CO">
            <a:effectLst/>
          </a:endParaRPr>
        </a:p>
      </xdr:txBody>
    </xdr:sp>
    <xdr:clientData/>
  </xdr:twoCellAnchor>
  <xdr:twoCellAnchor editAs="oneCell">
    <xdr:from>
      <xdr:col>1</xdr:col>
      <xdr:colOff>444500</xdr:colOff>
      <xdr:row>1</xdr:row>
      <xdr:rowOff>139700</xdr:rowOff>
    </xdr:from>
    <xdr:to>
      <xdr:col>2</xdr:col>
      <xdr:colOff>368298</xdr:colOff>
      <xdr:row>5</xdr:row>
      <xdr:rowOff>145308</xdr:rowOff>
    </xdr:to>
    <xdr:pic>
      <xdr:nvPicPr>
        <xdr:cNvPr id="7"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762000" y="330200"/>
          <a:ext cx="804860" cy="843808"/>
        </a:xfrm>
        <a:prstGeom prst="rect">
          <a:avLst/>
        </a:prstGeom>
        <a:noFill/>
        <a:ln w="9525">
          <a:noFill/>
          <a:miter lim="800000"/>
          <a:headEnd/>
          <a:tailEnd/>
        </a:ln>
      </xdr:spPr>
    </xdr:pic>
    <xdr:clientData/>
  </xdr:twoCellAnchor>
  <xdr:twoCellAnchor>
    <xdr:from>
      <xdr:col>13</xdr:col>
      <xdr:colOff>546100</xdr:colOff>
      <xdr:row>1</xdr:row>
      <xdr:rowOff>25400</xdr:rowOff>
    </xdr:from>
    <xdr:to>
      <xdr:col>14</xdr:col>
      <xdr:colOff>996948</xdr:colOff>
      <xdr:row>5</xdr:row>
      <xdr:rowOff>74217</xdr:rowOff>
    </xdr:to>
    <xdr:pic>
      <xdr:nvPicPr>
        <xdr:cNvPr id="8" name="Imagen 7"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8529300" y="215900"/>
          <a:ext cx="1428748" cy="887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146215</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mn-lt"/>
              <a:ea typeface="+mn-ea"/>
              <a:cs typeface="+mn-cs"/>
            </a:rPr>
            <a:t>República de Colombia</a:t>
          </a:r>
          <a:endParaRPr lang="es-CO">
            <a:effectLst/>
          </a:endParaRPr>
        </a:p>
        <a:p>
          <a:pPr algn="ctr"/>
          <a:r>
            <a:rPr lang="es-ES" sz="1100" b="1">
              <a:solidFill>
                <a:schemeClr val="dk1"/>
              </a:solidFill>
              <a:effectLst/>
              <a:latin typeface="+mn-lt"/>
              <a:ea typeface="+mn-ea"/>
              <a:cs typeface="+mn-cs"/>
            </a:rPr>
            <a:t>Instituto Colombiano de Bienestar Familiar</a:t>
          </a:r>
          <a:endParaRPr lang="es-CO">
            <a:effectLst/>
          </a:endParaRPr>
        </a:p>
        <a:p>
          <a:pPr algn="ctr"/>
          <a:r>
            <a:rPr lang="es-ES" sz="1100" b="1">
              <a:solidFill>
                <a:schemeClr val="dk1"/>
              </a:solidFill>
              <a:effectLst/>
              <a:latin typeface="+mn-lt"/>
              <a:ea typeface="+mn-ea"/>
              <a:cs typeface="+mn-cs"/>
            </a:rPr>
            <a:t>Cecilia de la Fuente de Lleras </a:t>
          </a:r>
          <a:endParaRPr lang="es-CO">
            <a:effectLst/>
          </a:endParaRPr>
        </a:p>
        <a:p>
          <a:pPr algn="ctr"/>
          <a:r>
            <a:rPr lang="es-ES" sz="1100" b="1">
              <a:solidFill>
                <a:schemeClr val="dk1"/>
              </a:solidFill>
              <a:effectLst/>
              <a:latin typeface="+mn-lt"/>
              <a:ea typeface="+mn-ea"/>
              <a:cs typeface="+mn-cs"/>
            </a:rPr>
            <a:t>Dirección de Abastecimiento</a:t>
          </a:r>
          <a:endParaRPr lang="es-CO">
            <a:effectLst/>
          </a:endParaRPr>
        </a:p>
      </xdr:txBody>
    </xdr:sp>
    <xdr:clientData/>
  </xdr:twoCellAnchor>
  <xdr:twoCellAnchor>
    <xdr:from>
      <xdr:col>9</xdr:col>
      <xdr:colOff>23814</xdr:colOff>
      <xdr:row>2</xdr:row>
      <xdr:rowOff>11907</xdr:rowOff>
    </xdr:from>
    <xdr:to>
      <xdr:col>9</xdr:col>
      <xdr:colOff>1785938</xdr:colOff>
      <xdr:row>6</xdr:row>
      <xdr:rowOff>83344</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930064" y="261938"/>
          <a:ext cx="1762124" cy="881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145256</xdr:colOff>
      <xdr:row>2</xdr:row>
      <xdr:rowOff>71437</xdr:rowOff>
    </xdr:from>
    <xdr:to>
      <xdr:col>1</xdr:col>
      <xdr:colOff>892969</xdr:colOff>
      <xdr:row>6</xdr:row>
      <xdr:rowOff>83345</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07194" y="428625"/>
          <a:ext cx="747713" cy="809626"/>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4</xdr:col>
      <xdr:colOff>1154907</xdr:colOff>
      <xdr:row>2</xdr:row>
      <xdr:rowOff>83342</xdr:rowOff>
    </xdr:from>
    <xdr:to>
      <xdr:col>6</xdr:col>
      <xdr:colOff>666750</xdr:colOff>
      <xdr:row>6</xdr:row>
      <xdr:rowOff>11905</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22157" y="440530"/>
          <a:ext cx="1678781" cy="7262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Documents/INVESTIGACION%20DE%20MERCADOS/PROCESOS/2013/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C87"/>
  <sheetViews>
    <sheetView showGridLines="0" zoomScaleNormal="100" workbookViewId="0">
      <selection activeCell="AK35" sqref="AK35"/>
    </sheetView>
  </sheetViews>
  <sheetFormatPr baseColWidth="10" defaultColWidth="0" defaultRowHeight="0" customHeight="1" zeroHeight="1"/>
  <cols>
    <col min="1" max="1" width="2.42578125" style="1" customWidth="1"/>
    <col min="2" max="3" width="3.140625" style="1" customWidth="1"/>
    <col min="4" max="6" width="3.7109375" style="1" customWidth="1"/>
    <col min="7" max="7" width="3.140625" style="1" customWidth="1"/>
    <col min="8" max="20" width="2.7109375" style="1" customWidth="1"/>
    <col min="21" max="30" width="3.140625" style="1" customWidth="1"/>
    <col min="31" max="34" width="3.28515625" style="1" customWidth="1"/>
    <col min="35" max="36" width="5.42578125" style="1" customWidth="1"/>
    <col min="37" max="37" width="3" style="1" customWidth="1"/>
    <col min="38" max="55" width="0" style="1" hidden="1" customWidth="1"/>
    <col min="56" max="16384" width="11.42578125" style="1" hidden="1"/>
  </cols>
  <sheetData>
    <row r="1" spans="2:36" ht="6" customHeight="1"/>
    <row r="2" spans="2:36" ht="15.75"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4"/>
    </row>
    <row r="3" spans="2:36" ht="15.75" customHeight="1">
      <c r="B3" s="5"/>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7"/>
    </row>
    <row r="4" spans="2:36" ht="15.75" customHeight="1">
      <c r="B4" s="5"/>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7"/>
    </row>
    <row r="5" spans="2:36" ht="15.75" customHeight="1">
      <c r="B5" s="5"/>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7"/>
    </row>
    <row r="6" spans="2:36" ht="15.75" customHeight="1">
      <c r="B6" s="8"/>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10"/>
    </row>
    <row r="7" spans="2:36" ht="8.25" customHeight="1"/>
    <row r="8" spans="2:36" ht="18.75" customHeight="1">
      <c r="B8" s="141" t="s">
        <v>0</v>
      </c>
      <c r="C8" s="141"/>
      <c r="D8" s="141"/>
      <c r="E8" s="141"/>
      <c r="F8" s="141"/>
      <c r="G8" s="141"/>
      <c r="H8" s="141"/>
      <c r="I8" s="142"/>
      <c r="J8" s="142"/>
      <c r="K8" s="142"/>
      <c r="L8" s="142"/>
      <c r="M8" s="142"/>
      <c r="N8" s="142"/>
      <c r="O8" s="142"/>
      <c r="P8" s="142"/>
      <c r="Q8" s="142"/>
      <c r="R8" s="142"/>
      <c r="S8" s="142"/>
      <c r="T8" s="142"/>
      <c r="U8" s="142"/>
      <c r="V8" s="142"/>
      <c r="W8" s="142"/>
      <c r="X8" s="142"/>
      <c r="Y8" s="142"/>
      <c r="Z8" s="142"/>
      <c r="AA8" s="142"/>
      <c r="AB8" s="142"/>
      <c r="AC8" s="142"/>
      <c r="AD8" s="142"/>
      <c r="AE8" s="142"/>
      <c r="AF8" s="142"/>
      <c r="AG8" s="142"/>
      <c r="AH8" s="142"/>
      <c r="AI8" s="142"/>
      <c r="AJ8" s="142"/>
    </row>
    <row r="9" spans="2:36" ht="6.75" customHeight="1"/>
    <row r="10" spans="2:36" ht="16.5" customHeight="1">
      <c r="B10" s="143" t="s">
        <v>1</v>
      </c>
      <c r="C10" s="144"/>
      <c r="D10" s="144"/>
      <c r="E10" s="144"/>
      <c r="F10" s="144"/>
      <c r="G10" s="144"/>
      <c r="H10" s="145"/>
      <c r="I10" s="149"/>
      <c r="J10" s="150"/>
      <c r="K10" s="150"/>
      <c r="L10" s="150"/>
      <c r="M10" s="150"/>
      <c r="N10" s="150"/>
      <c r="O10" s="150"/>
      <c r="P10" s="150"/>
      <c r="Q10" s="151"/>
      <c r="R10" s="155" t="s">
        <v>2</v>
      </c>
      <c r="S10" s="156"/>
      <c r="T10" s="156"/>
      <c r="U10" s="156"/>
      <c r="V10" s="156"/>
      <c r="W10" s="313"/>
      <c r="X10" s="313"/>
      <c r="Y10" s="313"/>
      <c r="Z10" s="313"/>
      <c r="AA10" s="143" t="s">
        <v>3</v>
      </c>
      <c r="AB10" s="144"/>
      <c r="AC10" s="144"/>
      <c r="AD10" s="144"/>
      <c r="AE10" s="145"/>
      <c r="AF10" s="161"/>
      <c r="AG10" s="162"/>
      <c r="AH10" s="162"/>
      <c r="AI10" s="162"/>
      <c r="AJ10" s="163"/>
    </row>
    <row r="11" spans="2:36" ht="16.5" customHeight="1">
      <c r="B11" s="146"/>
      <c r="C11" s="147"/>
      <c r="D11" s="147"/>
      <c r="E11" s="147"/>
      <c r="F11" s="147"/>
      <c r="G11" s="147"/>
      <c r="H11" s="148"/>
      <c r="I11" s="152"/>
      <c r="J11" s="153"/>
      <c r="K11" s="153"/>
      <c r="L11" s="153"/>
      <c r="M11" s="153"/>
      <c r="N11" s="153"/>
      <c r="O11" s="153"/>
      <c r="P11" s="153"/>
      <c r="Q11" s="154"/>
      <c r="R11" s="158"/>
      <c r="S11" s="159"/>
      <c r="T11" s="159"/>
      <c r="U11" s="159"/>
      <c r="V11" s="159"/>
      <c r="W11" s="313"/>
      <c r="X11" s="313"/>
      <c r="Y11" s="313"/>
      <c r="Z11" s="313"/>
      <c r="AA11" s="164" t="s">
        <v>4</v>
      </c>
      <c r="AB11" s="164"/>
      <c r="AC11" s="164"/>
      <c r="AD11" s="164"/>
      <c r="AE11" s="164"/>
      <c r="AF11" s="161"/>
      <c r="AG11" s="162"/>
      <c r="AH11" s="162"/>
      <c r="AI11" s="162"/>
      <c r="AJ11" s="163"/>
    </row>
    <row r="12" spans="2:36" ht="16.5" customHeight="1">
      <c r="B12" s="165" t="s">
        <v>5</v>
      </c>
      <c r="C12" s="165"/>
      <c r="D12" s="165"/>
      <c r="E12" s="165"/>
      <c r="F12" s="165"/>
      <c r="G12" s="165"/>
      <c r="H12" s="165"/>
      <c r="I12" s="166"/>
      <c r="J12" s="166"/>
      <c r="K12" s="166"/>
      <c r="L12" s="166"/>
      <c r="M12" s="166"/>
      <c r="N12" s="166"/>
      <c r="O12" s="166"/>
      <c r="P12" s="166"/>
      <c r="Q12" s="166"/>
      <c r="R12" s="166"/>
      <c r="S12" s="166"/>
      <c r="T12" s="166"/>
      <c r="U12" s="166"/>
      <c r="V12" s="166"/>
      <c r="W12" s="166"/>
      <c r="X12" s="166"/>
      <c r="Y12" s="166"/>
      <c r="Z12" s="166"/>
      <c r="AA12" s="166"/>
      <c r="AB12" s="166"/>
      <c r="AC12" s="166"/>
      <c r="AD12" s="166"/>
      <c r="AE12" s="166"/>
      <c r="AF12" s="166"/>
      <c r="AG12" s="166"/>
      <c r="AH12" s="166"/>
      <c r="AI12" s="166"/>
      <c r="AJ12" s="166"/>
    </row>
    <row r="13" spans="2:36" ht="16.5" customHeight="1">
      <c r="B13" s="165" t="s">
        <v>6</v>
      </c>
      <c r="C13" s="165"/>
      <c r="D13" s="165"/>
      <c r="E13" s="165"/>
      <c r="F13" s="165"/>
      <c r="G13" s="165"/>
      <c r="H13" s="165"/>
      <c r="I13" s="166"/>
      <c r="J13" s="166"/>
      <c r="K13" s="166"/>
      <c r="L13" s="166"/>
      <c r="M13" s="166"/>
      <c r="N13" s="166"/>
      <c r="O13" s="166"/>
      <c r="P13" s="166"/>
      <c r="Q13" s="166"/>
      <c r="R13" s="166"/>
      <c r="S13" s="166"/>
      <c r="T13" s="166"/>
      <c r="U13" s="166"/>
      <c r="V13" s="166"/>
      <c r="W13" s="166"/>
      <c r="X13" s="166"/>
      <c r="Y13" s="166"/>
      <c r="Z13" s="166"/>
      <c r="AA13" s="166"/>
      <c r="AB13" s="166"/>
      <c r="AC13" s="166"/>
      <c r="AD13" s="166"/>
      <c r="AE13" s="166"/>
      <c r="AF13" s="166"/>
      <c r="AG13" s="166"/>
      <c r="AH13" s="166"/>
      <c r="AI13" s="166"/>
      <c r="AJ13" s="166"/>
    </row>
    <row r="14" spans="2:36" ht="16.5" customHeight="1">
      <c r="B14" s="155" t="s">
        <v>7</v>
      </c>
      <c r="C14" s="156"/>
      <c r="D14" s="156"/>
      <c r="E14" s="156"/>
      <c r="F14" s="156"/>
      <c r="G14" s="156"/>
      <c r="H14" s="157"/>
      <c r="I14" s="167" t="s">
        <v>8</v>
      </c>
      <c r="J14" s="168"/>
      <c r="K14" s="168"/>
      <c r="L14" s="168"/>
      <c r="M14" s="168"/>
      <c r="N14" s="168"/>
      <c r="O14" s="168"/>
      <c r="P14" s="169"/>
      <c r="Q14" s="169"/>
      <c r="R14" s="169"/>
      <c r="S14" s="169"/>
      <c r="T14" s="169"/>
      <c r="U14" s="169"/>
      <c r="V14" s="169"/>
      <c r="W14" s="168"/>
      <c r="X14" s="168"/>
      <c r="Y14" s="168"/>
      <c r="Z14" s="168"/>
      <c r="AA14" s="168"/>
      <c r="AB14" s="168"/>
      <c r="AC14" s="168"/>
      <c r="AD14" s="168"/>
      <c r="AE14" s="170"/>
      <c r="AF14" s="171" t="s">
        <v>9</v>
      </c>
      <c r="AG14" s="172"/>
      <c r="AH14" s="172"/>
      <c r="AI14" s="172"/>
      <c r="AJ14" s="173"/>
    </row>
    <row r="15" spans="2:36" ht="16.5" customHeight="1">
      <c r="B15" s="158"/>
      <c r="C15" s="159"/>
      <c r="D15" s="159"/>
      <c r="E15" s="159"/>
      <c r="F15" s="159"/>
      <c r="G15" s="159"/>
      <c r="H15" s="160"/>
      <c r="I15" s="174"/>
      <c r="J15" s="175"/>
      <c r="K15" s="175"/>
      <c r="L15" s="175"/>
      <c r="M15" s="175"/>
      <c r="N15" s="175"/>
      <c r="O15" s="175"/>
      <c r="P15" s="175"/>
      <c r="Q15" s="175"/>
      <c r="R15" s="175"/>
      <c r="S15" s="175"/>
      <c r="T15" s="175"/>
      <c r="U15" s="175"/>
      <c r="V15" s="175"/>
      <c r="W15" s="175"/>
      <c r="X15" s="175"/>
      <c r="Y15" s="175"/>
      <c r="Z15" s="175"/>
      <c r="AA15" s="175"/>
      <c r="AB15" s="175"/>
      <c r="AC15" s="175"/>
      <c r="AD15" s="175"/>
      <c r="AE15" s="176"/>
      <c r="AF15" s="174"/>
      <c r="AG15" s="175"/>
      <c r="AH15" s="175"/>
      <c r="AI15" s="175"/>
      <c r="AJ15" s="176"/>
    </row>
    <row r="16" spans="2:36" ht="16.5" customHeight="1">
      <c r="B16" s="155" t="s">
        <v>10</v>
      </c>
      <c r="C16" s="156"/>
      <c r="D16" s="156"/>
      <c r="E16" s="156"/>
      <c r="F16" s="156"/>
      <c r="G16" s="156"/>
      <c r="H16" s="157"/>
      <c r="I16" s="164" t="s">
        <v>11</v>
      </c>
      <c r="J16" s="164"/>
      <c r="K16" s="164"/>
      <c r="L16" s="164"/>
      <c r="M16" s="164"/>
      <c r="N16" s="164"/>
      <c r="O16" s="164"/>
      <c r="P16" s="177"/>
      <c r="Q16" s="177"/>
      <c r="R16" s="177"/>
      <c r="S16" s="177"/>
      <c r="T16" s="177"/>
      <c r="U16" s="177"/>
      <c r="V16" s="177"/>
      <c r="W16" s="168"/>
      <c r="X16" s="168"/>
      <c r="Y16" s="168"/>
      <c r="Z16" s="168"/>
      <c r="AA16" s="168"/>
      <c r="AB16" s="168"/>
      <c r="AC16" s="168"/>
      <c r="AD16" s="168"/>
      <c r="AE16" s="170"/>
      <c r="AF16" s="167" t="s">
        <v>12</v>
      </c>
      <c r="AG16" s="168"/>
      <c r="AH16" s="168"/>
      <c r="AI16" s="168"/>
      <c r="AJ16" s="170"/>
    </row>
    <row r="17" spans="2:36" ht="16.5" customHeight="1">
      <c r="B17" s="158"/>
      <c r="C17" s="159"/>
      <c r="D17" s="159"/>
      <c r="E17" s="159"/>
      <c r="F17" s="159"/>
      <c r="G17" s="159"/>
      <c r="H17" s="160"/>
      <c r="I17" s="178"/>
      <c r="J17" s="178"/>
      <c r="K17" s="178"/>
      <c r="L17" s="178"/>
      <c r="M17" s="178"/>
      <c r="N17" s="178"/>
      <c r="O17" s="178"/>
      <c r="P17" s="178"/>
      <c r="Q17" s="178"/>
      <c r="R17" s="178"/>
      <c r="S17" s="178"/>
      <c r="T17" s="178"/>
      <c r="U17" s="178"/>
      <c r="V17" s="178"/>
      <c r="W17" s="175"/>
      <c r="X17" s="175"/>
      <c r="Y17" s="175"/>
      <c r="Z17" s="175"/>
      <c r="AA17" s="175"/>
      <c r="AB17" s="175"/>
      <c r="AC17" s="175"/>
      <c r="AD17" s="175"/>
      <c r="AE17" s="176"/>
      <c r="AF17" s="174"/>
      <c r="AG17" s="175"/>
      <c r="AH17" s="175"/>
      <c r="AI17" s="175"/>
      <c r="AJ17" s="176"/>
    </row>
    <row r="18" spans="2:36" s="11" customFormat="1" ht="16.5" customHeight="1">
      <c r="B18" s="167" t="s">
        <v>13</v>
      </c>
      <c r="C18" s="168"/>
      <c r="D18" s="168"/>
      <c r="E18" s="168"/>
      <c r="F18" s="168"/>
      <c r="G18" s="168"/>
      <c r="H18" s="168"/>
      <c r="I18" s="169"/>
      <c r="J18" s="169"/>
      <c r="K18" s="169"/>
      <c r="L18" s="169"/>
      <c r="M18" s="169"/>
      <c r="N18" s="169"/>
      <c r="O18" s="169"/>
      <c r="P18" s="169"/>
      <c r="Q18" s="169"/>
      <c r="R18" s="169"/>
      <c r="S18" s="169"/>
      <c r="T18" s="169"/>
      <c r="U18" s="169"/>
      <c r="V18" s="169"/>
      <c r="W18" s="168"/>
      <c r="X18" s="168"/>
      <c r="Y18" s="168"/>
      <c r="Z18" s="168"/>
      <c r="AA18" s="167" t="s">
        <v>14</v>
      </c>
      <c r="AB18" s="168"/>
      <c r="AC18" s="168"/>
      <c r="AD18" s="168"/>
      <c r="AE18" s="170"/>
      <c r="AF18" s="167" t="s">
        <v>1</v>
      </c>
      <c r="AG18" s="168"/>
      <c r="AH18" s="168"/>
      <c r="AI18" s="168"/>
      <c r="AJ18" s="170"/>
    </row>
    <row r="19" spans="2:36" ht="16.5" customHeight="1">
      <c r="B19" s="174"/>
      <c r="C19" s="175"/>
      <c r="D19" s="175"/>
      <c r="E19" s="175"/>
      <c r="F19" s="175"/>
      <c r="G19" s="175"/>
      <c r="H19" s="175"/>
      <c r="I19" s="175"/>
      <c r="J19" s="175"/>
      <c r="K19" s="175"/>
      <c r="L19" s="175"/>
      <c r="M19" s="175"/>
      <c r="N19" s="175"/>
      <c r="O19" s="175"/>
      <c r="P19" s="175"/>
      <c r="Q19" s="175"/>
      <c r="R19" s="175"/>
      <c r="S19" s="175"/>
      <c r="T19" s="175"/>
      <c r="U19" s="175"/>
      <c r="V19" s="175"/>
      <c r="W19" s="175"/>
      <c r="X19" s="175"/>
      <c r="Y19" s="175"/>
      <c r="Z19" s="175"/>
      <c r="AA19" s="174"/>
      <c r="AB19" s="175"/>
      <c r="AC19" s="175"/>
      <c r="AD19" s="175"/>
      <c r="AE19" s="176"/>
      <c r="AF19" s="174"/>
      <c r="AG19" s="175"/>
      <c r="AH19" s="175"/>
      <c r="AI19" s="175"/>
      <c r="AJ19" s="176"/>
    </row>
    <row r="20" spans="2:36" s="11" customFormat="1" ht="16.5" customHeight="1">
      <c r="B20" s="167" t="s">
        <v>15</v>
      </c>
      <c r="C20" s="168"/>
      <c r="D20" s="168"/>
      <c r="E20" s="168"/>
      <c r="F20" s="168"/>
      <c r="G20" s="168"/>
      <c r="H20" s="168"/>
      <c r="I20" s="169"/>
      <c r="J20" s="169"/>
      <c r="K20" s="169"/>
      <c r="L20" s="169"/>
      <c r="M20" s="169"/>
      <c r="N20" s="169"/>
      <c r="O20" s="169"/>
      <c r="P20" s="169"/>
      <c r="Q20" s="169"/>
      <c r="R20" s="169"/>
      <c r="S20" s="169"/>
      <c r="T20" s="169"/>
      <c r="U20" s="169"/>
      <c r="V20" s="169"/>
      <c r="W20" s="168"/>
      <c r="X20" s="168"/>
      <c r="Y20" s="168"/>
      <c r="Z20" s="168"/>
      <c r="AA20" s="179" t="s">
        <v>16</v>
      </c>
      <c r="AB20" s="180"/>
      <c r="AC20" s="180"/>
      <c r="AD20" s="180"/>
      <c r="AE20" s="180"/>
      <c r="AF20" s="180"/>
      <c r="AG20" s="180"/>
      <c r="AH20" s="180"/>
      <c r="AI20" s="180"/>
      <c r="AJ20" s="181"/>
    </row>
    <row r="21" spans="2:36" ht="16.5" customHeight="1">
      <c r="B21" s="174"/>
      <c r="C21" s="175"/>
      <c r="D21" s="175"/>
      <c r="E21" s="175"/>
      <c r="F21" s="175"/>
      <c r="G21" s="175"/>
      <c r="H21" s="175"/>
      <c r="I21" s="175"/>
      <c r="J21" s="175"/>
      <c r="K21" s="175"/>
      <c r="L21" s="175"/>
      <c r="M21" s="175"/>
      <c r="N21" s="175"/>
      <c r="O21" s="175"/>
      <c r="P21" s="175"/>
      <c r="Q21" s="175"/>
      <c r="R21" s="175"/>
      <c r="S21" s="175"/>
      <c r="T21" s="175"/>
      <c r="U21" s="175"/>
      <c r="V21" s="175"/>
      <c r="W21" s="175"/>
      <c r="X21" s="175"/>
      <c r="Y21" s="175"/>
      <c r="Z21" s="175"/>
      <c r="AA21" s="174"/>
      <c r="AB21" s="175"/>
      <c r="AC21" s="175"/>
      <c r="AD21" s="175"/>
      <c r="AE21" s="175"/>
      <c r="AF21" s="175"/>
      <c r="AG21" s="175"/>
      <c r="AH21" s="175"/>
      <c r="AI21" s="175"/>
      <c r="AJ21" s="176"/>
    </row>
    <row r="22" spans="2:36" ht="16.5" customHeight="1">
      <c r="B22" s="165" t="s">
        <v>17</v>
      </c>
      <c r="C22" s="165"/>
      <c r="D22" s="165"/>
      <c r="E22" s="165"/>
      <c r="F22" s="165"/>
      <c r="G22" s="165"/>
      <c r="H22" s="165"/>
      <c r="I22" s="166"/>
      <c r="J22" s="166"/>
      <c r="K22" s="166"/>
      <c r="L22" s="166"/>
      <c r="M22" s="166"/>
      <c r="N22" s="166"/>
      <c r="O22" s="166"/>
      <c r="P22" s="166"/>
      <c r="Q22" s="166"/>
      <c r="R22" s="166"/>
      <c r="S22" s="166"/>
      <c r="T22" s="166"/>
      <c r="U22" s="166"/>
      <c r="V22" s="166"/>
      <c r="W22" s="166"/>
      <c r="X22" s="166"/>
      <c r="Y22" s="166"/>
      <c r="Z22" s="166"/>
      <c r="AA22" s="166"/>
      <c r="AB22" s="166"/>
      <c r="AC22" s="166"/>
      <c r="AD22" s="166"/>
      <c r="AE22" s="166"/>
      <c r="AF22" s="166"/>
      <c r="AG22" s="166"/>
      <c r="AH22" s="166"/>
      <c r="AI22" s="166"/>
      <c r="AJ22" s="166"/>
    </row>
    <row r="23" spans="2:36" ht="16.5" customHeight="1">
      <c r="B23" s="167" t="s">
        <v>18</v>
      </c>
      <c r="C23" s="168"/>
      <c r="D23" s="168"/>
      <c r="E23" s="168"/>
      <c r="F23" s="168"/>
      <c r="G23" s="168"/>
      <c r="H23" s="168"/>
      <c r="I23" s="168"/>
      <c r="J23" s="168"/>
      <c r="K23" s="168"/>
      <c r="L23" s="168"/>
      <c r="M23" s="168"/>
      <c r="N23" s="168"/>
      <c r="O23" s="170"/>
      <c r="P23" s="167" t="s">
        <v>19</v>
      </c>
      <c r="Q23" s="168"/>
      <c r="R23" s="168"/>
      <c r="S23" s="168"/>
      <c r="T23" s="168"/>
      <c r="U23" s="168"/>
      <c r="V23" s="168"/>
      <c r="W23" s="168"/>
      <c r="X23" s="168"/>
      <c r="Y23" s="168"/>
      <c r="Z23" s="168"/>
      <c r="AA23" s="167" t="s">
        <v>20</v>
      </c>
      <c r="AB23" s="168"/>
      <c r="AC23" s="168"/>
      <c r="AD23" s="168"/>
      <c r="AE23" s="170"/>
      <c r="AF23" s="167" t="s">
        <v>21</v>
      </c>
      <c r="AG23" s="168"/>
      <c r="AH23" s="168"/>
      <c r="AI23" s="168"/>
      <c r="AJ23" s="170"/>
    </row>
    <row r="24" spans="2:36" ht="16.5" customHeight="1">
      <c r="B24" s="174"/>
      <c r="C24" s="175"/>
      <c r="D24" s="175"/>
      <c r="E24" s="175"/>
      <c r="F24" s="175"/>
      <c r="G24" s="175"/>
      <c r="H24" s="175"/>
      <c r="I24" s="175"/>
      <c r="J24" s="175"/>
      <c r="K24" s="175"/>
      <c r="L24" s="175"/>
      <c r="M24" s="175"/>
      <c r="N24" s="175"/>
      <c r="O24" s="176"/>
      <c r="P24" s="174"/>
      <c r="Q24" s="175"/>
      <c r="R24" s="175"/>
      <c r="S24" s="175"/>
      <c r="T24" s="175"/>
      <c r="U24" s="175"/>
      <c r="V24" s="175"/>
      <c r="W24" s="175"/>
      <c r="X24" s="175"/>
      <c r="Y24" s="175"/>
      <c r="Z24" s="175"/>
      <c r="AA24" s="174"/>
      <c r="AB24" s="175"/>
      <c r="AC24" s="175"/>
      <c r="AD24" s="175"/>
      <c r="AE24" s="176"/>
      <c r="AF24" s="174"/>
      <c r="AG24" s="175"/>
      <c r="AH24" s="175"/>
      <c r="AI24" s="175"/>
      <c r="AJ24" s="176"/>
    </row>
    <row r="25" spans="2:36" ht="16.5" customHeight="1">
      <c r="B25" s="167" t="s">
        <v>22</v>
      </c>
      <c r="C25" s="168"/>
      <c r="D25" s="168"/>
      <c r="E25" s="168"/>
      <c r="F25" s="168"/>
      <c r="G25" s="168"/>
      <c r="H25" s="168"/>
      <c r="I25" s="168"/>
      <c r="J25" s="168"/>
      <c r="K25" s="168"/>
      <c r="L25" s="168"/>
      <c r="M25" s="168"/>
      <c r="N25" s="168"/>
      <c r="O25" s="170"/>
      <c r="P25" s="167" t="s">
        <v>19</v>
      </c>
      <c r="Q25" s="168"/>
      <c r="R25" s="168"/>
      <c r="S25" s="168"/>
      <c r="T25" s="168"/>
      <c r="U25" s="168"/>
      <c r="V25" s="168"/>
      <c r="W25" s="168"/>
      <c r="X25" s="168"/>
      <c r="Y25" s="168"/>
      <c r="Z25" s="168"/>
      <c r="AA25" s="167" t="s">
        <v>20</v>
      </c>
      <c r="AB25" s="168"/>
      <c r="AC25" s="168"/>
      <c r="AD25" s="168"/>
      <c r="AE25" s="170"/>
      <c r="AF25" s="167" t="s">
        <v>21</v>
      </c>
      <c r="AG25" s="168"/>
      <c r="AH25" s="168"/>
      <c r="AI25" s="168"/>
      <c r="AJ25" s="170"/>
    </row>
    <row r="26" spans="2:36" ht="16.5" customHeight="1">
      <c r="B26" s="174"/>
      <c r="C26" s="175"/>
      <c r="D26" s="175"/>
      <c r="E26" s="175"/>
      <c r="F26" s="175"/>
      <c r="G26" s="175"/>
      <c r="H26" s="175"/>
      <c r="I26" s="175"/>
      <c r="J26" s="175"/>
      <c r="K26" s="175"/>
      <c r="L26" s="175"/>
      <c r="M26" s="175"/>
      <c r="N26" s="175"/>
      <c r="O26" s="176"/>
      <c r="P26" s="174"/>
      <c r="Q26" s="175"/>
      <c r="R26" s="175"/>
      <c r="S26" s="175"/>
      <c r="T26" s="175"/>
      <c r="U26" s="175"/>
      <c r="V26" s="175"/>
      <c r="W26" s="175"/>
      <c r="X26" s="175"/>
      <c r="Y26" s="175"/>
      <c r="Z26" s="175"/>
      <c r="AA26" s="174"/>
      <c r="AB26" s="175"/>
      <c r="AC26" s="175"/>
      <c r="AD26" s="175"/>
      <c r="AE26" s="176"/>
      <c r="AF26" s="174"/>
      <c r="AG26" s="175"/>
      <c r="AH26" s="175"/>
      <c r="AI26" s="175"/>
      <c r="AJ26" s="176"/>
    </row>
    <row r="27" spans="2:36" ht="16.5" customHeight="1">
      <c r="B27" s="167" t="s">
        <v>23</v>
      </c>
      <c r="C27" s="168"/>
      <c r="D27" s="168"/>
      <c r="E27" s="168"/>
      <c r="F27" s="168"/>
      <c r="G27" s="168"/>
      <c r="H27" s="168"/>
      <c r="I27" s="168"/>
      <c r="J27" s="168"/>
      <c r="K27" s="168"/>
      <c r="L27" s="168"/>
      <c r="M27" s="168"/>
      <c r="N27" s="168"/>
      <c r="O27" s="170"/>
      <c r="P27" s="167" t="s">
        <v>19</v>
      </c>
      <c r="Q27" s="168"/>
      <c r="R27" s="168"/>
      <c r="S27" s="168"/>
      <c r="T27" s="168"/>
      <c r="U27" s="168"/>
      <c r="V27" s="168"/>
      <c r="W27" s="168"/>
      <c r="X27" s="168"/>
      <c r="Y27" s="168"/>
      <c r="Z27" s="168"/>
      <c r="AA27" s="167" t="s">
        <v>20</v>
      </c>
      <c r="AB27" s="168"/>
      <c r="AC27" s="168"/>
      <c r="AD27" s="168"/>
      <c r="AE27" s="170"/>
      <c r="AF27" s="167" t="s">
        <v>21</v>
      </c>
      <c r="AG27" s="168"/>
      <c r="AH27" s="168"/>
      <c r="AI27" s="168"/>
      <c r="AJ27" s="170"/>
    </row>
    <row r="28" spans="2:36" ht="16.5" customHeight="1">
      <c r="B28" s="174"/>
      <c r="C28" s="175"/>
      <c r="D28" s="175"/>
      <c r="E28" s="175"/>
      <c r="F28" s="175"/>
      <c r="G28" s="175"/>
      <c r="H28" s="175"/>
      <c r="I28" s="175"/>
      <c r="J28" s="175"/>
      <c r="K28" s="175"/>
      <c r="L28" s="175"/>
      <c r="M28" s="175"/>
      <c r="N28" s="175"/>
      <c r="O28" s="176"/>
      <c r="P28" s="174"/>
      <c r="Q28" s="175"/>
      <c r="R28" s="175"/>
      <c r="S28" s="175"/>
      <c r="T28" s="175"/>
      <c r="U28" s="175"/>
      <c r="V28" s="175"/>
      <c r="W28" s="175"/>
      <c r="X28" s="175"/>
      <c r="Y28" s="175"/>
      <c r="Z28" s="175"/>
      <c r="AA28" s="174"/>
      <c r="AB28" s="175"/>
      <c r="AC28" s="175"/>
      <c r="AD28" s="175"/>
      <c r="AE28" s="176"/>
      <c r="AF28" s="174"/>
      <c r="AG28" s="175"/>
      <c r="AH28" s="175"/>
      <c r="AI28" s="175"/>
      <c r="AJ28" s="176"/>
    </row>
    <row r="29" spans="2:36" ht="16.5" customHeight="1">
      <c r="B29" s="165" t="s">
        <v>24</v>
      </c>
      <c r="C29" s="165"/>
      <c r="D29" s="165"/>
      <c r="E29" s="165"/>
      <c r="F29" s="165"/>
      <c r="G29" s="165"/>
      <c r="H29" s="165"/>
      <c r="I29" s="166"/>
      <c r="J29" s="166"/>
      <c r="K29" s="166"/>
      <c r="L29" s="166"/>
      <c r="M29" s="166"/>
      <c r="N29" s="166"/>
      <c r="O29" s="166"/>
      <c r="P29" s="166"/>
      <c r="Q29" s="166"/>
      <c r="R29" s="166"/>
      <c r="S29" s="166"/>
      <c r="T29" s="166"/>
      <c r="U29" s="166"/>
      <c r="V29" s="166"/>
      <c r="W29" s="166"/>
      <c r="X29" s="166"/>
      <c r="Y29" s="166"/>
      <c r="Z29" s="166"/>
      <c r="AA29" s="166"/>
      <c r="AB29" s="166"/>
      <c r="AC29" s="166"/>
      <c r="AD29" s="166"/>
      <c r="AE29" s="166"/>
      <c r="AF29" s="166"/>
      <c r="AG29" s="166"/>
      <c r="AH29" s="166"/>
      <c r="AI29" s="166"/>
      <c r="AJ29" s="166"/>
    </row>
    <row r="30" spans="2:36" ht="24.75" customHeight="1">
      <c r="B30" s="190" t="s">
        <v>25</v>
      </c>
      <c r="C30" s="191"/>
      <c r="D30" s="191"/>
      <c r="E30" s="191"/>
      <c r="F30" s="191"/>
      <c r="G30" s="191"/>
      <c r="H30" s="191"/>
      <c r="I30" s="192"/>
      <c r="J30" s="192"/>
      <c r="K30" s="192"/>
      <c r="L30" s="192"/>
      <c r="M30" s="192"/>
      <c r="N30" s="192"/>
      <c r="O30" s="192"/>
      <c r="P30" s="192"/>
      <c r="Q30" s="192"/>
      <c r="R30" s="192"/>
      <c r="S30" s="192"/>
      <c r="T30" s="192"/>
      <c r="U30" s="192"/>
      <c r="V30" s="192"/>
      <c r="W30" s="192"/>
      <c r="X30" s="192"/>
      <c r="Y30" s="192"/>
      <c r="Z30" s="192"/>
      <c r="AA30" s="192"/>
      <c r="AB30" s="192"/>
      <c r="AC30" s="192"/>
      <c r="AD30" s="192"/>
      <c r="AE30" s="193"/>
      <c r="AF30" s="194" t="s">
        <v>26</v>
      </c>
      <c r="AG30" s="195"/>
      <c r="AH30" s="195"/>
      <c r="AI30" s="195"/>
      <c r="AJ30" s="196"/>
    </row>
    <row r="31" spans="2:36" s="12" customFormat="1" ht="16.5" customHeight="1">
      <c r="B31" s="182"/>
      <c r="C31" s="183"/>
      <c r="D31" s="183"/>
      <c r="E31" s="183"/>
      <c r="F31" s="183"/>
      <c r="G31" s="183"/>
      <c r="H31" s="183"/>
      <c r="I31" s="183"/>
      <c r="J31" s="183"/>
      <c r="K31" s="183"/>
      <c r="L31" s="183"/>
      <c r="M31" s="183"/>
      <c r="N31" s="183"/>
      <c r="O31" s="183"/>
      <c r="P31" s="183"/>
      <c r="Q31" s="183"/>
      <c r="R31" s="183"/>
      <c r="S31" s="183"/>
      <c r="T31" s="183"/>
      <c r="U31" s="183"/>
      <c r="V31" s="183"/>
      <c r="W31" s="183"/>
      <c r="X31" s="183"/>
      <c r="Y31" s="183"/>
      <c r="Z31" s="183"/>
      <c r="AA31" s="183"/>
      <c r="AB31" s="183"/>
      <c r="AC31" s="183"/>
      <c r="AD31" s="183"/>
      <c r="AE31" s="184"/>
      <c r="AF31" s="185"/>
      <c r="AG31" s="186"/>
      <c r="AH31" s="186"/>
      <c r="AI31" s="186"/>
      <c r="AJ31" s="187"/>
    </row>
    <row r="32" spans="2:36" s="12" customFormat="1" ht="16.5" customHeight="1">
      <c r="B32" s="182"/>
      <c r="C32" s="183"/>
      <c r="D32" s="183"/>
      <c r="E32" s="183"/>
      <c r="F32" s="183"/>
      <c r="G32" s="183"/>
      <c r="H32" s="183"/>
      <c r="I32" s="183"/>
      <c r="J32" s="183"/>
      <c r="K32" s="183"/>
      <c r="L32" s="183"/>
      <c r="M32" s="183"/>
      <c r="N32" s="183"/>
      <c r="O32" s="183"/>
      <c r="P32" s="183"/>
      <c r="Q32" s="183"/>
      <c r="R32" s="183"/>
      <c r="S32" s="183"/>
      <c r="T32" s="183"/>
      <c r="U32" s="183"/>
      <c r="V32" s="183"/>
      <c r="W32" s="183"/>
      <c r="X32" s="183"/>
      <c r="Y32" s="183"/>
      <c r="Z32" s="183"/>
      <c r="AA32" s="183"/>
      <c r="AB32" s="183"/>
      <c r="AC32" s="183"/>
      <c r="AD32" s="183"/>
      <c r="AE32" s="184"/>
      <c r="AF32" s="185"/>
      <c r="AG32" s="186"/>
      <c r="AH32" s="186"/>
      <c r="AI32" s="186"/>
      <c r="AJ32" s="187"/>
    </row>
    <row r="33" spans="2:36" s="12" customFormat="1" ht="16.5" customHeight="1">
      <c r="B33" s="182"/>
      <c r="C33" s="183"/>
      <c r="D33" s="183"/>
      <c r="E33" s="183"/>
      <c r="F33" s="183"/>
      <c r="G33" s="183"/>
      <c r="H33" s="183"/>
      <c r="I33" s="183"/>
      <c r="J33" s="183"/>
      <c r="K33" s="183"/>
      <c r="L33" s="183"/>
      <c r="M33" s="183"/>
      <c r="N33" s="183"/>
      <c r="O33" s="183"/>
      <c r="P33" s="183"/>
      <c r="Q33" s="183"/>
      <c r="R33" s="183"/>
      <c r="S33" s="183"/>
      <c r="T33" s="183"/>
      <c r="U33" s="183"/>
      <c r="V33" s="183"/>
      <c r="W33" s="183"/>
      <c r="X33" s="183"/>
      <c r="Y33" s="183"/>
      <c r="Z33" s="183"/>
      <c r="AA33" s="183"/>
      <c r="AB33" s="183"/>
      <c r="AC33" s="183"/>
      <c r="AD33" s="183"/>
      <c r="AE33" s="184"/>
      <c r="AF33" s="185"/>
      <c r="AG33" s="186"/>
      <c r="AH33" s="186"/>
      <c r="AI33" s="186"/>
      <c r="AJ33" s="187"/>
    </row>
    <row r="34" spans="2:36" s="12" customFormat="1" ht="16.5" customHeight="1">
      <c r="B34" s="182"/>
      <c r="C34" s="183"/>
      <c r="D34" s="183"/>
      <c r="E34" s="183"/>
      <c r="F34" s="183"/>
      <c r="G34" s="183"/>
      <c r="H34" s="183"/>
      <c r="I34" s="183"/>
      <c r="J34" s="183"/>
      <c r="K34" s="183"/>
      <c r="L34" s="183"/>
      <c r="M34" s="183"/>
      <c r="N34" s="183"/>
      <c r="O34" s="183"/>
      <c r="P34" s="183"/>
      <c r="Q34" s="183"/>
      <c r="R34" s="183"/>
      <c r="S34" s="183"/>
      <c r="T34" s="183"/>
      <c r="U34" s="183"/>
      <c r="V34" s="183"/>
      <c r="W34" s="183"/>
      <c r="X34" s="183"/>
      <c r="Y34" s="183"/>
      <c r="Z34" s="183"/>
      <c r="AA34" s="183"/>
      <c r="AB34" s="183"/>
      <c r="AC34" s="183"/>
      <c r="AD34" s="183"/>
      <c r="AE34" s="184"/>
      <c r="AF34" s="185"/>
      <c r="AG34" s="186"/>
      <c r="AH34" s="186"/>
      <c r="AI34" s="186"/>
      <c r="AJ34" s="187"/>
    </row>
    <row r="35" spans="2:36" s="12" customFormat="1" ht="16.5" customHeight="1">
      <c r="B35" s="188"/>
      <c r="C35" s="189"/>
      <c r="D35" s="189"/>
      <c r="E35" s="189"/>
      <c r="F35" s="189"/>
      <c r="G35" s="189"/>
      <c r="H35" s="189"/>
      <c r="I35" s="183"/>
      <c r="J35" s="183"/>
      <c r="K35" s="183"/>
      <c r="L35" s="183"/>
      <c r="M35" s="183"/>
      <c r="N35" s="183"/>
      <c r="O35" s="183"/>
      <c r="P35" s="183"/>
      <c r="Q35" s="183"/>
      <c r="R35" s="183"/>
      <c r="S35" s="183"/>
      <c r="T35" s="183"/>
      <c r="U35" s="183"/>
      <c r="V35" s="183"/>
      <c r="W35" s="183"/>
      <c r="X35" s="183"/>
      <c r="Y35" s="183"/>
      <c r="Z35" s="183"/>
      <c r="AA35" s="183"/>
      <c r="AB35" s="183"/>
      <c r="AC35" s="183"/>
      <c r="AD35" s="183"/>
      <c r="AE35" s="184"/>
      <c r="AF35" s="185"/>
      <c r="AG35" s="186"/>
      <c r="AH35" s="186"/>
      <c r="AI35" s="186"/>
      <c r="AJ35" s="187"/>
    </row>
    <row r="36" spans="2:36" ht="16.5" customHeight="1">
      <c r="B36" s="197" t="s">
        <v>27</v>
      </c>
      <c r="C36" s="198"/>
      <c r="D36" s="198"/>
      <c r="E36" s="198"/>
      <c r="F36" s="198"/>
      <c r="G36" s="198"/>
      <c r="H36" s="198"/>
      <c r="I36" s="199"/>
      <c r="J36" s="199"/>
      <c r="K36" s="199"/>
      <c r="L36" s="199"/>
      <c r="M36" s="199"/>
      <c r="N36" s="199"/>
      <c r="O36" s="199"/>
      <c r="P36" s="199"/>
      <c r="Q36" s="199"/>
      <c r="R36" s="199"/>
      <c r="S36" s="199"/>
      <c r="T36" s="199"/>
      <c r="U36" s="199"/>
      <c r="V36" s="199"/>
      <c r="W36" s="199"/>
      <c r="X36" s="199"/>
      <c r="Y36" s="199"/>
      <c r="Z36" s="199"/>
      <c r="AA36" s="199"/>
      <c r="AB36" s="199"/>
      <c r="AC36" s="199"/>
      <c r="AD36" s="199"/>
      <c r="AE36" s="200"/>
      <c r="AF36" s="201" t="s">
        <v>28</v>
      </c>
      <c r="AG36" s="202"/>
      <c r="AH36" s="202"/>
      <c r="AI36" s="202"/>
      <c r="AJ36" s="203"/>
    </row>
    <row r="37" spans="2:36" ht="21.75" customHeight="1">
      <c r="B37" s="207" t="s">
        <v>29</v>
      </c>
      <c r="C37" s="208"/>
      <c r="D37" s="208"/>
      <c r="E37" s="208"/>
      <c r="F37" s="208"/>
      <c r="G37" s="208"/>
      <c r="H37" s="209"/>
      <c r="I37" s="207" t="s">
        <v>30</v>
      </c>
      <c r="J37" s="208"/>
      <c r="K37" s="208"/>
      <c r="L37" s="208"/>
      <c r="M37" s="208"/>
      <c r="N37" s="208"/>
      <c r="O37" s="208"/>
      <c r="P37" s="210"/>
      <c r="Q37" s="210"/>
      <c r="R37" s="210"/>
      <c r="S37" s="210"/>
      <c r="T37" s="210"/>
      <c r="U37" s="210"/>
      <c r="V37" s="210"/>
      <c r="W37" s="210"/>
      <c r="X37" s="210"/>
      <c r="Y37" s="210"/>
      <c r="Z37" s="210"/>
      <c r="AA37" s="207" t="s">
        <v>31</v>
      </c>
      <c r="AB37" s="208"/>
      <c r="AC37" s="208"/>
      <c r="AD37" s="208"/>
      <c r="AE37" s="209"/>
      <c r="AF37" s="204"/>
      <c r="AG37" s="205"/>
      <c r="AH37" s="205"/>
      <c r="AI37" s="205"/>
      <c r="AJ37" s="206"/>
    </row>
    <row r="38" spans="2:36" s="12" customFormat="1" ht="16.5" customHeight="1">
      <c r="B38" s="185"/>
      <c r="C38" s="186"/>
      <c r="D38" s="186"/>
      <c r="E38" s="186"/>
      <c r="F38" s="186"/>
      <c r="G38" s="186"/>
      <c r="H38" s="187"/>
      <c r="I38" s="182"/>
      <c r="J38" s="183"/>
      <c r="K38" s="183"/>
      <c r="L38" s="183"/>
      <c r="M38" s="183"/>
      <c r="N38" s="183"/>
      <c r="O38" s="183"/>
      <c r="P38" s="183"/>
      <c r="Q38" s="183"/>
      <c r="R38" s="183"/>
      <c r="S38" s="183"/>
      <c r="T38" s="183"/>
      <c r="U38" s="183"/>
      <c r="V38" s="183"/>
      <c r="W38" s="183"/>
      <c r="X38" s="183"/>
      <c r="Y38" s="183"/>
      <c r="Z38" s="183"/>
      <c r="AA38" s="185"/>
      <c r="AB38" s="186"/>
      <c r="AC38" s="186"/>
      <c r="AD38" s="186"/>
      <c r="AE38" s="187"/>
      <c r="AF38" s="211"/>
      <c r="AG38" s="212"/>
      <c r="AH38" s="212"/>
      <c r="AI38" s="212"/>
      <c r="AJ38" s="213"/>
    </row>
    <row r="39" spans="2:36" s="12" customFormat="1" ht="16.5" customHeight="1">
      <c r="B39" s="185"/>
      <c r="C39" s="186"/>
      <c r="D39" s="186"/>
      <c r="E39" s="186"/>
      <c r="F39" s="186"/>
      <c r="G39" s="186"/>
      <c r="H39" s="187"/>
      <c r="I39" s="182"/>
      <c r="J39" s="183"/>
      <c r="K39" s="183"/>
      <c r="L39" s="183"/>
      <c r="M39" s="183"/>
      <c r="N39" s="183"/>
      <c r="O39" s="183"/>
      <c r="P39" s="183"/>
      <c r="Q39" s="183"/>
      <c r="R39" s="183"/>
      <c r="S39" s="183"/>
      <c r="T39" s="183"/>
      <c r="U39" s="183"/>
      <c r="V39" s="183"/>
      <c r="W39" s="183"/>
      <c r="X39" s="183"/>
      <c r="Y39" s="183"/>
      <c r="Z39" s="183"/>
      <c r="AA39" s="185"/>
      <c r="AB39" s="186"/>
      <c r="AC39" s="186"/>
      <c r="AD39" s="186"/>
      <c r="AE39" s="187"/>
      <c r="AF39" s="214"/>
      <c r="AG39" s="215"/>
      <c r="AH39" s="215"/>
      <c r="AI39" s="215"/>
      <c r="AJ39" s="216"/>
    </row>
    <row r="40" spans="2:36" s="12" customFormat="1" ht="16.5" customHeight="1">
      <c r="B40" s="185"/>
      <c r="C40" s="186"/>
      <c r="D40" s="186"/>
      <c r="E40" s="186"/>
      <c r="F40" s="186"/>
      <c r="G40" s="186"/>
      <c r="H40" s="187"/>
      <c r="I40" s="182"/>
      <c r="J40" s="183"/>
      <c r="K40" s="183"/>
      <c r="L40" s="183"/>
      <c r="M40" s="183"/>
      <c r="N40" s="183"/>
      <c r="O40" s="183"/>
      <c r="P40" s="183"/>
      <c r="Q40" s="183"/>
      <c r="R40" s="183"/>
      <c r="S40" s="183"/>
      <c r="T40" s="183"/>
      <c r="U40" s="183"/>
      <c r="V40" s="183"/>
      <c r="W40" s="183"/>
      <c r="X40" s="183"/>
      <c r="Y40" s="183"/>
      <c r="Z40" s="183"/>
      <c r="AA40" s="185"/>
      <c r="AB40" s="186"/>
      <c r="AC40" s="186"/>
      <c r="AD40" s="186"/>
      <c r="AE40" s="187"/>
      <c r="AF40" s="217"/>
      <c r="AG40" s="218"/>
      <c r="AH40" s="218"/>
      <c r="AI40" s="218"/>
      <c r="AJ40" s="219"/>
    </row>
    <row r="41" spans="2:36" ht="16.5" customHeight="1">
      <c r="B41" s="165" t="s">
        <v>717</v>
      </c>
      <c r="C41" s="165"/>
      <c r="D41" s="165"/>
      <c r="E41" s="165"/>
      <c r="F41" s="165"/>
      <c r="G41" s="165"/>
      <c r="H41" s="165"/>
      <c r="I41" s="166"/>
      <c r="J41" s="166"/>
      <c r="K41" s="166"/>
      <c r="L41" s="166"/>
      <c r="M41" s="166"/>
      <c r="N41" s="166"/>
      <c r="O41" s="166"/>
      <c r="P41" s="166"/>
      <c r="Q41" s="166"/>
      <c r="R41" s="166"/>
      <c r="S41" s="166"/>
      <c r="T41" s="166"/>
      <c r="U41" s="166"/>
      <c r="V41" s="166"/>
      <c r="W41" s="166"/>
      <c r="X41" s="166"/>
      <c r="Y41" s="166"/>
      <c r="Z41" s="166"/>
      <c r="AA41" s="166"/>
      <c r="AB41" s="166"/>
      <c r="AC41" s="166"/>
      <c r="AD41" s="166"/>
      <c r="AE41" s="166"/>
      <c r="AF41" s="166"/>
      <c r="AG41" s="166"/>
      <c r="AH41" s="166"/>
      <c r="AI41" s="166"/>
      <c r="AJ41" s="166"/>
    </row>
    <row r="42" spans="2:36" ht="30" customHeight="1">
      <c r="B42" s="229" t="s">
        <v>32</v>
      </c>
      <c r="C42" s="229"/>
      <c r="D42" s="229"/>
      <c r="E42" s="229"/>
      <c r="F42" s="229"/>
      <c r="G42" s="229"/>
      <c r="H42" s="229"/>
      <c r="I42" s="229"/>
      <c r="J42" s="229"/>
      <c r="K42" s="229"/>
      <c r="L42" s="229"/>
      <c r="M42" s="229"/>
      <c r="N42" s="229"/>
      <c r="O42" s="230" t="s">
        <v>33</v>
      </c>
      <c r="P42" s="230"/>
      <c r="Q42" s="230"/>
      <c r="R42" s="230"/>
      <c r="S42" s="230"/>
      <c r="T42" s="230"/>
      <c r="U42" s="230"/>
      <c r="V42" s="230"/>
      <c r="W42" s="230" t="s">
        <v>718</v>
      </c>
      <c r="X42" s="230"/>
      <c r="Y42" s="230"/>
      <c r="Z42" s="230"/>
      <c r="AA42" s="230"/>
      <c r="AB42" s="230"/>
      <c r="AC42" s="230"/>
      <c r="AD42" s="230"/>
      <c r="AE42" s="229" t="s">
        <v>757</v>
      </c>
      <c r="AF42" s="229"/>
      <c r="AG42" s="229"/>
      <c r="AH42" s="229"/>
      <c r="AI42" s="220" t="s">
        <v>719</v>
      </c>
      <c r="AJ42" s="221"/>
    </row>
    <row r="43" spans="2:36" ht="16.5" customHeight="1">
      <c r="B43" s="222" t="s">
        <v>34</v>
      </c>
      <c r="C43" s="222"/>
      <c r="D43" s="222"/>
      <c r="E43" s="155" t="s">
        <v>35</v>
      </c>
      <c r="F43" s="156"/>
      <c r="G43" s="156"/>
      <c r="H43" s="156"/>
      <c r="I43" s="156"/>
      <c r="J43" s="156"/>
      <c r="K43" s="156"/>
      <c r="L43" s="156"/>
      <c r="M43" s="156"/>
      <c r="N43" s="157"/>
      <c r="O43" s="224" t="s">
        <v>36</v>
      </c>
      <c r="P43" s="224"/>
      <c r="Q43" s="224"/>
      <c r="R43" s="224"/>
      <c r="S43" s="224"/>
      <c r="T43" s="224"/>
      <c r="U43" s="224"/>
      <c r="V43" s="224"/>
      <c r="W43" s="225"/>
      <c r="X43" s="226"/>
      <c r="Y43" s="226"/>
      <c r="Z43" s="226"/>
      <c r="AA43" s="226"/>
      <c r="AB43" s="226"/>
      <c r="AC43" s="226"/>
      <c r="AD43" s="227"/>
      <c r="AE43" s="228">
        <f>+IFERROR(W43/W44,0)</f>
        <v>0</v>
      </c>
      <c r="AF43" s="228"/>
      <c r="AG43" s="228"/>
      <c r="AH43" s="228"/>
      <c r="AI43" s="155" t="s">
        <v>37</v>
      </c>
      <c r="AJ43" s="157"/>
    </row>
    <row r="44" spans="2:36" ht="16.5" customHeight="1">
      <c r="B44" s="223"/>
      <c r="C44" s="223"/>
      <c r="D44" s="223"/>
      <c r="E44" s="158"/>
      <c r="F44" s="159"/>
      <c r="G44" s="159"/>
      <c r="H44" s="159"/>
      <c r="I44" s="159"/>
      <c r="J44" s="159"/>
      <c r="K44" s="159"/>
      <c r="L44" s="159"/>
      <c r="M44" s="159"/>
      <c r="N44" s="160"/>
      <c r="O44" s="224" t="s">
        <v>38</v>
      </c>
      <c r="P44" s="224"/>
      <c r="Q44" s="224"/>
      <c r="R44" s="224"/>
      <c r="S44" s="224"/>
      <c r="T44" s="224"/>
      <c r="U44" s="224"/>
      <c r="V44" s="224"/>
      <c r="W44" s="225"/>
      <c r="X44" s="226"/>
      <c r="Y44" s="226"/>
      <c r="Z44" s="226"/>
      <c r="AA44" s="226"/>
      <c r="AB44" s="226"/>
      <c r="AC44" s="226"/>
      <c r="AD44" s="227"/>
      <c r="AE44" s="228"/>
      <c r="AF44" s="228"/>
      <c r="AG44" s="228"/>
      <c r="AH44" s="228"/>
      <c r="AI44" s="158"/>
      <c r="AJ44" s="160"/>
    </row>
    <row r="45" spans="2:36" ht="16.5" customHeight="1">
      <c r="B45" s="223"/>
      <c r="C45" s="223"/>
      <c r="D45" s="223"/>
      <c r="E45" s="155" t="s">
        <v>39</v>
      </c>
      <c r="F45" s="156"/>
      <c r="G45" s="156"/>
      <c r="H45" s="156"/>
      <c r="I45" s="156"/>
      <c r="J45" s="156"/>
      <c r="K45" s="156"/>
      <c r="L45" s="156"/>
      <c r="M45" s="156"/>
      <c r="N45" s="157"/>
      <c r="O45" s="224" t="s">
        <v>40</v>
      </c>
      <c r="P45" s="224"/>
      <c r="Q45" s="224"/>
      <c r="R45" s="224"/>
      <c r="S45" s="224"/>
      <c r="T45" s="224"/>
      <c r="U45" s="224"/>
      <c r="V45" s="224"/>
      <c r="W45" s="236"/>
      <c r="X45" s="236"/>
      <c r="Y45" s="236"/>
      <c r="Z45" s="236"/>
      <c r="AA45" s="236"/>
      <c r="AB45" s="236"/>
      <c r="AC45" s="236"/>
      <c r="AD45" s="236"/>
      <c r="AE45" s="231">
        <f>+IFERROR(W45/W46,0)</f>
        <v>0</v>
      </c>
      <c r="AF45" s="231"/>
      <c r="AG45" s="231"/>
      <c r="AH45" s="231"/>
      <c r="AI45" s="232" t="s">
        <v>41</v>
      </c>
      <c r="AJ45" s="233"/>
    </row>
    <row r="46" spans="2:36" ht="16.5" customHeight="1">
      <c r="B46" s="223"/>
      <c r="C46" s="223"/>
      <c r="D46" s="223"/>
      <c r="E46" s="158"/>
      <c r="F46" s="159"/>
      <c r="G46" s="159"/>
      <c r="H46" s="159"/>
      <c r="I46" s="159"/>
      <c r="J46" s="159"/>
      <c r="K46" s="159"/>
      <c r="L46" s="159"/>
      <c r="M46" s="159"/>
      <c r="N46" s="160"/>
      <c r="O46" s="224" t="s">
        <v>42</v>
      </c>
      <c r="P46" s="224"/>
      <c r="Q46" s="224"/>
      <c r="R46" s="224"/>
      <c r="S46" s="224"/>
      <c r="T46" s="224"/>
      <c r="U46" s="224"/>
      <c r="V46" s="224"/>
      <c r="W46" s="236"/>
      <c r="X46" s="236"/>
      <c r="Y46" s="236"/>
      <c r="Z46" s="236"/>
      <c r="AA46" s="236"/>
      <c r="AB46" s="236"/>
      <c r="AC46" s="236"/>
      <c r="AD46" s="236"/>
      <c r="AE46" s="231"/>
      <c r="AF46" s="231"/>
      <c r="AG46" s="231"/>
      <c r="AH46" s="231"/>
      <c r="AI46" s="234"/>
      <c r="AJ46" s="235"/>
    </row>
    <row r="47" spans="2:36" ht="16.5" customHeight="1">
      <c r="B47" s="223"/>
      <c r="C47" s="223"/>
      <c r="D47" s="223"/>
      <c r="E47" s="155" t="s">
        <v>43</v>
      </c>
      <c r="F47" s="156"/>
      <c r="G47" s="156"/>
      <c r="H47" s="156"/>
      <c r="I47" s="156"/>
      <c r="J47" s="156"/>
      <c r="K47" s="156"/>
      <c r="L47" s="156"/>
      <c r="M47" s="156"/>
      <c r="N47" s="157"/>
      <c r="O47" s="224" t="s">
        <v>44</v>
      </c>
      <c r="P47" s="224"/>
      <c r="Q47" s="224"/>
      <c r="R47" s="224"/>
      <c r="S47" s="224"/>
      <c r="T47" s="224"/>
      <c r="U47" s="224"/>
      <c r="V47" s="224"/>
      <c r="W47" s="236"/>
      <c r="X47" s="236"/>
      <c r="Y47" s="236"/>
      <c r="Z47" s="236"/>
      <c r="AA47" s="236"/>
      <c r="AB47" s="236"/>
      <c r="AC47" s="236"/>
      <c r="AD47" s="236"/>
      <c r="AE47" s="228">
        <f>+IFERROR(W47/W48,0)</f>
        <v>0</v>
      </c>
      <c r="AF47" s="228"/>
      <c r="AG47" s="228"/>
      <c r="AH47" s="228"/>
      <c r="AI47" s="237" t="s">
        <v>37</v>
      </c>
      <c r="AJ47" s="238"/>
    </row>
    <row r="48" spans="2:36" ht="16.5" customHeight="1">
      <c r="B48" s="223"/>
      <c r="C48" s="223"/>
      <c r="D48" s="223"/>
      <c r="E48" s="158"/>
      <c r="F48" s="159"/>
      <c r="G48" s="159"/>
      <c r="H48" s="159"/>
      <c r="I48" s="159"/>
      <c r="J48" s="159"/>
      <c r="K48" s="159"/>
      <c r="L48" s="159"/>
      <c r="M48" s="159"/>
      <c r="N48" s="160"/>
      <c r="O48" s="224" t="s">
        <v>45</v>
      </c>
      <c r="P48" s="224"/>
      <c r="Q48" s="224"/>
      <c r="R48" s="224"/>
      <c r="S48" s="224"/>
      <c r="T48" s="224"/>
      <c r="U48" s="224"/>
      <c r="V48" s="224"/>
      <c r="W48" s="236"/>
      <c r="X48" s="236"/>
      <c r="Y48" s="236"/>
      <c r="Z48" s="236"/>
      <c r="AA48" s="236"/>
      <c r="AB48" s="236"/>
      <c r="AC48" s="236"/>
      <c r="AD48" s="236"/>
      <c r="AE48" s="228"/>
      <c r="AF48" s="228"/>
      <c r="AG48" s="228"/>
      <c r="AH48" s="228"/>
      <c r="AI48" s="239"/>
      <c r="AJ48" s="240"/>
    </row>
    <row r="49" spans="2:36" ht="16.5" customHeight="1">
      <c r="B49" s="223"/>
      <c r="C49" s="223"/>
      <c r="D49" s="223"/>
      <c r="E49" s="155" t="s">
        <v>46</v>
      </c>
      <c r="F49" s="156"/>
      <c r="G49" s="156"/>
      <c r="H49" s="156"/>
      <c r="I49" s="156"/>
      <c r="J49" s="156"/>
      <c r="K49" s="156"/>
      <c r="L49" s="156"/>
      <c r="M49" s="156"/>
      <c r="N49" s="157"/>
      <c r="O49" s="224" t="s">
        <v>47</v>
      </c>
      <c r="P49" s="224"/>
      <c r="Q49" s="224"/>
      <c r="R49" s="224"/>
      <c r="S49" s="224"/>
      <c r="T49" s="224"/>
      <c r="U49" s="224"/>
      <c r="V49" s="224"/>
      <c r="W49" s="236"/>
      <c r="X49" s="236"/>
      <c r="Y49" s="236"/>
      <c r="Z49" s="236"/>
      <c r="AA49" s="236"/>
      <c r="AB49" s="236"/>
      <c r="AC49" s="236"/>
      <c r="AD49" s="236"/>
      <c r="AE49" s="241">
        <f>+W49-W50</f>
        <v>0</v>
      </c>
      <c r="AF49" s="241"/>
      <c r="AG49" s="241"/>
      <c r="AH49" s="241"/>
      <c r="AI49" s="237" t="s">
        <v>48</v>
      </c>
      <c r="AJ49" s="238"/>
    </row>
    <row r="50" spans="2:36" ht="16.5" customHeight="1">
      <c r="B50" s="223"/>
      <c r="C50" s="223"/>
      <c r="D50" s="223"/>
      <c r="E50" s="158"/>
      <c r="F50" s="159"/>
      <c r="G50" s="159"/>
      <c r="H50" s="159"/>
      <c r="I50" s="159"/>
      <c r="J50" s="159"/>
      <c r="K50" s="159"/>
      <c r="L50" s="159"/>
      <c r="M50" s="159"/>
      <c r="N50" s="160"/>
      <c r="O50" s="224" t="s">
        <v>49</v>
      </c>
      <c r="P50" s="224"/>
      <c r="Q50" s="224"/>
      <c r="R50" s="224"/>
      <c r="S50" s="224"/>
      <c r="T50" s="224"/>
      <c r="U50" s="224"/>
      <c r="V50" s="224"/>
      <c r="W50" s="236"/>
      <c r="X50" s="236"/>
      <c r="Y50" s="236"/>
      <c r="Z50" s="236"/>
      <c r="AA50" s="236"/>
      <c r="AB50" s="236"/>
      <c r="AC50" s="236"/>
      <c r="AD50" s="236"/>
      <c r="AE50" s="241"/>
      <c r="AF50" s="241"/>
      <c r="AG50" s="241"/>
      <c r="AH50" s="241"/>
      <c r="AI50" s="239"/>
      <c r="AJ50" s="240"/>
    </row>
    <row r="51" spans="2:36" ht="16.5" customHeight="1">
      <c r="B51" s="223" t="s">
        <v>50</v>
      </c>
      <c r="C51" s="223"/>
      <c r="D51" s="223"/>
      <c r="E51" s="155" t="s">
        <v>51</v>
      </c>
      <c r="F51" s="156"/>
      <c r="G51" s="156"/>
      <c r="H51" s="156"/>
      <c r="I51" s="156"/>
      <c r="J51" s="156"/>
      <c r="K51" s="156"/>
      <c r="L51" s="156"/>
      <c r="M51" s="156"/>
      <c r="N51" s="157"/>
      <c r="O51" s="224" t="s">
        <v>44</v>
      </c>
      <c r="P51" s="224"/>
      <c r="Q51" s="224"/>
      <c r="R51" s="224"/>
      <c r="S51" s="224"/>
      <c r="T51" s="224"/>
      <c r="U51" s="224"/>
      <c r="V51" s="224"/>
      <c r="W51" s="236"/>
      <c r="X51" s="236"/>
      <c r="Y51" s="236"/>
      <c r="Z51" s="236"/>
      <c r="AA51" s="236"/>
      <c r="AB51" s="236"/>
      <c r="AC51" s="236"/>
      <c r="AD51" s="236"/>
      <c r="AE51" s="231">
        <f>+IFERROR(W51/W52,0)</f>
        <v>0</v>
      </c>
      <c r="AF51" s="231"/>
      <c r="AG51" s="231"/>
      <c r="AH51" s="231"/>
      <c r="AI51" s="232" t="s">
        <v>41</v>
      </c>
      <c r="AJ51" s="233"/>
    </row>
    <row r="52" spans="2:36" ht="16.5" customHeight="1">
      <c r="B52" s="223"/>
      <c r="C52" s="223"/>
      <c r="D52" s="223"/>
      <c r="E52" s="158"/>
      <c r="F52" s="159"/>
      <c r="G52" s="159"/>
      <c r="H52" s="159"/>
      <c r="I52" s="159"/>
      <c r="J52" s="159"/>
      <c r="K52" s="159"/>
      <c r="L52" s="159"/>
      <c r="M52" s="159"/>
      <c r="N52" s="160"/>
      <c r="O52" s="224" t="s">
        <v>52</v>
      </c>
      <c r="P52" s="224"/>
      <c r="Q52" s="224"/>
      <c r="R52" s="224"/>
      <c r="S52" s="224"/>
      <c r="T52" s="224"/>
      <c r="U52" s="224"/>
      <c r="V52" s="224"/>
      <c r="W52" s="236"/>
      <c r="X52" s="236"/>
      <c r="Y52" s="236"/>
      <c r="Z52" s="236"/>
      <c r="AA52" s="236"/>
      <c r="AB52" s="236"/>
      <c r="AC52" s="236"/>
      <c r="AD52" s="236"/>
      <c r="AE52" s="231"/>
      <c r="AF52" s="231"/>
      <c r="AG52" s="231"/>
      <c r="AH52" s="231"/>
      <c r="AI52" s="234"/>
      <c r="AJ52" s="235"/>
    </row>
    <row r="53" spans="2:36" ht="16.5" customHeight="1">
      <c r="B53" s="223"/>
      <c r="C53" s="223"/>
      <c r="D53" s="223"/>
      <c r="E53" s="155" t="s">
        <v>53</v>
      </c>
      <c r="F53" s="156"/>
      <c r="G53" s="156"/>
      <c r="H53" s="156"/>
      <c r="I53" s="156"/>
      <c r="J53" s="156"/>
      <c r="K53" s="156"/>
      <c r="L53" s="156"/>
      <c r="M53" s="156"/>
      <c r="N53" s="157"/>
      <c r="O53" s="224" t="s">
        <v>44</v>
      </c>
      <c r="P53" s="224"/>
      <c r="Q53" s="224"/>
      <c r="R53" s="224"/>
      <c r="S53" s="224"/>
      <c r="T53" s="224"/>
      <c r="U53" s="224"/>
      <c r="V53" s="224"/>
      <c r="W53" s="236"/>
      <c r="X53" s="236"/>
      <c r="Y53" s="236"/>
      <c r="Z53" s="236"/>
      <c r="AA53" s="236"/>
      <c r="AB53" s="236"/>
      <c r="AC53" s="236"/>
      <c r="AD53" s="236"/>
      <c r="AE53" s="231">
        <f>+IFERROR(W53/W54,0)</f>
        <v>0</v>
      </c>
      <c r="AF53" s="231"/>
      <c r="AG53" s="231"/>
      <c r="AH53" s="231"/>
      <c r="AI53" s="232" t="s">
        <v>41</v>
      </c>
      <c r="AJ53" s="233"/>
    </row>
    <row r="54" spans="2:36" ht="16.5" customHeight="1">
      <c r="B54" s="223"/>
      <c r="C54" s="223"/>
      <c r="D54" s="223"/>
      <c r="E54" s="158"/>
      <c r="F54" s="159"/>
      <c r="G54" s="159"/>
      <c r="H54" s="159"/>
      <c r="I54" s="159"/>
      <c r="J54" s="159"/>
      <c r="K54" s="159"/>
      <c r="L54" s="159"/>
      <c r="M54" s="159"/>
      <c r="N54" s="160"/>
      <c r="O54" s="224" t="s">
        <v>42</v>
      </c>
      <c r="P54" s="224"/>
      <c r="Q54" s="224"/>
      <c r="R54" s="224"/>
      <c r="S54" s="224"/>
      <c r="T54" s="224"/>
      <c r="U54" s="224"/>
      <c r="V54" s="224"/>
      <c r="W54" s="236"/>
      <c r="X54" s="236"/>
      <c r="Y54" s="236"/>
      <c r="Z54" s="236"/>
      <c r="AA54" s="236"/>
      <c r="AB54" s="236"/>
      <c r="AC54" s="236"/>
      <c r="AD54" s="236"/>
      <c r="AE54" s="231"/>
      <c r="AF54" s="231"/>
      <c r="AG54" s="231"/>
      <c r="AH54" s="231"/>
      <c r="AI54" s="234"/>
      <c r="AJ54" s="235"/>
    </row>
    <row r="55" spans="2:36" ht="48" customHeight="1">
      <c r="B55" s="190" t="s">
        <v>54</v>
      </c>
      <c r="C55" s="191"/>
      <c r="D55" s="191"/>
      <c r="E55" s="191"/>
      <c r="F55" s="191"/>
      <c r="G55" s="191"/>
      <c r="H55" s="191"/>
      <c r="I55" s="192"/>
      <c r="J55" s="192"/>
      <c r="K55" s="192"/>
      <c r="L55" s="192"/>
      <c r="M55" s="192"/>
      <c r="N55" s="192"/>
      <c r="O55" s="192"/>
      <c r="P55" s="192"/>
      <c r="Q55" s="192"/>
      <c r="R55" s="192"/>
      <c r="S55" s="192"/>
      <c r="T55" s="192"/>
      <c r="U55" s="192"/>
      <c r="V55" s="192"/>
      <c r="W55" s="192"/>
      <c r="X55" s="192"/>
      <c r="Y55" s="192"/>
      <c r="Z55" s="192"/>
      <c r="AA55" s="192"/>
      <c r="AB55" s="192"/>
      <c r="AC55" s="192"/>
      <c r="AD55" s="192"/>
      <c r="AE55" s="192"/>
      <c r="AF55" s="192"/>
      <c r="AG55" s="192"/>
      <c r="AH55" s="192"/>
      <c r="AI55" s="192"/>
      <c r="AJ55" s="193"/>
    </row>
    <row r="56" spans="2:36" ht="20.25" customHeight="1">
      <c r="B56" s="165" t="s">
        <v>55</v>
      </c>
      <c r="C56" s="165"/>
      <c r="D56" s="165"/>
      <c r="E56" s="165"/>
      <c r="F56" s="165"/>
      <c r="G56" s="165"/>
      <c r="H56" s="165"/>
      <c r="I56" s="166"/>
      <c r="J56" s="166"/>
      <c r="K56" s="166"/>
      <c r="L56" s="166"/>
      <c r="M56" s="166"/>
      <c r="N56" s="166"/>
      <c r="O56" s="166"/>
      <c r="P56" s="166"/>
      <c r="Q56" s="166"/>
      <c r="R56" s="166"/>
      <c r="S56" s="166"/>
      <c r="T56" s="166"/>
      <c r="U56" s="166"/>
      <c r="V56" s="166"/>
      <c r="W56" s="166"/>
      <c r="X56" s="166"/>
      <c r="Y56" s="166"/>
      <c r="Z56" s="166"/>
      <c r="AA56" s="166"/>
      <c r="AB56" s="166"/>
      <c r="AC56" s="166"/>
      <c r="AD56" s="166"/>
      <c r="AE56" s="166"/>
      <c r="AF56" s="166"/>
      <c r="AG56" s="166"/>
      <c r="AH56" s="166"/>
      <c r="AI56" s="166"/>
      <c r="AJ56" s="166"/>
    </row>
    <row r="57" spans="2:36" ht="11.25">
      <c r="B57" s="242"/>
      <c r="C57" s="242"/>
      <c r="D57" s="242"/>
      <c r="E57" s="242"/>
      <c r="F57" s="242"/>
      <c r="G57" s="242"/>
      <c r="H57" s="242"/>
      <c r="I57" s="242"/>
      <c r="J57" s="242"/>
      <c r="K57" s="242"/>
      <c r="L57" s="242"/>
      <c r="M57" s="242"/>
      <c r="N57" s="242"/>
      <c r="O57" s="242"/>
      <c r="P57" s="242"/>
      <c r="Q57" s="242"/>
      <c r="R57" s="242"/>
      <c r="S57" s="242"/>
      <c r="T57" s="242"/>
      <c r="U57" s="242"/>
      <c r="V57" s="242"/>
      <c r="W57" s="242"/>
      <c r="X57" s="242"/>
      <c r="Y57" s="242"/>
      <c r="Z57" s="242"/>
      <c r="AA57" s="242"/>
      <c r="AB57" s="242"/>
      <c r="AC57" s="242"/>
      <c r="AD57" s="242"/>
      <c r="AE57" s="242"/>
      <c r="AF57" s="242"/>
      <c r="AG57" s="242"/>
      <c r="AH57" s="242"/>
      <c r="AI57" s="242"/>
      <c r="AJ57" s="242"/>
    </row>
    <row r="58" spans="2:36" ht="11.25">
      <c r="B58" s="242"/>
      <c r="C58" s="242"/>
      <c r="D58" s="242"/>
      <c r="E58" s="242"/>
      <c r="F58" s="242"/>
      <c r="G58" s="242"/>
      <c r="H58" s="242"/>
      <c r="I58" s="242"/>
      <c r="J58" s="242"/>
      <c r="K58" s="242"/>
      <c r="L58" s="242"/>
      <c r="M58" s="242"/>
      <c r="N58" s="242"/>
      <c r="O58" s="242"/>
      <c r="P58" s="242"/>
      <c r="Q58" s="242"/>
      <c r="R58" s="242"/>
      <c r="S58" s="242"/>
      <c r="T58" s="242"/>
      <c r="U58" s="242"/>
      <c r="V58" s="242"/>
      <c r="W58" s="242"/>
      <c r="X58" s="242"/>
      <c r="Y58" s="242"/>
      <c r="Z58" s="242"/>
      <c r="AA58" s="242"/>
      <c r="AB58" s="242"/>
      <c r="AC58" s="242"/>
      <c r="AD58" s="242"/>
      <c r="AE58" s="242"/>
      <c r="AF58" s="242"/>
      <c r="AG58" s="242"/>
      <c r="AH58" s="242"/>
      <c r="AI58" s="242"/>
      <c r="AJ58" s="242"/>
    </row>
    <row r="59" spans="2:36" ht="11.25">
      <c r="B59" s="242"/>
      <c r="C59" s="242"/>
      <c r="D59" s="242"/>
      <c r="E59" s="242"/>
      <c r="F59" s="242"/>
      <c r="G59" s="242"/>
      <c r="H59" s="242"/>
      <c r="I59" s="242"/>
      <c r="J59" s="242"/>
      <c r="K59" s="242"/>
      <c r="L59" s="242"/>
      <c r="M59" s="242"/>
      <c r="N59" s="242"/>
      <c r="O59" s="242"/>
      <c r="P59" s="242"/>
      <c r="Q59" s="242"/>
      <c r="R59" s="242"/>
      <c r="S59" s="242"/>
      <c r="T59" s="242"/>
      <c r="U59" s="242"/>
      <c r="V59" s="242"/>
      <c r="W59" s="242"/>
      <c r="X59" s="242"/>
      <c r="Y59" s="242"/>
      <c r="Z59" s="242"/>
      <c r="AA59" s="242"/>
      <c r="AB59" s="242"/>
      <c r="AC59" s="242"/>
      <c r="AD59" s="242"/>
      <c r="AE59" s="242"/>
      <c r="AF59" s="242"/>
      <c r="AG59" s="242"/>
      <c r="AH59" s="242"/>
      <c r="AI59" s="242"/>
      <c r="AJ59" s="242"/>
    </row>
    <row r="60" spans="2:36" ht="11.25">
      <c r="B60" s="242"/>
      <c r="C60" s="242"/>
      <c r="D60" s="242"/>
      <c r="E60" s="242"/>
      <c r="F60" s="242"/>
      <c r="G60" s="242"/>
      <c r="H60" s="242"/>
      <c r="I60" s="242"/>
      <c r="J60" s="242"/>
      <c r="K60" s="242"/>
      <c r="L60" s="242"/>
      <c r="M60" s="242"/>
      <c r="N60" s="242"/>
      <c r="O60" s="242"/>
      <c r="P60" s="242"/>
      <c r="Q60" s="242"/>
      <c r="R60" s="242"/>
      <c r="S60" s="242"/>
      <c r="T60" s="242"/>
      <c r="U60" s="242"/>
      <c r="V60" s="242"/>
      <c r="W60" s="242"/>
      <c r="X60" s="242"/>
      <c r="Y60" s="242"/>
      <c r="Z60" s="242"/>
      <c r="AA60" s="242"/>
      <c r="AB60" s="242"/>
      <c r="AC60" s="242"/>
      <c r="AD60" s="242"/>
      <c r="AE60" s="242"/>
      <c r="AF60" s="242"/>
      <c r="AG60" s="242"/>
      <c r="AH60" s="242"/>
      <c r="AI60" s="242"/>
      <c r="AJ60" s="242"/>
    </row>
    <row r="61" spans="2:36" ht="11.25">
      <c r="B61" s="242"/>
      <c r="C61" s="242"/>
      <c r="D61" s="242"/>
      <c r="E61" s="242"/>
      <c r="F61" s="242"/>
      <c r="G61" s="242"/>
      <c r="H61" s="242"/>
      <c r="I61" s="242"/>
      <c r="J61" s="242"/>
      <c r="K61" s="242"/>
      <c r="L61" s="242"/>
      <c r="M61" s="242"/>
      <c r="N61" s="242"/>
      <c r="O61" s="242"/>
      <c r="P61" s="242"/>
      <c r="Q61" s="242"/>
      <c r="R61" s="242"/>
      <c r="S61" s="242"/>
      <c r="T61" s="242"/>
      <c r="U61" s="242"/>
      <c r="V61" s="242"/>
      <c r="W61" s="242"/>
      <c r="X61" s="242"/>
      <c r="Y61" s="242"/>
      <c r="Z61" s="242"/>
      <c r="AA61" s="242"/>
      <c r="AB61" s="242"/>
      <c r="AC61" s="242"/>
      <c r="AD61" s="242"/>
      <c r="AE61" s="242"/>
      <c r="AF61" s="242"/>
      <c r="AG61" s="242"/>
      <c r="AH61" s="242"/>
      <c r="AI61" s="242"/>
      <c r="AJ61" s="242"/>
    </row>
    <row r="62" spans="2:36" ht="11.25">
      <c r="B62" s="242"/>
      <c r="C62" s="242"/>
      <c r="D62" s="242"/>
      <c r="E62" s="242"/>
      <c r="F62" s="242"/>
      <c r="G62" s="242"/>
      <c r="H62" s="242"/>
      <c r="I62" s="242"/>
      <c r="J62" s="242"/>
      <c r="K62" s="242"/>
      <c r="L62" s="242"/>
      <c r="M62" s="242"/>
      <c r="N62" s="242"/>
      <c r="O62" s="242"/>
      <c r="P62" s="242"/>
      <c r="Q62" s="242"/>
      <c r="R62" s="242"/>
      <c r="S62" s="242"/>
      <c r="T62" s="242"/>
      <c r="U62" s="242"/>
      <c r="V62" s="242"/>
      <c r="W62" s="242"/>
      <c r="X62" s="242"/>
      <c r="Y62" s="242"/>
      <c r="Z62" s="242"/>
      <c r="AA62" s="242"/>
      <c r="AB62" s="242"/>
      <c r="AC62" s="242"/>
      <c r="AD62" s="242"/>
      <c r="AE62" s="242"/>
      <c r="AF62" s="242"/>
      <c r="AG62" s="242"/>
      <c r="AH62" s="242"/>
      <c r="AI62" s="242"/>
      <c r="AJ62" s="242"/>
    </row>
    <row r="63" spans="2:36" ht="11.25">
      <c r="B63" s="242"/>
      <c r="C63" s="242"/>
      <c r="D63" s="242"/>
      <c r="E63" s="242"/>
      <c r="F63" s="242"/>
      <c r="G63" s="242"/>
      <c r="H63" s="242"/>
      <c r="I63" s="242"/>
      <c r="J63" s="242"/>
      <c r="K63" s="242"/>
      <c r="L63" s="242"/>
      <c r="M63" s="242"/>
      <c r="N63" s="242"/>
      <c r="O63" s="242"/>
      <c r="P63" s="242"/>
      <c r="Q63" s="242"/>
      <c r="R63" s="242"/>
      <c r="S63" s="242"/>
      <c r="T63" s="242"/>
      <c r="U63" s="242"/>
      <c r="V63" s="242"/>
      <c r="W63" s="242"/>
      <c r="X63" s="242"/>
      <c r="Y63" s="242"/>
      <c r="Z63" s="242"/>
      <c r="AA63" s="242"/>
      <c r="AB63" s="242"/>
      <c r="AC63" s="242"/>
      <c r="AD63" s="242"/>
      <c r="AE63" s="242"/>
      <c r="AF63" s="242"/>
      <c r="AG63" s="242"/>
      <c r="AH63" s="242"/>
      <c r="AI63" s="242"/>
      <c r="AJ63" s="242"/>
    </row>
    <row r="64" spans="2:36" ht="11.25">
      <c r="B64" s="242"/>
      <c r="C64" s="242"/>
      <c r="D64" s="242"/>
      <c r="E64" s="242"/>
      <c r="F64" s="242"/>
      <c r="G64" s="242"/>
      <c r="H64" s="242"/>
      <c r="I64" s="242"/>
      <c r="J64" s="242"/>
      <c r="K64" s="242"/>
      <c r="L64" s="242"/>
      <c r="M64" s="242"/>
      <c r="N64" s="242"/>
      <c r="O64" s="242"/>
      <c r="P64" s="242"/>
      <c r="Q64" s="242"/>
      <c r="R64" s="242"/>
      <c r="S64" s="242"/>
      <c r="T64" s="242"/>
      <c r="U64" s="242"/>
      <c r="V64" s="242"/>
      <c r="W64" s="242"/>
      <c r="X64" s="242"/>
      <c r="Y64" s="242"/>
      <c r="Z64" s="242"/>
      <c r="AA64" s="242"/>
      <c r="AB64" s="242"/>
      <c r="AC64" s="242"/>
      <c r="AD64" s="242"/>
      <c r="AE64" s="242"/>
      <c r="AF64" s="242"/>
      <c r="AG64" s="242"/>
      <c r="AH64" s="242"/>
      <c r="AI64" s="242"/>
      <c r="AJ64" s="242"/>
    </row>
    <row r="65" spans="2:36" ht="11.25">
      <c r="B65" s="242"/>
      <c r="C65" s="242"/>
      <c r="D65" s="242"/>
      <c r="E65" s="242"/>
      <c r="F65" s="242"/>
      <c r="G65" s="242"/>
      <c r="H65" s="242"/>
      <c r="I65" s="242"/>
      <c r="J65" s="242"/>
      <c r="K65" s="242"/>
      <c r="L65" s="242"/>
      <c r="M65" s="242"/>
      <c r="N65" s="242"/>
      <c r="O65" s="242"/>
      <c r="P65" s="242"/>
      <c r="Q65" s="242"/>
      <c r="R65" s="242"/>
      <c r="S65" s="242"/>
      <c r="T65" s="242"/>
      <c r="U65" s="242"/>
      <c r="V65" s="242"/>
      <c r="W65" s="242"/>
      <c r="X65" s="242"/>
      <c r="Y65" s="242"/>
      <c r="Z65" s="242"/>
      <c r="AA65" s="242"/>
      <c r="AB65" s="242"/>
      <c r="AC65" s="242"/>
      <c r="AD65" s="242"/>
      <c r="AE65" s="242"/>
      <c r="AF65" s="242"/>
      <c r="AG65" s="242"/>
      <c r="AH65" s="242"/>
      <c r="AI65" s="242"/>
      <c r="AJ65" s="242"/>
    </row>
    <row r="66" spans="2:36" ht="11.25">
      <c r="B66" s="242"/>
      <c r="C66" s="242"/>
      <c r="D66" s="242"/>
      <c r="E66" s="242"/>
      <c r="F66" s="242"/>
      <c r="G66" s="242"/>
      <c r="H66" s="242"/>
      <c r="I66" s="242"/>
      <c r="J66" s="242"/>
      <c r="K66" s="242"/>
      <c r="L66" s="242"/>
      <c r="M66" s="242"/>
      <c r="N66" s="242"/>
      <c r="O66" s="242"/>
      <c r="P66" s="242"/>
      <c r="Q66" s="242"/>
      <c r="R66" s="242"/>
      <c r="S66" s="242"/>
      <c r="T66" s="242"/>
      <c r="U66" s="242"/>
      <c r="V66" s="242"/>
      <c r="W66" s="242"/>
      <c r="X66" s="242"/>
      <c r="Y66" s="242"/>
      <c r="Z66" s="242"/>
      <c r="AA66" s="242"/>
      <c r="AB66" s="242"/>
      <c r="AC66" s="242"/>
      <c r="AD66" s="242"/>
      <c r="AE66" s="242"/>
      <c r="AF66" s="242"/>
      <c r="AG66" s="242"/>
      <c r="AH66" s="242"/>
      <c r="AI66" s="242"/>
      <c r="AJ66" s="242"/>
    </row>
    <row r="67" spans="2:36" ht="11.25">
      <c r="B67" s="242"/>
      <c r="C67" s="242"/>
      <c r="D67" s="242"/>
      <c r="E67" s="242"/>
      <c r="F67" s="242"/>
      <c r="G67" s="242"/>
      <c r="H67" s="242"/>
      <c r="I67" s="242"/>
      <c r="J67" s="242"/>
      <c r="K67" s="242"/>
      <c r="L67" s="242"/>
      <c r="M67" s="242"/>
      <c r="N67" s="242"/>
      <c r="O67" s="242"/>
      <c r="P67" s="242"/>
      <c r="Q67" s="242"/>
      <c r="R67" s="242"/>
      <c r="S67" s="242"/>
      <c r="T67" s="242"/>
      <c r="U67" s="242"/>
      <c r="V67" s="242"/>
      <c r="W67" s="242"/>
      <c r="X67" s="242"/>
      <c r="Y67" s="242"/>
      <c r="Z67" s="242"/>
      <c r="AA67" s="242"/>
      <c r="AB67" s="242"/>
      <c r="AC67" s="242"/>
      <c r="AD67" s="242"/>
      <c r="AE67" s="242"/>
      <c r="AF67" s="242"/>
      <c r="AG67" s="242"/>
      <c r="AH67" s="242"/>
      <c r="AI67" s="242"/>
      <c r="AJ67" s="242"/>
    </row>
    <row r="68" spans="2:36" ht="11.25">
      <c r="B68" s="242"/>
      <c r="C68" s="242"/>
      <c r="D68" s="242"/>
      <c r="E68" s="242"/>
      <c r="F68" s="242"/>
      <c r="G68" s="242"/>
      <c r="H68" s="242"/>
      <c r="I68" s="242"/>
      <c r="J68" s="242"/>
      <c r="K68" s="242"/>
      <c r="L68" s="242"/>
      <c r="M68" s="242"/>
      <c r="N68" s="242"/>
      <c r="O68" s="242"/>
      <c r="P68" s="242"/>
      <c r="Q68" s="242"/>
      <c r="R68" s="242"/>
      <c r="S68" s="242"/>
      <c r="T68" s="242"/>
      <c r="U68" s="242"/>
      <c r="V68" s="242"/>
      <c r="W68" s="242"/>
      <c r="X68" s="242"/>
      <c r="Y68" s="242"/>
      <c r="Z68" s="242"/>
      <c r="AA68" s="242"/>
      <c r="AB68" s="242"/>
      <c r="AC68" s="242"/>
      <c r="AD68" s="242"/>
      <c r="AE68" s="242"/>
      <c r="AF68" s="242"/>
      <c r="AG68" s="242"/>
      <c r="AH68" s="242"/>
      <c r="AI68" s="242"/>
      <c r="AJ68" s="242"/>
    </row>
    <row r="69" spans="2:36" ht="11.25">
      <c r="B69" s="242"/>
      <c r="C69" s="242"/>
      <c r="D69" s="242"/>
      <c r="E69" s="242"/>
      <c r="F69" s="242"/>
      <c r="G69" s="242"/>
      <c r="H69" s="242"/>
      <c r="I69" s="242"/>
      <c r="J69" s="242"/>
      <c r="K69" s="242"/>
      <c r="L69" s="242"/>
      <c r="M69" s="242"/>
      <c r="N69" s="242"/>
      <c r="O69" s="242"/>
      <c r="P69" s="242"/>
      <c r="Q69" s="242"/>
      <c r="R69" s="242"/>
      <c r="S69" s="242"/>
      <c r="T69" s="242"/>
      <c r="U69" s="242"/>
      <c r="V69" s="242"/>
      <c r="W69" s="242"/>
      <c r="X69" s="242"/>
      <c r="Y69" s="242"/>
      <c r="Z69" s="242"/>
      <c r="AA69" s="242"/>
      <c r="AB69" s="242"/>
      <c r="AC69" s="242"/>
      <c r="AD69" s="242"/>
      <c r="AE69" s="242"/>
      <c r="AF69" s="242"/>
      <c r="AG69" s="242"/>
      <c r="AH69" s="242"/>
      <c r="AI69" s="242"/>
      <c r="AJ69" s="242"/>
    </row>
    <row r="70" spans="2:36" ht="11.25">
      <c r="B70" s="242"/>
      <c r="C70" s="242"/>
      <c r="D70" s="242"/>
      <c r="E70" s="242"/>
      <c r="F70" s="242"/>
      <c r="G70" s="242"/>
      <c r="H70" s="242"/>
      <c r="I70" s="242"/>
      <c r="J70" s="242"/>
      <c r="K70" s="242"/>
      <c r="L70" s="242"/>
      <c r="M70" s="242"/>
      <c r="N70" s="242"/>
      <c r="O70" s="242"/>
      <c r="P70" s="242"/>
      <c r="Q70" s="242"/>
      <c r="R70" s="242"/>
      <c r="S70" s="242"/>
      <c r="T70" s="242"/>
      <c r="U70" s="242"/>
      <c r="V70" s="242"/>
      <c r="W70" s="242"/>
      <c r="X70" s="242"/>
      <c r="Y70" s="242"/>
      <c r="Z70" s="242"/>
      <c r="AA70" s="242"/>
      <c r="AB70" s="242"/>
      <c r="AC70" s="242"/>
      <c r="AD70" s="242"/>
      <c r="AE70" s="242"/>
      <c r="AF70" s="242"/>
      <c r="AG70" s="242"/>
      <c r="AH70" s="242"/>
      <c r="AI70" s="242"/>
      <c r="AJ70" s="242"/>
    </row>
    <row r="71" spans="2:36" ht="11.25">
      <c r="B71" s="242"/>
      <c r="C71" s="242"/>
      <c r="D71" s="242"/>
      <c r="E71" s="242"/>
      <c r="F71" s="242"/>
      <c r="G71" s="242"/>
      <c r="H71" s="242"/>
      <c r="I71" s="242"/>
      <c r="J71" s="242"/>
      <c r="K71" s="242"/>
      <c r="L71" s="242"/>
      <c r="M71" s="242"/>
      <c r="N71" s="242"/>
      <c r="O71" s="242"/>
      <c r="P71" s="242"/>
      <c r="Q71" s="242"/>
      <c r="R71" s="242"/>
      <c r="S71" s="242"/>
      <c r="T71" s="242"/>
      <c r="U71" s="242"/>
      <c r="V71" s="242"/>
      <c r="W71" s="242"/>
      <c r="X71" s="242"/>
      <c r="Y71" s="242"/>
      <c r="Z71" s="242"/>
      <c r="AA71" s="242"/>
      <c r="AB71" s="242"/>
      <c r="AC71" s="242"/>
      <c r="AD71" s="242"/>
      <c r="AE71" s="242"/>
      <c r="AF71" s="242"/>
      <c r="AG71" s="242"/>
      <c r="AH71" s="242"/>
      <c r="AI71" s="242"/>
      <c r="AJ71" s="242"/>
    </row>
    <row r="72" spans="2:36" ht="11.25">
      <c r="B72" s="242"/>
      <c r="C72" s="242"/>
      <c r="D72" s="242"/>
      <c r="E72" s="242"/>
      <c r="F72" s="242"/>
      <c r="G72" s="242"/>
      <c r="H72" s="242"/>
      <c r="I72" s="242"/>
      <c r="J72" s="242"/>
      <c r="K72" s="242"/>
      <c r="L72" s="242"/>
      <c r="M72" s="242"/>
      <c r="N72" s="242"/>
      <c r="O72" s="242"/>
      <c r="P72" s="242"/>
      <c r="Q72" s="242"/>
      <c r="R72" s="242"/>
      <c r="S72" s="242"/>
      <c r="T72" s="242"/>
      <c r="U72" s="242"/>
      <c r="V72" s="242"/>
      <c r="W72" s="242"/>
      <c r="X72" s="242"/>
      <c r="Y72" s="242"/>
      <c r="Z72" s="242"/>
      <c r="AA72" s="242"/>
      <c r="AB72" s="242"/>
      <c r="AC72" s="242"/>
      <c r="AD72" s="242"/>
      <c r="AE72" s="242"/>
      <c r="AF72" s="242"/>
      <c r="AG72" s="242"/>
      <c r="AH72" s="242"/>
      <c r="AI72" s="242"/>
      <c r="AJ72" s="242"/>
    </row>
    <row r="73" spans="2:36" ht="11.25">
      <c r="B73" s="242"/>
      <c r="C73" s="242"/>
      <c r="D73" s="242"/>
      <c r="E73" s="242"/>
      <c r="F73" s="242"/>
      <c r="G73" s="242"/>
      <c r="H73" s="242"/>
      <c r="I73" s="242"/>
      <c r="J73" s="242"/>
      <c r="K73" s="242"/>
      <c r="L73" s="242"/>
      <c r="M73" s="242"/>
      <c r="N73" s="242"/>
      <c r="O73" s="242"/>
      <c r="P73" s="242"/>
      <c r="Q73" s="242"/>
      <c r="R73" s="242"/>
      <c r="S73" s="242"/>
      <c r="T73" s="242"/>
      <c r="U73" s="242"/>
      <c r="V73" s="242"/>
      <c r="W73" s="242"/>
      <c r="X73" s="242"/>
      <c r="Y73" s="242"/>
      <c r="Z73" s="242"/>
      <c r="AA73" s="242"/>
      <c r="AB73" s="242"/>
      <c r="AC73" s="242"/>
      <c r="AD73" s="242"/>
      <c r="AE73" s="242"/>
      <c r="AF73" s="242"/>
      <c r="AG73" s="242"/>
      <c r="AH73" s="242"/>
      <c r="AI73" s="242"/>
      <c r="AJ73" s="242"/>
    </row>
    <row r="74" spans="2:36" ht="11.25">
      <c r="B74" s="242"/>
      <c r="C74" s="242"/>
      <c r="D74" s="242"/>
      <c r="E74" s="242"/>
      <c r="F74" s="242"/>
      <c r="G74" s="242"/>
      <c r="H74" s="242"/>
      <c r="I74" s="242"/>
      <c r="J74" s="242"/>
      <c r="K74" s="242"/>
      <c r="L74" s="242"/>
      <c r="M74" s="242"/>
      <c r="N74" s="242"/>
      <c r="O74" s="242"/>
      <c r="P74" s="242"/>
      <c r="Q74" s="242"/>
      <c r="R74" s="242"/>
      <c r="S74" s="242"/>
      <c r="T74" s="242"/>
      <c r="U74" s="242"/>
      <c r="V74" s="242"/>
      <c r="W74" s="242"/>
      <c r="X74" s="242"/>
      <c r="Y74" s="242"/>
      <c r="Z74" s="242"/>
      <c r="AA74" s="242"/>
      <c r="AB74" s="242"/>
      <c r="AC74" s="242"/>
      <c r="AD74" s="242"/>
      <c r="AE74" s="242"/>
      <c r="AF74" s="242"/>
      <c r="AG74" s="242"/>
      <c r="AH74" s="242"/>
      <c r="AI74" s="242"/>
      <c r="AJ74" s="242"/>
    </row>
    <row r="75" spans="2:36" ht="11.25"/>
    <row r="76" spans="2:36" ht="11.25" hidden="1"/>
    <row r="77" spans="2:36" ht="11.25" hidden="1"/>
    <row r="78" spans="2:36" ht="11.25" hidden="1"/>
    <row r="79" spans="2:36" ht="11.25" hidden="1"/>
    <row r="80" spans="2:36" ht="11.25" hidden="1"/>
    <row r="81" ht="11.25" hidden="1"/>
    <row r="82" ht="11.25" hidden="1"/>
    <row r="83" ht="14.25" hidden="1" customHeight="1"/>
    <row r="84" ht="14.25" hidden="1" customHeight="1"/>
    <row r="85" ht="14.25" hidden="1" customHeight="1"/>
    <row r="86" ht="14.25" hidden="1" customHeight="1"/>
    <row r="87" ht="14.25" hidden="1" customHeight="1"/>
  </sheetData>
  <sheetProtection algorithmName="SHA-512" hashValue="eSGX/GG4dbeOEqLYA//EtR3f5rsQ7FlJRq4j7yaU44NZ0OhLQ8CbZCXmkhaV//1I0oMCSQFE92bXTCYAYOyHtQ==" saltValue="BkImJA0YMNet+FhN7h+bwg==" spinCount="100000" sheet="1" objects="1" scenarios="1" insertRows="0" selectLockedCells="1"/>
  <mergeCells count="151">
    <mergeCell ref="B56:AJ56"/>
    <mergeCell ref="B57:AJ74"/>
    <mergeCell ref="W53:AD53"/>
    <mergeCell ref="AE53:AH54"/>
    <mergeCell ref="AI53:AJ54"/>
    <mergeCell ref="O54:V54"/>
    <mergeCell ref="W54:AD54"/>
    <mergeCell ref="B55:AJ55"/>
    <mergeCell ref="B51:D54"/>
    <mergeCell ref="E51:N52"/>
    <mergeCell ref="O51:V51"/>
    <mergeCell ref="W51:AD51"/>
    <mergeCell ref="AE51:AH52"/>
    <mergeCell ref="AI51:AJ52"/>
    <mergeCell ref="O52:V52"/>
    <mergeCell ref="W52:AD52"/>
    <mergeCell ref="E53:N54"/>
    <mergeCell ref="O53:V53"/>
    <mergeCell ref="E49:N50"/>
    <mergeCell ref="O49:V49"/>
    <mergeCell ref="W49:AD49"/>
    <mergeCell ref="AE49:AH50"/>
    <mergeCell ref="AI49:AJ50"/>
    <mergeCell ref="O50:V50"/>
    <mergeCell ref="W50:AD50"/>
    <mergeCell ref="E47:N48"/>
    <mergeCell ref="O47:V47"/>
    <mergeCell ref="W47:AD47"/>
    <mergeCell ref="AE47:AH48"/>
    <mergeCell ref="AI47:AJ48"/>
    <mergeCell ref="O48:V48"/>
    <mergeCell ref="W48:AD48"/>
    <mergeCell ref="AI43:AJ44"/>
    <mergeCell ref="O44:V44"/>
    <mergeCell ref="W44:AD44"/>
    <mergeCell ref="E45:N46"/>
    <mergeCell ref="O45:V45"/>
    <mergeCell ref="W45:AD45"/>
    <mergeCell ref="AE45:AH46"/>
    <mergeCell ref="AI45:AJ46"/>
    <mergeCell ref="O46:V46"/>
    <mergeCell ref="W46:AD46"/>
    <mergeCell ref="B42:N42"/>
    <mergeCell ref="O42:V42"/>
    <mergeCell ref="W42:AD42"/>
    <mergeCell ref="AE42:AH42"/>
    <mergeCell ref="AI42:AJ42"/>
    <mergeCell ref="B43:D50"/>
    <mergeCell ref="E43:N44"/>
    <mergeCell ref="O43:V43"/>
    <mergeCell ref="W43:AD43"/>
    <mergeCell ref="AE43:AH44"/>
    <mergeCell ref="I39:Z39"/>
    <mergeCell ref="AA39:AE39"/>
    <mergeCell ref="B40:H40"/>
    <mergeCell ref="I40:Z40"/>
    <mergeCell ref="AA40:AE40"/>
    <mergeCell ref="B41:AJ41"/>
    <mergeCell ref="B36:AE36"/>
    <mergeCell ref="AF36:AJ37"/>
    <mergeCell ref="B37:H37"/>
    <mergeCell ref="I37:Z37"/>
    <mergeCell ref="AA37:AE37"/>
    <mergeCell ref="B38:H38"/>
    <mergeCell ref="I38:Z38"/>
    <mergeCell ref="AA38:AE38"/>
    <mergeCell ref="AF38:AJ40"/>
    <mergeCell ref="B39:H39"/>
    <mergeCell ref="B33:AE33"/>
    <mergeCell ref="AF33:AJ33"/>
    <mergeCell ref="B34:AE34"/>
    <mergeCell ref="AF34:AJ34"/>
    <mergeCell ref="B35:AE35"/>
    <mergeCell ref="AF35:AJ35"/>
    <mergeCell ref="B30:AE30"/>
    <mergeCell ref="AF30:AJ30"/>
    <mergeCell ref="B31:AE31"/>
    <mergeCell ref="AF31:AJ31"/>
    <mergeCell ref="B32:AE32"/>
    <mergeCell ref="AF32:AJ32"/>
    <mergeCell ref="B28:O28"/>
    <mergeCell ref="P28:V28"/>
    <mergeCell ref="W28:Z28"/>
    <mergeCell ref="AA28:AE28"/>
    <mergeCell ref="AF28:AJ28"/>
    <mergeCell ref="B29:AJ29"/>
    <mergeCell ref="B26:O26"/>
    <mergeCell ref="P26:V26"/>
    <mergeCell ref="W26:Z26"/>
    <mergeCell ref="AA26:AE26"/>
    <mergeCell ref="AF26:AJ26"/>
    <mergeCell ref="B27:O27"/>
    <mergeCell ref="P27:V27"/>
    <mergeCell ref="W27:Z27"/>
    <mergeCell ref="AA27:AE27"/>
    <mergeCell ref="AF27:AJ27"/>
    <mergeCell ref="B24:O24"/>
    <mergeCell ref="P24:V24"/>
    <mergeCell ref="W24:Z24"/>
    <mergeCell ref="AA24:AE24"/>
    <mergeCell ref="AF24:AJ24"/>
    <mergeCell ref="B25:O25"/>
    <mergeCell ref="P25:V25"/>
    <mergeCell ref="W25:Z25"/>
    <mergeCell ref="AA25:AE25"/>
    <mergeCell ref="AF25:AJ25"/>
    <mergeCell ref="B22:AJ22"/>
    <mergeCell ref="B23:O23"/>
    <mergeCell ref="P23:V23"/>
    <mergeCell ref="W23:Z23"/>
    <mergeCell ref="AA23:AE23"/>
    <mergeCell ref="AF23:AJ23"/>
    <mergeCell ref="B20:V20"/>
    <mergeCell ref="W20:Z20"/>
    <mergeCell ref="AA20:AJ20"/>
    <mergeCell ref="B21:V21"/>
    <mergeCell ref="W21:Z21"/>
    <mergeCell ref="AA21:AJ21"/>
    <mergeCell ref="B18:V18"/>
    <mergeCell ref="W18:Z18"/>
    <mergeCell ref="AA18:AE18"/>
    <mergeCell ref="AF18:AJ18"/>
    <mergeCell ref="B19:V19"/>
    <mergeCell ref="W19:Z19"/>
    <mergeCell ref="AA19:AE19"/>
    <mergeCell ref="AF19:AJ19"/>
    <mergeCell ref="B16:H17"/>
    <mergeCell ref="I16:V16"/>
    <mergeCell ref="W16:AE16"/>
    <mergeCell ref="AF16:AJ16"/>
    <mergeCell ref="I17:V17"/>
    <mergeCell ref="W17:AE17"/>
    <mergeCell ref="AF17:AJ17"/>
    <mergeCell ref="B12:AJ12"/>
    <mergeCell ref="B13:AJ13"/>
    <mergeCell ref="B14:H15"/>
    <mergeCell ref="I14:V14"/>
    <mergeCell ref="W14:AE14"/>
    <mergeCell ref="AF14:AJ14"/>
    <mergeCell ref="I15:V15"/>
    <mergeCell ref="W15:AE15"/>
    <mergeCell ref="AF15:AJ15"/>
    <mergeCell ref="B8:AJ8"/>
    <mergeCell ref="B10:H11"/>
    <mergeCell ref="I10:Q11"/>
    <mergeCell ref="R10:V11"/>
    <mergeCell ref="W10:Z11"/>
    <mergeCell ref="AA10:AE10"/>
    <mergeCell ref="AF10:AJ10"/>
    <mergeCell ref="AA11:AE11"/>
    <mergeCell ref="AF11:AJ1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ignoredErrors>
    <ignoredError sqref="AE49" formula="1"/>
  </ignoredError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58"/>
  <sheetViews>
    <sheetView showGridLines="0" tabSelected="1" zoomScale="84" zoomScaleNormal="84" workbookViewId="0">
      <selection activeCell="D9" sqref="D9:E9"/>
    </sheetView>
  </sheetViews>
  <sheetFormatPr baseColWidth="10" defaultRowHeight="12.75"/>
  <cols>
    <col min="1" max="1" width="2" style="121" customWidth="1"/>
    <col min="2" max="2" width="6.140625" style="121" customWidth="1"/>
    <col min="3" max="3" width="22.7109375" style="121" customWidth="1"/>
    <col min="4" max="4" width="13.85546875" style="122" customWidth="1"/>
    <col min="5" max="5" width="15.5703125" style="121" customWidth="1"/>
    <col min="6" max="6" width="10.5703125" style="121" customWidth="1"/>
    <col min="7" max="7" width="21.140625" style="121" customWidth="1"/>
    <col min="8" max="8" width="19.140625" style="121" customWidth="1"/>
    <col min="9" max="9" width="22" style="121" customWidth="1"/>
    <col min="10" max="16384" width="11.42578125" style="121"/>
  </cols>
  <sheetData>
    <row r="1" spans="2:9" s="61" customFormat="1" ht="12.75" customHeight="1">
      <c r="D1" s="110"/>
    </row>
    <row r="2" spans="2:9" s="61" customFormat="1">
      <c r="B2" s="264"/>
      <c r="C2" s="264"/>
      <c r="D2" s="264"/>
      <c r="E2" s="264"/>
      <c r="F2" s="264"/>
      <c r="G2" s="264"/>
      <c r="H2" s="264"/>
      <c r="I2" s="264"/>
    </row>
    <row r="3" spans="2:9" s="61" customFormat="1" ht="16.5" customHeight="1">
      <c r="B3" s="264"/>
      <c r="C3" s="264"/>
      <c r="D3" s="264"/>
      <c r="E3" s="264"/>
      <c r="F3" s="264"/>
      <c r="G3" s="264"/>
      <c r="H3" s="264"/>
      <c r="I3" s="264"/>
    </row>
    <row r="4" spans="2:9" s="61" customFormat="1" ht="16.5" customHeight="1">
      <c r="B4" s="264"/>
      <c r="C4" s="264"/>
      <c r="D4" s="264"/>
      <c r="E4" s="264"/>
      <c r="F4" s="264"/>
      <c r="G4" s="264"/>
      <c r="H4" s="264"/>
      <c r="I4" s="264"/>
    </row>
    <row r="5" spans="2:9" s="61" customFormat="1" ht="16.5" customHeight="1">
      <c r="B5" s="264"/>
      <c r="C5" s="264"/>
      <c r="D5" s="264"/>
      <c r="E5" s="264"/>
      <c r="F5" s="264"/>
      <c r="G5" s="264"/>
      <c r="H5" s="264"/>
      <c r="I5" s="264"/>
    </row>
    <row r="6" spans="2:9" s="61" customFormat="1" ht="16.5" customHeight="1">
      <c r="B6" s="264"/>
      <c r="C6" s="264"/>
      <c r="D6" s="264"/>
      <c r="E6" s="264"/>
      <c r="F6" s="264"/>
      <c r="G6" s="264"/>
      <c r="H6" s="264"/>
      <c r="I6" s="264"/>
    </row>
    <row r="7" spans="2:9" s="61" customFormat="1" ht="5.25" customHeight="1">
      <c r="C7" s="111"/>
      <c r="D7" s="112"/>
      <c r="E7" s="111"/>
      <c r="F7" s="111"/>
      <c r="G7" s="111"/>
    </row>
    <row r="8" spans="2:9" s="61" customFormat="1" ht="15.75" customHeight="1">
      <c r="B8" s="265" t="s">
        <v>747</v>
      </c>
      <c r="C8" s="265"/>
      <c r="D8" s="265"/>
      <c r="E8" s="265"/>
      <c r="F8" s="265"/>
      <c r="G8" s="265"/>
      <c r="H8" s="265"/>
      <c r="I8" s="265"/>
    </row>
    <row r="9" spans="2:9" s="61" customFormat="1" ht="18" customHeight="1">
      <c r="B9" s="255" t="s">
        <v>738</v>
      </c>
      <c r="C9" s="256"/>
      <c r="D9" s="253"/>
      <c r="E9" s="254"/>
      <c r="F9" s="114" t="s">
        <v>739</v>
      </c>
      <c r="G9" s="115"/>
      <c r="H9" s="60" t="s">
        <v>740</v>
      </c>
      <c r="I9" s="116"/>
    </row>
    <row r="10" spans="2:9" s="61" customFormat="1" ht="18" customHeight="1">
      <c r="B10" s="255" t="s">
        <v>741</v>
      </c>
      <c r="C10" s="256"/>
      <c r="D10" s="253"/>
      <c r="E10" s="254"/>
      <c r="F10" s="113" t="s">
        <v>742</v>
      </c>
      <c r="G10" s="115"/>
      <c r="H10" s="60" t="s">
        <v>743</v>
      </c>
      <c r="I10" s="116"/>
    </row>
    <row r="11" spans="2:9" s="61" customFormat="1" ht="18" customHeight="1">
      <c r="B11" s="255" t="s">
        <v>744</v>
      </c>
      <c r="C11" s="256"/>
      <c r="D11" s="253"/>
      <c r="E11" s="254"/>
      <c r="F11" s="113" t="s">
        <v>745</v>
      </c>
      <c r="G11" s="115"/>
      <c r="H11" s="114" t="s">
        <v>746</v>
      </c>
      <c r="I11" s="116"/>
    </row>
    <row r="12" spans="2:9" s="61" customFormat="1" ht="5.0999999999999996" customHeight="1">
      <c r="C12" s="117"/>
      <c r="D12" s="118"/>
      <c r="E12" s="119"/>
      <c r="F12" s="120"/>
      <c r="G12" s="120"/>
    </row>
    <row r="13" spans="2:9" s="61" customFormat="1" ht="18.75" customHeight="1">
      <c r="B13" s="266" t="s">
        <v>84</v>
      </c>
      <c r="C13" s="266"/>
      <c r="D13" s="266"/>
      <c r="E13" s="266"/>
      <c r="F13" s="266"/>
      <c r="G13" s="266"/>
      <c r="H13" s="266"/>
      <c r="I13" s="266"/>
    </row>
    <row r="14" spans="2:9" s="61" customFormat="1" ht="135.75" customHeight="1">
      <c r="B14" s="260" t="s">
        <v>753</v>
      </c>
      <c r="C14" s="260"/>
      <c r="D14" s="260"/>
      <c r="E14" s="260"/>
      <c r="F14" s="260"/>
      <c r="G14" s="260"/>
      <c r="H14" s="260"/>
      <c r="I14" s="260"/>
    </row>
    <row r="15" spans="2:9" s="61" customFormat="1" ht="84.75" customHeight="1">
      <c r="B15" s="261" t="s">
        <v>748</v>
      </c>
      <c r="C15" s="261"/>
      <c r="D15" s="261"/>
      <c r="E15" s="261"/>
      <c r="F15" s="261"/>
      <c r="G15" s="261"/>
      <c r="H15" s="261"/>
      <c r="I15" s="261"/>
    </row>
    <row r="16" spans="2:9" s="61" customFormat="1" ht="5.0999999999999996" customHeight="1">
      <c r="C16" s="262"/>
      <c r="D16" s="262"/>
      <c r="E16" s="262"/>
      <c r="F16" s="262"/>
      <c r="G16" s="89"/>
    </row>
    <row r="17" spans="2:9" ht="18" customHeight="1" thickBot="1">
      <c r="B17" s="263" t="s">
        <v>715</v>
      </c>
      <c r="C17" s="263"/>
      <c r="D17" s="263"/>
      <c r="E17" s="263"/>
      <c r="F17" s="263"/>
      <c r="G17" s="263"/>
      <c r="H17" s="263"/>
      <c r="I17" s="263"/>
    </row>
    <row r="18" spans="2:9" ht="66.75" customHeight="1" thickBot="1">
      <c r="B18" s="123" t="s">
        <v>85</v>
      </c>
      <c r="C18" s="124" t="s">
        <v>687</v>
      </c>
      <c r="D18" s="124" t="s">
        <v>714</v>
      </c>
      <c r="E18" s="124" t="s">
        <v>736</v>
      </c>
      <c r="F18" s="124" t="s">
        <v>686</v>
      </c>
      <c r="G18" s="125" t="s">
        <v>86</v>
      </c>
      <c r="H18" s="124" t="s">
        <v>87</v>
      </c>
      <c r="I18" s="126" t="s">
        <v>749</v>
      </c>
    </row>
    <row r="19" spans="2:9" ht="15" customHeight="1">
      <c r="B19" s="257">
        <v>1</v>
      </c>
      <c r="C19" s="250" t="s">
        <v>95</v>
      </c>
      <c r="D19" s="95" t="s">
        <v>716</v>
      </c>
      <c r="E19" s="96"/>
      <c r="F19" s="96"/>
      <c r="G19" s="97"/>
      <c r="H19" s="98">
        <f>ROUND(G19*(1+F19),0)</f>
        <v>0</v>
      </c>
      <c r="I19" s="99">
        <f>ROUND(H19*500,0)</f>
        <v>0</v>
      </c>
    </row>
    <row r="20" spans="2:9" ht="15" customHeight="1">
      <c r="B20" s="258"/>
      <c r="C20" s="251"/>
      <c r="D20" s="100" t="s">
        <v>88</v>
      </c>
      <c r="E20" s="101"/>
      <c r="F20" s="101"/>
      <c r="G20" s="102"/>
      <c r="H20" s="103">
        <f t="shared" ref="H20:H47" si="0">ROUND(G20*(1+F20),0)</f>
        <v>0</v>
      </c>
      <c r="I20" s="104">
        <f>ROUND(H20*1000,0)</f>
        <v>0</v>
      </c>
    </row>
    <row r="21" spans="2:9" ht="15" customHeight="1">
      <c r="B21" s="258"/>
      <c r="C21" s="251"/>
      <c r="D21" s="100" t="s">
        <v>89</v>
      </c>
      <c r="E21" s="101"/>
      <c r="F21" s="101"/>
      <c r="G21" s="102"/>
      <c r="H21" s="103">
        <f t="shared" si="0"/>
        <v>0</v>
      </c>
      <c r="I21" s="104">
        <f>ROUND(H21*1500,0)</f>
        <v>0</v>
      </c>
    </row>
    <row r="22" spans="2:9" ht="15" customHeight="1">
      <c r="B22" s="258"/>
      <c r="C22" s="251"/>
      <c r="D22" s="100" t="s">
        <v>90</v>
      </c>
      <c r="E22" s="101"/>
      <c r="F22" s="101"/>
      <c r="G22" s="102"/>
      <c r="H22" s="103">
        <f t="shared" si="0"/>
        <v>0</v>
      </c>
      <c r="I22" s="104">
        <f>ROUND(H22*2000,0)</f>
        <v>0</v>
      </c>
    </row>
    <row r="23" spans="2:9" ht="15" customHeight="1">
      <c r="B23" s="258"/>
      <c r="C23" s="251"/>
      <c r="D23" s="100" t="s">
        <v>91</v>
      </c>
      <c r="E23" s="101"/>
      <c r="F23" s="101"/>
      <c r="G23" s="102"/>
      <c r="H23" s="103">
        <f t="shared" si="0"/>
        <v>0</v>
      </c>
      <c r="I23" s="104">
        <f>ROUND(H23*2500,0)</f>
        <v>0</v>
      </c>
    </row>
    <row r="24" spans="2:9" ht="15" customHeight="1" thickBot="1">
      <c r="B24" s="259"/>
      <c r="C24" s="252"/>
      <c r="D24" s="105" t="s">
        <v>92</v>
      </c>
      <c r="E24" s="106"/>
      <c r="F24" s="106"/>
      <c r="G24" s="107"/>
      <c r="H24" s="108">
        <f t="shared" si="0"/>
        <v>0</v>
      </c>
      <c r="I24" s="109">
        <f>ROUND(H24*3000,0)</f>
        <v>0</v>
      </c>
    </row>
    <row r="25" spans="2:9" ht="15" customHeight="1">
      <c r="B25" s="257">
        <v>2</v>
      </c>
      <c r="C25" s="250" t="s">
        <v>93</v>
      </c>
      <c r="D25" s="95" t="s">
        <v>716</v>
      </c>
      <c r="E25" s="96"/>
      <c r="F25" s="96"/>
      <c r="G25" s="97"/>
      <c r="H25" s="98">
        <f t="shared" si="0"/>
        <v>0</v>
      </c>
      <c r="I25" s="99">
        <f>ROUND(H25*500,0)</f>
        <v>0</v>
      </c>
    </row>
    <row r="26" spans="2:9" ht="15" customHeight="1">
      <c r="B26" s="258"/>
      <c r="C26" s="251"/>
      <c r="D26" s="100" t="s">
        <v>88</v>
      </c>
      <c r="E26" s="101"/>
      <c r="F26" s="101"/>
      <c r="G26" s="102"/>
      <c r="H26" s="103">
        <f t="shared" si="0"/>
        <v>0</v>
      </c>
      <c r="I26" s="104">
        <f>ROUND(H26*1000,0)</f>
        <v>0</v>
      </c>
    </row>
    <row r="27" spans="2:9" ht="15" customHeight="1">
      <c r="B27" s="258"/>
      <c r="C27" s="251"/>
      <c r="D27" s="100" t="s">
        <v>89</v>
      </c>
      <c r="E27" s="101"/>
      <c r="F27" s="101"/>
      <c r="G27" s="102"/>
      <c r="H27" s="103">
        <f t="shared" si="0"/>
        <v>0</v>
      </c>
      <c r="I27" s="104">
        <f>ROUND(H27*1500,0)</f>
        <v>0</v>
      </c>
    </row>
    <row r="28" spans="2:9" ht="15" customHeight="1">
      <c r="B28" s="258"/>
      <c r="C28" s="251"/>
      <c r="D28" s="100" t="s">
        <v>90</v>
      </c>
      <c r="E28" s="101"/>
      <c r="F28" s="101"/>
      <c r="G28" s="102"/>
      <c r="H28" s="103">
        <f t="shared" si="0"/>
        <v>0</v>
      </c>
      <c r="I28" s="104">
        <f>ROUND(H28*2000,0)</f>
        <v>0</v>
      </c>
    </row>
    <row r="29" spans="2:9" ht="15" customHeight="1">
      <c r="B29" s="258"/>
      <c r="C29" s="251"/>
      <c r="D29" s="100" t="s">
        <v>91</v>
      </c>
      <c r="E29" s="101"/>
      <c r="F29" s="101"/>
      <c r="G29" s="102"/>
      <c r="H29" s="103">
        <f t="shared" si="0"/>
        <v>0</v>
      </c>
      <c r="I29" s="104">
        <f>ROUND(H29*2500,0)</f>
        <v>0</v>
      </c>
    </row>
    <row r="30" spans="2:9" ht="15" customHeight="1" thickBot="1">
      <c r="B30" s="259"/>
      <c r="C30" s="252"/>
      <c r="D30" s="105" t="s">
        <v>92</v>
      </c>
      <c r="E30" s="106"/>
      <c r="F30" s="106"/>
      <c r="G30" s="107"/>
      <c r="H30" s="108">
        <f t="shared" si="0"/>
        <v>0</v>
      </c>
      <c r="I30" s="109">
        <f>ROUND(H30*3000,0)</f>
        <v>0</v>
      </c>
    </row>
    <row r="31" spans="2:9" ht="15" customHeight="1">
      <c r="B31" s="257">
        <v>3</v>
      </c>
      <c r="C31" s="250" t="s">
        <v>94</v>
      </c>
      <c r="D31" s="95" t="s">
        <v>716</v>
      </c>
      <c r="E31" s="96"/>
      <c r="F31" s="96"/>
      <c r="G31" s="97"/>
      <c r="H31" s="98">
        <f t="shared" si="0"/>
        <v>0</v>
      </c>
      <c r="I31" s="99">
        <f>ROUND(H31*500,0)</f>
        <v>0</v>
      </c>
    </row>
    <row r="32" spans="2:9" ht="15" customHeight="1">
      <c r="B32" s="258"/>
      <c r="C32" s="251"/>
      <c r="D32" s="100" t="s">
        <v>88</v>
      </c>
      <c r="E32" s="101"/>
      <c r="F32" s="101"/>
      <c r="G32" s="102"/>
      <c r="H32" s="103">
        <f t="shared" si="0"/>
        <v>0</v>
      </c>
      <c r="I32" s="104">
        <f>ROUND(H32*1000,0)</f>
        <v>0</v>
      </c>
    </row>
    <row r="33" spans="2:9" ht="15" customHeight="1">
      <c r="B33" s="258"/>
      <c r="C33" s="251"/>
      <c r="D33" s="100" t="s">
        <v>89</v>
      </c>
      <c r="E33" s="101"/>
      <c r="F33" s="101"/>
      <c r="G33" s="102"/>
      <c r="H33" s="103">
        <f t="shared" si="0"/>
        <v>0</v>
      </c>
      <c r="I33" s="104">
        <f>ROUND(H33*1500,0)</f>
        <v>0</v>
      </c>
    </row>
    <row r="34" spans="2:9" ht="15" customHeight="1">
      <c r="B34" s="258"/>
      <c r="C34" s="251"/>
      <c r="D34" s="100" t="s">
        <v>90</v>
      </c>
      <c r="E34" s="101"/>
      <c r="F34" s="101"/>
      <c r="G34" s="102"/>
      <c r="H34" s="103">
        <f t="shared" si="0"/>
        <v>0</v>
      </c>
      <c r="I34" s="104">
        <f>ROUND(H34*2000,0)</f>
        <v>0</v>
      </c>
    </row>
    <row r="35" spans="2:9" ht="15" customHeight="1">
      <c r="B35" s="258"/>
      <c r="C35" s="251"/>
      <c r="D35" s="100" t="s">
        <v>91</v>
      </c>
      <c r="E35" s="101"/>
      <c r="F35" s="101"/>
      <c r="G35" s="102"/>
      <c r="H35" s="103">
        <f>ROUND(G35*(1+F35),0)</f>
        <v>0</v>
      </c>
      <c r="I35" s="104">
        <f>ROUND(H35*2500,0)</f>
        <v>0</v>
      </c>
    </row>
    <row r="36" spans="2:9" ht="15" customHeight="1" thickBot="1">
      <c r="B36" s="259"/>
      <c r="C36" s="252"/>
      <c r="D36" s="105" t="s">
        <v>92</v>
      </c>
      <c r="E36" s="106"/>
      <c r="F36" s="106"/>
      <c r="G36" s="107"/>
      <c r="H36" s="108">
        <f t="shared" si="0"/>
        <v>0</v>
      </c>
      <c r="I36" s="109">
        <f>ROUND(H36*3000,0)</f>
        <v>0</v>
      </c>
    </row>
    <row r="37" spans="2:9" ht="15" customHeight="1">
      <c r="B37" s="257">
        <v>4</v>
      </c>
      <c r="C37" s="250" t="s">
        <v>712</v>
      </c>
      <c r="D37" s="95" t="s">
        <v>716</v>
      </c>
      <c r="E37" s="96"/>
      <c r="F37" s="96"/>
      <c r="G37" s="97"/>
      <c r="H37" s="98">
        <f t="shared" si="0"/>
        <v>0</v>
      </c>
      <c r="I37" s="99">
        <f>ROUND(H37*500,0)</f>
        <v>0</v>
      </c>
    </row>
    <row r="38" spans="2:9" ht="15" customHeight="1">
      <c r="B38" s="258"/>
      <c r="C38" s="251"/>
      <c r="D38" s="100" t="s">
        <v>88</v>
      </c>
      <c r="E38" s="101"/>
      <c r="F38" s="101"/>
      <c r="G38" s="102"/>
      <c r="H38" s="103">
        <f t="shared" si="0"/>
        <v>0</v>
      </c>
      <c r="I38" s="104">
        <f>ROUND(H38*1000,0)</f>
        <v>0</v>
      </c>
    </row>
    <row r="39" spans="2:9" s="61" customFormat="1" ht="15" customHeight="1">
      <c r="B39" s="258"/>
      <c r="C39" s="251"/>
      <c r="D39" s="100" t="s">
        <v>89</v>
      </c>
      <c r="E39" s="101"/>
      <c r="F39" s="101"/>
      <c r="G39" s="102"/>
      <c r="H39" s="103">
        <f t="shared" si="0"/>
        <v>0</v>
      </c>
      <c r="I39" s="104">
        <f>ROUND(H39*1500,0)</f>
        <v>0</v>
      </c>
    </row>
    <row r="40" spans="2:9" s="61" customFormat="1" ht="15" customHeight="1">
      <c r="B40" s="258"/>
      <c r="C40" s="251"/>
      <c r="D40" s="100" t="s">
        <v>90</v>
      </c>
      <c r="E40" s="101"/>
      <c r="F40" s="101"/>
      <c r="G40" s="102"/>
      <c r="H40" s="103">
        <f t="shared" si="0"/>
        <v>0</v>
      </c>
      <c r="I40" s="104">
        <f>ROUND(H40*2000,0)</f>
        <v>0</v>
      </c>
    </row>
    <row r="41" spans="2:9" s="61" customFormat="1" ht="15" customHeight="1">
      <c r="B41" s="258"/>
      <c r="C41" s="251"/>
      <c r="D41" s="100" t="s">
        <v>91</v>
      </c>
      <c r="E41" s="101"/>
      <c r="F41" s="101"/>
      <c r="G41" s="102"/>
      <c r="H41" s="103">
        <f t="shared" si="0"/>
        <v>0</v>
      </c>
      <c r="I41" s="104">
        <f>ROUND(H41*2500,0)</f>
        <v>0</v>
      </c>
    </row>
    <row r="42" spans="2:9" ht="15" customHeight="1" thickBot="1">
      <c r="B42" s="259"/>
      <c r="C42" s="252"/>
      <c r="D42" s="105" t="s">
        <v>92</v>
      </c>
      <c r="E42" s="106"/>
      <c r="F42" s="106"/>
      <c r="G42" s="107"/>
      <c r="H42" s="108">
        <f t="shared" si="0"/>
        <v>0</v>
      </c>
      <c r="I42" s="109">
        <f>ROUND(H42*3000,0)</f>
        <v>0</v>
      </c>
    </row>
    <row r="43" spans="2:9" ht="15" customHeight="1">
      <c r="B43" s="257">
        <v>5</v>
      </c>
      <c r="C43" s="250" t="s">
        <v>96</v>
      </c>
      <c r="D43" s="95" t="s">
        <v>716</v>
      </c>
      <c r="E43" s="96"/>
      <c r="F43" s="96"/>
      <c r="G43" s="97"/>
      <c r="H43" s="98">
        <f t="shared" si="0"/>
        <v>0</v>
      </c>
      <c r="I43" s="99">
        <f>ROUND(H43*500,0)</f>
        <v>0</v>
      </c>
    </row>
    <row r="44" spans="2:9" ht="15" customHeight="1">
      <c r="B44" s="258"/>
      <c r="C44" s="251"/>
      <c r="D44" s="100" t="s">
        <v>88</v>
      </c>
      <c r="E44" s="101"/>
      <c r="F44" s="101"/>
      <c r="G44" s="102"/>
      <c r="H44" s="103">
        <f t="shared" si="0"/>
        <v>0</v>
      </c>
      <c r="I44" s="104">
        <f>ROUND(H44*1000,0)</f>
        <v>0</v>
      </c>
    </row>
    <row r="45" spans="2:9" ht="15" customHeight="1">
      <c r="B45" s="258"/>
      <c r="C45" s="251"/>
      <c r="D45" s="100" t="s">
        <v>89</v>
      </c>
      <c r="E45" s="101"/>
      <c r="F45" s="101"/>
      <c r="G45" s="102"/>
      <c r="H45" s="103">
        <f t="shared" si="0"/>
        <v>0</v>
      </c>
      <c r="I45" s="104">
        <f>ROUND(H45*1500,0)</f>
        <v>0</v>
      </c>
    </row>
    <row r="46" spans="2:9" ht="15" customHeight="1">
      <c r="B46" s="258"/>
      <c r="C46" s="251"/>
      <c r="D46" s="100" t="s">
        <v>90</v>
      </c>
      <c r="E46" s="101"/>
      <c r="F46" s="101"/>
      <c r="G46" s="102"/>
      <c r="H46" s="103">
        <f t="shared" si="0"/>
        <v>0</v>
      </c>
      <c r="I46" s="104">
        <f>ROUND(H46*2000,0)</f>
        <v>0</v>
      </c>
    </row>
    <row r="47" spans="2:9" ht="15" customHeight="1">
      <c r="B47" s="258"/>
      <c r="C47" s="251"/>
      <c r="D47" s="100" t="s">
        <v>91</v>
      </c>
      <c r="E47" s="101"/>
      <c r="F47" s="101"/>
      <c r="G47" s="102"/>
      <c r="H47" s="103">
        <f t="shared" si="0"/>
        <v>0</v>
      </c>
      <c r="I47" s="104">
        <f>ROUND(H47*2500,0)</f>
        <v>0</v>
      </c>
    </row>
    <row r="48" spans="2:9" ht="15" customHeight="1" thickBot="1">
      <c r="B48" s="259"/>
      <c r="C48" s="252"/>
      <c r="D48" s="105" t="s">
        <v>92</v>
      </c>
      <c r="E48" s="106"/>
      <c r="F48" s="106"/>
      <c r="G48" s="107"/>
      <c r="H48" s="108">
        <f>ROUND(G48*(1+F48),0)</f>
        <v>0</v>
      </c>
      <c r="I48" s="109">
        <f>ROUND(H48*3000,0)</f>
        <v>0</v>
      </c>
    </row>
    <row r="49" spans="2:9" ht="5.25" customHeight="1"/>
    <row r="50" spans="2:9" ht="17.25" customHeight="1">
      <c r="B50" s="243" t="s">
        <v>83</v>
      </c>
      <c r="C50" s="244"/>
      <c r="D50" s="244"/>
      <c r="E50" s="244"/>
      <c r="F50" s="244"/>
      <c r="G50" s="244"/>
      <c r="H50" s="244"/>
      <c r="I50" s="245"/>
    </row>
    <row r="51" spans="2:9" ht="69" customHeight="1">
      <c r="B51" s="246" t="s">
        <v>750</v>
      </c>
      <c r="C51" s="246"/>
      <c r="D51" s="246"/>
      <c r="E51" s="246"/>
      <c r="F51" s="246"/>
      <c r="G51" s="246"/>
      <c r="H51" s="246"/>
      <c r="I51" s="246"/>
    </row>
    <row r="52" spans="2:9" ht="65.25" customHeight="1">
      <c r="B52" s="247" t="s">
        <v>754</v>
      </c>
      <c r="C52" s="248"/>
      <c r="D52" s="248"/>
      <c r="E52" s="248"/>
      <c r="F52" s="248"/>
      <c r="G52" s="248"/>
      <c r="H52" s="248"/>
      <c r="I52" s="249"/>
    </row>
    <row r="58" spans="2:9" ht="10.5" customHeight="1"/>
  </sheetData>
  <sheetProtection algorithmName="SHA-512" hashValue="7uUYNpN4PMKDjkQsMa2W/EzFdr1HTd9t/odV35GTFYVJx19bxP/yY6I0HY/LDVwtkdId4XvdCFu1LBmIC97IjQ==" saltValue="JFATLJsIhdnJjdRBgoleTw==" spinCount="100000" sheet="1" objects="1" scenarios="1" selectLockedCells="1"/>
  <mergeCells count="26">
    <mergeCell ref="B25:B30"/>
    <mergeCell ref="B2:I6"/>
    <mergeCell ref="B8:I8"/>
    <mergeCell ref="B13:I13"/>
    <mergeCell ref="B14:I14"/>
    <mergeCell ref="B15:I15"/>
    <mergeCell ref="C16:F16"/>
    <mergeCell ref="B17:I17"/>
    <mergeCell ref="B19:B24"/>
    <mergeCell ref="C19:C24"/>
    <mergeCell ref="B50:I50"/>
    <mergeCell ref="B51:I51"/>
    <mergeCell ref="B52:I52"/>
    <mergeCell ref="C25:C30"/>
    <mergeCell ref="D9:E9"/>
    <mergeCell ref="D10:E10"/>
    <mergeCell ref="D11:E11"/>
    <mergeCell ref="B9:C9"/>
    <mergeCell ref="B10:C10"/>
    <mergeCell ref="B11:C11"/>
    <mergeCell ref="B31:B36"/>
    <mergeCell ref="C31:C36"/>
    <mergeCell ref="B37:B42"/>
    <mergeCell ref="C37:C42"/>
    <mergeCell ref="B43:B48"/>
    <mergeCell ref="C43:C48"/>
  </mergeCells>
  <pageMargins left="0.70866141732283472" right="0.70866141732283472" top="0.74803149606299213" bottom="0.74803149606299213" header="0.31496062992125984" footer="0.31496062992125984"/>
  <pageSetup scale="4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XFC248"/>
  <sheetViews>
    <sheetView showGridLines="0" zoomScale="80" zoomScaleNormal="80" zoomScaleSheetLayoutView="78" workbookViewId="0">
      <selection activeCell="D9" sqref="D9:E9"/>
    </sheetView>
  </sheetViews>
  <sheetFormatPr baseColWidth="10" defaultColWidth="0" defaultRowHeight="24" customHeight="1" zeroHeight="1"/>
  <cols>
    <col min="1" max="1" width="2.42578125" style="62" customWidth="1"/>
    <col min="2" max="2" width="13.28515625" style="62" customWidth="1"/>
    <col min="3" max="3" width="21.7109375" style="62" customWidth="1"/>
    <col min="4" max="4" width="27.7109375" style="62" customWidth="1"/>
    <col min="5" max="5" width="26.28515625" style="62" customWidth="1"/>
    <col min="6" max="6" width="40.5703125" style="62" customWidth="1"/>
    <col min="7" max="7" width="9.28515625" style="62" customWidth="1"/>
    <col min="8" max="8" width="8.42578125" style="62" customWidth="1"/>
    <col min="9" max="9" width="17.7109375" style="62" customWidth="1"/>
    <col min="10" max="10" width="17.140625" style="62" customWidth="1"/>
    <col min="11" max="11" width="16.85546875" style="62" customWidth="1"/>
    <col min="12" max="12" width="16.140625" style="62" customWidth="1"/>
    <col min="13" max="13" width="23.28515625" style="62" customWidth="1"/>
    <col min="14" max="14" width="14.7109375" style="62" customWidth="1"/>
    <col min="15" max="15" width="19.42578125" style="62" customWidth="1"/>
    <col min="16" max="16" width="4.42578125" style="62" customWidth="1"/>
    <col min="17" max="17" width="24.7109375" style="62" hidden="1"/>
    <col min="18" max="18" width="20.140625" style="62" hidden="1"/>
    <col min="19" max="23" width="15" style="62" hidden="1"/>
    <col min="24" max="24" width="6" style="62" hidden="1"/>
    <col min="25" max="264" width="11.42578125" style="62" hidden="1"/>
    <col min="265" max="265" width="3.85546875" style="62" hidden="1"/>
    <col min="266" max="266" width="22.5703125" style="62" hidden="1"/>
    <col min="267" max="267" width="33" style="62" hidden="1"/>
    <col min="268" max="269" width="27.7109375" style="62" hidden="1"/>
    <col min="270" max="270" width="26.42578125" style="62" hidden="1"/>
    <col min="271" max="271" width="25.28515625" style="62" hidden="1"/>
    <col min="272" max="272" width="25.140625" style="62" hidden="1"/>
    <col min="273" max="273" width="24.7109375" style="62" hidden="1"/>
    <col min="274" max="274" width="20.140625" style="62" hidden="1"/>
    <col min="275" max="279" width="15" style="62" hidden="1"/>
    <col min="280" max="280" width="6" style="62" hidden="1"/>
    <col min="281" max="520" width="11.42578125" style="62" hidden="1"/>
    <col min="521" max="521" width="3.85546875" style="62" hidden="1"/>
    <col min="522" max="522" width="22.5703125" style="62" hidden="1"/>
    <col min="523" max="523" width="33" style="62" hidden="1"/>
    <col min="524" max="525" width="27.7109375" style="62" hidden="1"/>
    <col min="526" max="526" width="26.42578125" style="62" hidden="1"/>
    <col min="527" max="527" width="25.28515625" style="62" hidden="1"/>
    <col min="528" max="528" width="25.140625" style="62" hidden="1"/>
    <col min="529" max="529" width="24.7109375" style="62" hidden="1"/>
    <col min="530" max="530" width="20.140625" style="62" hidden="1"/>
    <col min="531" max="535" width="15" style="62" hidden="1"/>
    <col min="536" max="536" width="6" style="62" hidden="1"/>
    <col min="537" max="776" width="11.42578125" style="62" hidden="1"/>
    <col min="777" max="777" width="3.85546875" style="62" hidden="1"/>
    <col min="778" max="778" width="22.5703125" style="62" hidden="1"/>
    <col min="779" max="779" width="33" style="62" hidden="1"/>
    <col min="780" max="781" width="27.7109375" style="62" hidden="1"/>
    <col min="782" max="782" width="26.42578125" style="62" hidden="1"/>
    <col min="783" max="783" width="25.28515625" style="62" hidden="1"/>
    <col min="784" max="784" width="25.140625" style="62" hidden="1"/>
    <col min="785" max="785" width="24.7109375" style="62" hidden="1"/>
    <col min="786" max="786" width="20.140625" style="62" hidden="1"/>
    <col min="787" max="791" width="15" style="62" hidden="1"/>
    <col min="792" max="792" width="6" style="62" hidden="1"/>
    <col min="793" max="1032" width="11.42578125" style="62" hidden="1"/>
    <col min="1033" max="1033" width="3.85546875" style="62" hidden="1"/>
    <col min="1034" max="1034" width="22.5703125" style="62" hidden="1"/>
    <col min="1035" max="1035" width="33" style="62" hidden="1"/>
    <col min="1036" max="1037" width="27.7109375" style="62" hidden="1"/>
    <col min="1038" max="1038" width="26.42578125" style="62" hidden="1"/>
    <col min="1039" max="1039" width="25.28515625" style="62" hidden="1"/>
    <col min="1040" max="1040" width="25.140625" style="62" hidden="1"/>
    <col min="1041" max="1041" width="24.7109375" style="62" hidden="1"/>
    <col min="1042" max="1042" width="20.140625" style="62" hidden="1"/>
    <col min="1043" max="1047" width="15" style="62" hidden="1"/>
    <col min="1048" max="1048" width="6" style="62" hidden="1"/>
    <col min="1049" max="1288" width="11.42578125" style="62" hidden="1"/>
    <col min="1289" max="1289" width="3.85546875" style="62" hidden="1"/>
    <col min="1290" max="1290" width="22.5703125" style="62" hidden="1"/>
    <col min="1291" max="1291" width="33" style="62" hidden="1"/>
    <col min="1292" max="1293" width="27.7109375" style="62" hidden="1"/>
    <col min="1294" max="1294" width="26.42578125" style="62" hidden="1"/>
    <col min="1295" max="1295" width="25.28515625" style="62" hidden="1"/>
    <col min="1296" max="1296" width="25.140625" style="62" hidden="1"/>
    <col min="1297" max="1297" width="24.7109375" style="62" hidden="1"/>
    <col min="1298" max="1298" width="20.140625" style="62" hidden="1"/>
    <col min="1299" max="1303" width="15" style="62" hidden="1"/>
    <col min="1304" max="1304" width="6" style="62" hidden="1"/>
    <col min="1305" max="1544" width="11.42578125" style="62" hidden="1"/>
    <col min="1545" max="1545" width="3.85546875" style="62" hidden="1"/>
    <col min="1546" max="1546" width="22.5703125" style="62" hidden="1"/>
    <col min="1547" max="1547" width="33" style="62" hidden="1"/>
    <col min="1548" max="1549" width="27.7109375" style="62" hidden="1"/>
    <col min="1550" max="1550" width="26.42578125" style="62" hidden="1"/>
    <col min="1551" max="1551" width="25.28515625" style="62" hidden="1"/>
    <col min="1552" max="1552" width="25.140625" style="62" hidden="1"/>
    <col min="1553" max="1553" width="24.7109375" style="62" hidden="1"/>
    <col min="1554" max="1554" width="20.140625" style="62" hidden="1"/>
    <col min="1555" max="1559" width="15" style="62" hidden="1"/>
    <col min="1560" max="1560" width="6" style="62" hidden="1"/>
    <col min="1561" max="1800" width="11.42578125" style="62" hidden="1"/>
    <col min="1801" max="1801" width="3.85546875" style="62" hidden="1"/>
    <col min="1802" max="1802" width="22.5703125" style="62" hidden="1"/>
    <col min="1803" max="1803" width="33" style="62" hidden="1"/>
    <col min="1804" max="1805" width="27.7109375" style="62" hidden="1"/>
    <col min="1806" max="1806" width="26.42578125" style="62" hidden="1"/>
    <col min="1807" max="1807" width="25.28515625" style="62" hidden="1"/>
    <col min="1808" max="1808" width="25.140625" style="62" hidden="1"/>
    <col min="1809" max="1809" width="24.7109375" style="62" hidden="1"/>
    <col min="1810" max="1810" width="20.140625" style="62" hidden="1"/>
    <col min="1811" max="1815" width="15" style="62" hidden="1"/>
    <col min="1816" max="1816" width="6" style="62" hidden="1"/>
    <col min="1817" max="2056" width="11.42578125" style="62" hidden="1"/>
    <col min="2057" max="2057" width="3.85546875" style="62" hidden="1"/>
    <col min="2058" max="2058" width="22.5703125" style="62" hidden="1"/>
    <col min="2059" max="2059" width="33" style="62" hidden="1"/>
    <col min="2060" max="2061" width="27.7109375" style="62" hidden="1"/>
    <col min="2062" max="2062" width="26.42578125" style="62" hidden="1"/>
    <col min="2063" max="2063" width="25.28515625" style="62" hidden="1"/>
    <col min="2064" max="2064" width="25.140625" style="62" hidden="1"/>
    <col min="2065" max="2065" width="24.7109375" style="62" hidden="1"/>
    <col min="2066" max="2066" width="20.140625" style="62" hidden="1"/>
    <col min="2067" max="2071" width="15" style="62" hidden="1"/>
    <col min="2072" max="2072" width="6" style="62" hidden="1"/>
    <col min="2073" max="2312" width="11.42578125" style="62" hidden="1"/>
    <col min="2313" max="2313" width="3.85546875" style="62" hidden="1"/>
    <col min="2314" max="2314" width="22.5703125" style="62" hidden="1"/>
    <col min="2315" max="2315" width="33" style="62" hidden="1"/>
    <col min="2316" max="2317" width="27.7109375" style="62" hidden="1"/>
    <col min="2318" max="2318" width="26.42578125" style="62" hidden="1"/>
    <col min="2319" max="2319" width="25.28515625" style="62" hidden="1"/>
    <col min="2320" max="2320" width="25.140625" style="62" hidden="1"/>
    <col min="2321" max="2321" width="24.7109375" style="62" hidden="1"/>
    <col min="2322" max="2322" width="20.140625" style="62" hidden="1"/>
    <col min="2323" max="2327" width="15" style="62" hidden="1"/>
    <col min="2328" max="2328" width="6" style="62" hidden="1"/>
    <col min="2329" max="2568" width="11.42578125" style="62" hidden="1"/>
    <col min="2569" max="2569" width="3.85546875" style="62" hidden="1"/>
    <col min="2570" max="2570" width="22.5703125" style="62" hidden="1"/>
    <col min="2571" max="2571" width="33" style="62" hidden="1"/>
    <col min="2572" max="2573" width="27.7109375" style="62" hidden="1"/>
    <col min="2574" max="2574" width="26.42578125" style="62" hidden="1"/>
    <col min="2575" max="2575" width="25.28515625" style="62" hidden="1"/>
    <col min="2576" max="2576" width="25.140625" style="62" hidden="1"/>
    <col min="2577" max="2577" width="24.7109375" style="62" hidden="1"/>
    <col min="2578" max="2578" width="20.140625" style="62" hidden="1"/>
    <col min="2579" max="2583" width="15" style="62" hidden="1"/>
    <col min="2584" max="2584" width="6" style="62" hidden="1"/>
    <col min="2585" max="2824" width="11.42578125" style="62" hidden="1"/>
    <col min="2825" max="2825" width="3.85546875" style="62" hidden="1"/>
    <col min="2826" max="2826" width="22.5703125" style="62" hidden="1"/>
    <col min="2827" max="2827" width="33" style="62" hidden="1"/>
    <col min="2828" max="2829" width="27.7109375" style="62" hidden="1"/>
    <col min="2830" max="2830" width="26.42578125" style="62" hidden="1"/>
    <col min="2831" max="2831" width="25.28515625" style="62" hidden="1"/>
    <col min="2832" max="2832" width="25.140625" style="62" hidden="1"/>
    <col min="2833" max="2833" width="24.7109375" style="62" hidden="1"/>
    <col min="2834" max="2834" width="20.140625" style="62" hidden="1"/>
    <col min="2835" max="2839" width="15" style="62" hidden="1"/>
    <col min="2840" max="2840" width="6" style="62" hidden="1"/>
    <col min="2841" max="3080" width="11.42578125" style="62" hidden="1"/>
    <col min="3081" max="3081" width="3.85546875" style="62" hidden="1"/>
    <col min="3082" max="3082" width="22.5703125" style="62" hidden="1"/>
    <col min="3083" max="3083" width="33" style="62" hidden="1"/>
    <col min="3084" max="3085" width="27.7109375" style="62" hidden="1"/>
    <col min="3086" max="3086" width="26.42578125" style="62" hidden="1"/>
    <col min="3087" max="3087" width="25.28515625" style="62" hidden="1"/>
    <col min="3088" max="3088" width="25.140625" style="62" hidden="1"/>
    <col min="3089" max="3089" width="24.7109375" style="62" hidden="1"/>
    <col min="3090" max="3090" width="20.140625" style="62" hidden="1"/>
    <col min="3091" max="3095" width="15" style="62" hidden="1"/>
    <col min="3096" max="3096" width="6" style="62" hidden="1"/>
    <col min="3097" max="3336" width="11.42578125" style="62" hidden="1"/>
    <col min="3337" max="3337" width="3.85546875" style="62" hidden="1"/>
    <col min="3338" max="3338" width="22.5703125" style="62" hidden="1"/>
    <col min="3339" max="3339" width="33" style="62" hidden="1"/>
    <col min="3340" max="3341" width="27.7109375" style="62" hidden="1"/>
    <col min="3342" max="3342" width="26.42578125" style="62" hidden="1"/>
    <col min="3343" max="3343" width="25.28515625" style="62" hidden="1"/>
    <col min="3344" max="3344" width="25.140625" style="62" hidden="1"/>
    <col min="3345" max="3345" width="24.7109375" style="62" hidden="1"/>
    <col min="3346" max="3346" width="20.140625" style="62" hidden="1"/>
    <col min="3347" max="3351" width="15" style="62" hidden="1"/>
    <col min="3352" max="3352" width="6" style="62" hidden="1"/>
    <col min="3353" max="3592" width="11.42578125" style="62" hidden="1"/>
    <col min="3593" max="3593" width="3.85546875" style="62" hidden="1"/>
    <col min="3594" max="3594" width="22.5703125" style="62" hidden="1"/>
    <col min="3595" max="3595" width="33" style="62" hidden="1"/>
    <col min="3596" max="3597" width="27.7109375" style="62" hidden="1"/>
    <col min="3598" max="3598" width="26.42578125" style="62" hidden="1"/>
    <col min="3599" max="3599" width="25.28515625" style="62" hidden="1"/>
    <col min="3600" max="3600" width="25.140625" style="62" hidden="1"/>
    <col min="3601" max="3601" width="24.7109375" style="62" hidden="1"/>
    <col min="3602" max="3602" width="20.140625" style="62" hidden="1"/>
    <col min="3603" max="3607" width="15" style="62" hidden="1"/>
    <col min="3608" max="3608" width="6" style="62" hidden="1"/>
    <col min="3609" max="3848" width="11.42578125" style="62" hidden="1"/>
    <col min="3849" max="3849" width="3.85546875" style="62" hidden="1"/>
    <col min="3850" max="3850" width="22.5703125" style="62" hidden="1"/>
    <col min="3851" max="3851" width="33" style="62" hidden="1"/>
    <col min="3852" max="3853" width="27.7109375" style="62" hidden="1"/>
    <col min="3854" max="3854" width="26.42578125" style="62" hidden="1"/>
    <col min="3855" max="3855" width="25.28515625" style="62" hidden="1"/>
    <col min="3856" max="3856" width="25.140625" style="62" hidden="1"/>
    <col min="3857" max="3857" width="24.7109375" style="62" hidden="1"/>
    <col min="3858" max="3858" width="20.140625" style="62" hidden="1"/>
    <col min="3859" max="3863" width="15" style="62" hidden="1"/>
    <col min="3864" max="3864" width="6" style="62" hidden="1"/>
    <col min="3865" max="4104" width="11.42578125" style="62" hidden="1"/>
    <col min="4105" max="4105" width="3.85546875" style="62" hidden="1"/>
    <col min="4106" max="4106" width="22.5703125" style="62" hidden="1"/>
    <col min="4107" max="4107" width="33" style="62" hidden="1"/>
    <col min="4108" max="4109" width="27.7109375" style="62" hidden="1"/>
    <col min="4110" max="4110" width="26.42578125" style="62" hidden="1"/>
    <col min="4111" max="4111" width="25.28515625" style="62" hidden="1"/>
    <col min="4112" max="4112" width="25.140625" style="62" hidden="1"/>
    <col min="4113" max="4113" width="24.7109375" style="62" hidden="1"/>
    <col min="4114" max="4114" width="20.140625" style="62" hidden="1"/>
    <col min="4115" max="4119" width="15" style="62" hidden="1"/>
    <col min="4120" max="4120" width="6" style="62" hidden="1"/>
    <col min="4121" max="4360" width="11.42578125" style="62" hidden="1"/>
    <col min="4361" max="4361" width="3.85546875" style="62" hidden="1"/>
    <col min="4362" max="4362" width="22.5703125" style="62" hidden="1"/>
    <col min="4363" max="4363" width="33" style="62" hidden="1"/>
    <col min="4364" max="4365" width="27.7109375" style="62" hidden="1"/>
    <col min="4366" max="4366" width="26.42578125" style="62" hidden="1"/>
    <col min="4367" max="4367" width="25.28515625" style="62" hidden="1"/>
    <col min="4368" max="4368" width="25.140625" style="62" hidden="1"/>
    <col min="4369" max="4369" width="24.7109375" style="62" hidden="1"/>
    <col min="4370" max="4370" width="20.140625" style="62" hidden="1"/>
    <col min="4371" max="4375" width="15" style="62" hidden="1"/>
    <col min="4376" max="4376" width="6" style="62" hidden="1"/>
    <col min="4377" max="4616" width="11.42578125" style="62" hidden="1"/>
    <col min="4617" max="4617" width="3.85546875" style="62" hidden="1"/>
    <col min="4618" max="4618" width="22.5703125" style="62" hidden="1"/>
    <col min="4619" max="4619" width="33" style="62" hidden="1"/>
    <col min="4620" max="4621" width="27.7109375" style="62" hidden="1"/>
    <col min="4622" max="4622" width="26.42578125" style="62" hidden="1"/>
    <col min="4623" max="4623" width="25.28515625" style="62" hidden="1"/>
    <col min="4624" max="4624" width="25.140625" style="62" hidden="1"/>
    <col min="4625" max="4625" width="24.7109375" style="62" hidden="1"/>
    <col min="4626" max="4626" width="20.140625" style="62" hidden="1"/>
    <col min="4627" max="4631" width="15" style="62" hidden="1"/>
    <col min="4632" max="4632" width="6" style="62" hidden="1"/>
    <col min="4633" max="4872" width="11.42578125" style="62" hidden="1"/>
    <col min="4873" max="4873" width="3.85546875" style="62" hidden="1"/>
    <col min="4874" max="4874" width="22.5703125" style="62" hidden="1"/>
    <col min="4875" max="4875" width="33" style="62" hidden="1"/>
    <col min="4876" max="4877" width="27.7109375" style="62" hidden="1"/>
    <col min="4878" max="4878" width="26.42578125" style="62" hidden="1"/>
    <col min="4879" max="4879" width="25.28515625" style="62" hidden="1"/>
    <col min="4880" max="4880" width="25.140625" style="62" hidden="1"/>
    <col min="4881" max="4881" width="24.7109375" style="62" hidden="1"/>
    <col min="4882" max="4882" width="20.140625" style="62" hidden="1"/>
    <col min="4883" max="4887" width="15" style="62" hidden="1"/>
    <col min="4888" max="4888" width="6" style="62" hidden="1"/>
    <col min="4889" max="5128" width="11.42578125" style="62" hidden="1"/>
    <col min="5129" max="5129" width="3.85546875" style="62" hidden="1"/>
    <col min="5130" max="5130" width="22.5703125" style="62" hidden="1"/>
    <col min="5131" max="5131" width="33" style="62" hidden="1"/>
    <col min="5132" max="5133" width="27.7109375" style="62" hidden="1"/>
    <col min="5134" max="5134" width="26.42578125" style="62" hidden="1"/>
    <col min="5135" max="5135" width="25.28515625" style="62" hidden="1"/>
    <col min="5136" max="5136" width="25.140625" style="62" hidden="1"/>
    <col min="5137" max="5137" width="24.7109375" style="62" hidden="1"/>
    <col min="5138" max="5138" width="20.140625" style="62" hidden="1"/>
    <col min="5139" max="5143" width="15" style="62" hidden="1"/>
    <col min="5144" max="5144" width="6" style="62" hidden="1"/>
    <col min="5145" max="5384" width="11.42578125" style="62" hidden="1"/>
    <col min="5385" max="5385" width="3.85546875" style="62" hidden="1"/>
    <col min="5386" max="5386" width="22.5703125" style="62" hidden="1"/>
    <col min="5387" max="5387" width="33" style="62" hidden="1"/>
    <col min="5388" max="5389" width="27.7109375" style="62" hidden="1"/>
    <col min="5390" max="5390" width="26.42578125" style="62" hidden="1"/>
    <col min="5391" max="5391" width="25.28515625" style="62" hidden="1"/>
    <col min="5392" max="5392" width="25.140625" style="62" hidden="1"/>
    <col min="5393" max="5393" width="24.7109375" style="62" hidden="1"/>
    <col min="5394" max="5394" width="20.140625" style="62" hidden="1"/>
    <col min="5395" max="5399" width="15" style="62" hidden="1"/>
    <col min="5400" max="5400" width="6" style="62" hidden="1"/>
    <col min="5401" max="5640" width="11.42578125" style="62" hidden="1"/>
    <col min="5641" max="5641" width="3.85546875" style="62" hidden="1"/>
    <col min="5642" max="5642" width="22.5703125" style="62" hidden="1"/>
    <col min="5643" max="5643" width="33" style="62" hidden="1"/>
    <col min="5644" max="5645" width="27.7109375" style="62" hidden="1"/>
    <col min="5646" max="5646" width="26.42578125" style="62" hidden="1"/>
    <col min="5647" max="5647" width="25.28515625" style="62" hidden="1"/>
    <col min="5648" max="5648" width="25.140625" style="62" hidden="1"/>
    <col min="5649" max="5649" width="24.7109375" style="62" hidden="1"/>
    <col min="5650" max="5650" width="20.140625" style="62" hidden="1"/>
    <col min="5651" max="5655" width="15" style="62" hidden="1"/>
    <col min="5656" max="5656" width="6" style="62" hidden="1"/>
    <col min="5657" max="5896" width="11.42578125" style="62" hidden="1"/>
    <col min="5897" max="5897" width="3.85546875" style="62" hidden="1"/>
    <col min="5898" max="5898" width="22.5703125" style="62" hidden="1"/>
    <col min="5899" max="5899" width="33" style="62" hidden="1"/>
    <col min="5900" max="5901" width="27.7109375" style="62" hidden="1"/>
    <col min="5902" max="5902" width="26.42578125" style="62" hidden="1"/>
    <col min="5903" max="5903" width="25.28515625" style="62" hidden="1"/>
    <col min="5904" max="5904" width="25.140625" style="62" hidden="1"/>
    <col min="5905" max="5905" width="24.7109375" style="62" hidden="1"/>
    <col min="5906" max="5906" width="20.140625" style="62" hidden="1"/>
    <col min="5907" max="5911" width="15" style="62" hidden="1"/>
    <col min="5912" max="5912" width="6" style="62" hidden="1"/>
    <col min="5913" max="6152" width="11.42578125" style="62" hidden="1"/>
    <col min="6153" max="6153" width="3.85546875" style="62" hidden="1"/>
    <col min="6154" max="6154" width="22.5703125" style="62" hidden="1"/>
    <col min="6155" max="6155" width="33" style="62" hidden="1"/>
    <col min="6156" max="6157" width="27.7109375" style="62" hidden="1"/>
    <col min="6158" max="6158" width="26.42578125" style="62" hidden="1"/>
    <col min="6159" max="6159" width="25.28515625" style="62" hidden="1"/>
    <col min="6160" max="6160" width="25.140625" style="62" hidden="1"/>
    <col min="6161" max="6161" width="24.7109375" style="62" hidden="1"/>
    <col min="6162" max="6162" width="20.140625" style="62" hidden="1"/>
    <col min="6163" max="6167" width="15" style="62" hidden="1"/>
    <col min="6168" max="6168" width="6" style="62" hidden="1"/>
    <col min="6169" max="6408" width="11.42578125" style="62" hidden="1"/>
    <col min="6409" max="6409" width="3.85546875" style="62" hidden="1"/>
    <col min="6410" max="6410" width="22.5703125" style="62" hidden="1"/>
    <col min="6411" max="6411" width="33" style="62" hidden="1"/>
    <col min="6412" max="6413" width="27.7109375" style="62" hidden="1"/>
    <col min="6414" max="6414" width="26.42578125" style="62" hidden="1"/>
    <col min="6415" max="6415" width="25.28515625" style="62" hidden="1"/>
    <col min="6416" max="6416" width="25.140625" style="62" hidden="1"/>
    <col min="6417" max="6417" width="24.7109375" style="62" hidden="1"/>
    <col min="6418" max="6418" width="20.140625" style="62" hidden="1"/>
    <col min="6419" max="6423" width="15" style="62" hidden="1"/>
    <col min="6424" max="6424" width="6" style="62" hidden="1"/>
    <col min="6425" max="6664" width="11.42578125" style="62" hidden="1"/>
    <col min="6665" max="6665" width="3.85546875" style="62" hidden="1"/>
    <col min="6666" max="6666" width="22.5703125" style="62" hidden="1"/>
    <col min="6667" max="6667" width="33" style="62" hidden="1"/>
    <col min="6668" max="6669" width="27.7109375" style="62" hidden="1"/>
    <col min="6670" max="6670" width="26.42578125" style="62" hidden="1"/>
    <col min="6671" max="6671" width="25.28515625" style="62" hidden="1"/>
    <col min="6672" max="6672" width="25.140625" style="62" hidden="1"/>
    <col min="6673" max="6673" width="24.7109375" style="62" hidden="1"/>
    <col min="6674" max="6674" width="20.140625" style="62" hidden="1"/>
    <col min="6675" max="6679" width="15" style="62" hidden="1"/>
    <col min="6680" max="6680" width="6" style="62" hidden="1"/>
    <col min="6681" max="6920" width="11.42578125" style="62" hidden="1"/>
    <col min="6921" max="6921" width="3.85546875" style="62" hidden="1"/>
    <col min="6922" max="6922" width="22.5703125" style="62" hidden="1"/>
    <col min="6923" max="6923" width="33" style="62" hidden="1"/>
    <col min="6924" max="6925" width="27.7109375" style="62" hidden="1"/>
    <col min="6926" max="6926" width="26.42578125" style="62" hidden="1"/>
    <col min="6927" max="6927" width="25.28515625" style="62" hidden="1"/>
    <col min="6928" max="6928" width="25.140625" style="62" hidden="1"/>
    <col min="6929" max="6929" width="24.7109375" style="62" hidden="1"/>
    <col min="6930" max="6930" width="20.140625" style="62" hidden="1"/>
    <col min="6931" max="6935" width="15" style="62" hidden="1"/>
    <col min="6936" max="6936" width="6" style="62" hidden="1"/>
    <col min="6937" max="7176" width="11.42578125" style="62" hidden="1"/>
    <col min="7177" max="7177" width="3.85546875" style="62" hidden="1"/>
    <col min="7178" max="7178" width="22.5703125" style="62" hidden="1"/>
    <col min="7179" max="7179" width="33" style="62" hidden="1"/>
    <col min="7180" max="7181" width="27.7109375" style="62" hidden="1"/>
    <col min="7182" max="7182" width="26.42578125" style="62" hidden="1"/>
    <col min="7183" max="7183" width="25.28515625" style="62" hidden="1"/>
    <col min="7184" max="7184" width="25.140625" style="62" hidden="1"/>
    <col min="7185" max="7185" width="24.7109375" style="62" hidden="1"/>
    <col min="7186" max="7186" width="20.140625" style="62" hidden="1"/>
    <col min="7187" max="7191" width="15" style="62" hidden="1"/>
    <col min="7192" max="7192" width="6" style="62" hidden="1"/>
    <col min="7193" max="7432" width="11.42578125" style="62" hidden="1"/>
    <col min="7433" max="7433" width="3.85546875" style="62" hidden="1"/>
    <col min="7434" max="7434" width="22.5703125" style="62" hidden="1"/>
    <col min="7435" max="7435" width="33" style="62" hidden="1"/>
    <col min="7436" max="7437" width="27.7109375" style="62" hidden="1"/>
    <col min="7438" max="7438" width="26.42578125" style="62" hidden="1"/>
    <col min="7439" max="7439" width="25.28515625" style="62" hidden="1"/>
    <col min="7440" max="7440" width="25.140625" style="62" hidden="1"/>
    <col min="7441" max="7441" width="24.7109375" style="62" hidden="1"/>
    <col min="7442" max="7442" width="20.140625" style="62" hidden="1"/>
    <col min="7443" max="7447" width="15" style="62" hidden="1"/>
    <col min="7448" max="7448" width="6" style="62" hidden="1"/>
    <col min="7449" max="7688" width="11.42578125" style="62" hidden="1"/>
    <col min="7689" max="7689" width="3.85546875" style="62" hidden="1"/>
    <col min="7690" max="7690" width="22.5703125" style="62" hidden="1"/>
    <col min="7691" max="7691" width="33" style="62" hidden="1"/>
    <col min="7692" max="7693" width="27.7109375" style="62" hidden="1"/>
    <col min="7694" max="7694" width="26.42578125" style="62" hidden="1"/>
    <col min="7695" max="7695" width="25.28515625" style="62" hidden="1"/>
    <col min="7696" max="7696" width="25.140625" style="62" hidden="1"/>
    <col min="7697" max="7697" width="24.7109375" style="62" hidden="1"/>
    <col min="7698" max="7698" width="20.140625" style="62" hidden="1"/>
    <col min="7699" max="7703" width="15" style="62" hidden="1"/>
    <col min="7704" max="7704" width="6" style="62" hidden="1"/>
    <col min="7705" max="7944" width="11.42578125" style="62" hidden="1"/>
    <col min="7945" max="7945" width="3.85546875" style="62" hidden="1"/>
    <col min="7946" max="7946" width="22.5703125" style="62" hidden="1"/>
    <col min="7947" max="7947" width="33" style="62" hidden="1"/>
    <col min="7948" max="7949" width="27.7109375" style="62" hidden="1"/>
    <col min="7950" max="7950" width="26.42578125" style="62" hidden="1"/>
    <col min="7951" max="7951" width="25.28515625" style="62" hidden="1"/>
    <col min="7952" max="7952" width="25.140625" style="62" hidden="1"/>
    <col min="7953" max="7953" width="24.7109375" style="62" hidden="1"/>
    <col min="7954" max="7954" width="20.140625" style="62" hidden="1"/>
    <col min="7955" max="7959" width="15" style="62" hidden="1"/>
    <col min="7960" max="7960" width="6" style="62" hidden="1"/>
    <col min="7961" max="8200" width="11.42578125" style="62" hidden="1"/>
    <col min="8201" max="8201" width="3.85546875" style="62" hidden="1"/>
    <col min="8202" max="8202" width="22.5703125" style="62" hidden="1"/>
    <col min="8203" max="8203" width="33" style="62" hidden="1"/>
    <col min="8204" max="8205" width="27.7109375" style="62" hidden="1"/>
    <col min="8206" max="8206" width="26.42578125" style="62" hidden="1"/>
    <col min="8207" max="8207" width="25.28515625" style="62" hidden="1"/>
    <col min="8208" max="8208" width="25.140625" style="62" hidden="1"/>
    <col min="8209" max="8209" width="24.7109375" style="62" hidden="1"/>
    <col min="8210" max="8210" width="20.140625" style="62" hidden="1"/>
    <col min="8211" max="8215" width="15" style="62" hidden="1"/>
    <col min="8216" max="8216" width="6" style="62" hidden="1"/>
    <col min="8217" max="8456" width="11.42578125" style="62" hidden="1"/>
    <col min="8457" max="8457" width="3.85546875" style="62" hidden="1"/>
    <col min="8458" max="8458" width="22.5703125" style="62" hidden="1"/>
    <col min="8459" max="8459" width="33" style="62" hidden="1"/>
    <col min="8460" max="8461" width="27.7109375" style="62" hidden="1"/>
    <col min="8462" max="8462" width="26.42578125" style="62" hidden="1"/>
    <col min="8463" max="8463" width="25.28515625" style="62" hidden="1"/>
    <col min="8464" max="8464" width="25.140625" style="62" hidden="1"/>
    <col min="8465" max="8465" width="24.7109375" style="62" hidden="1"/>
    <col min="8466" max="8466" width="20.140625" style="62" hidden="1"/>
    <col min="8467" max="8471" width="15" style="62" hidden="1"/>
    <col min="8472" max="8472" width="6" style="62" hidden="1"/>
    <col min="8473" max="8712" width="11.42578125" style="62" hidden="1"/>
    <col min="8713" max="8713" width="3.85546875" style="62" hidden="1"/>
    <col min="8714" max="8714" width="22.5703125" style="62" hidden="1"/>
    <col min="8715" max="8715" width="33" style="62" hidden="1"/>
    <col min="8716" max="8717" width="27.7109375" style="62" hidden="1"/>
    <col min="8718" max="8718" width="26.42578125" style="62" hidden="1"/>
    <col min="8719" max="8719" width="25.28515625" style="62" hidden="1"/>
    <col min="8720" max="8720" width="25.140625" style="62" hidden="1"/>
    <col min="8721" max="8721" width="24.7109375" style="62" hidden="1"/>
    <col min="8722" max="8722" width="20.140625" style="62" hidden="1"/>
    <col min="8723" max="8727" width="15" style="62" hidden="1"/>
    <col min="8728" max="8728" width="6" style="62" hidden="1"/>
    <col min="8729" max="8968" width="11.42578125" style="62" hidden="1"/>
    <col min="8969" max="8969" width="3.85546875" style="62" hidden="1"/>
    <col min="8970" max="8970" width="22.5703125" style="62" hidden="1"/>
    <col min="8971" max="8971" width="33" style="62" hidden="1"/>
    <col min="8972" max="8973" width="27.7109375" style="62" hidden="1"/>
    <col min="8974" max="8974" width="26.42578125" style="62" hidden="1"/>
    <col min="8975" max="8975" width="25.28515625" style="62" hidden="1"/>
    <col min="8976" max="8976" width="25.140625" style="62" hidden="1"/>
    <col min="8977" max="8977" width="24.7109375" style="62" hidden="1"/>
    <col min="8978" max="8978" width="20.140625" style="62" hidden="1"/>
    <col min="8979" max="8983" width="15" style="62" hidden="1"/>
    <col min="8984" max="8984" width="6" style="62" hidden="1"/>
    <col min="8985" max="9224" width="11.42578125" style="62" hidden="1"/>
    <col min="9225" max="9225" width="3.85546875" style="62" hidden="1"/>
    <col min="9226" max="9226" width="22.5703125" style="62" hidden="1"/>
    <col min="9227" max="9227" width="33" style="62" hidden="1"/>
    <col min="9228" max="9229" width="27.7109375" style="62" hidden="1"/>
    <col min="9230" max="9230" width="26.42578125" style="62" hidden="1"/>
    <col min="9231" max="9231" width="25.28515625" style="62" hidden="1"/>
    <col min="9232" max="9232" width="25.140625" style="62" hidden="1"/>
    <col min="9233" max="9233" width="24.7109375" style="62" hidden="1"/>
    <col min="9234" max="9234" width="20.140625" style="62" hidden="1"/>
    <col min="9235" max="9239" width="15" style="62" hidden="1"/>
    <col min="9240" max="9240" width="6" style="62" hidden="1"/>
    <col min="9241" max="9480" width="11.42578125" style="62" hidden="1"/>
    <col min="9481" max="9481" width="3.85546875" style="62" hidden="1"/>
    <col min="9482" max="9482" width="22.5703125" style="62" hidden="1"/>
    <col min="9483" max="9483" width="33" style="62" hidden="1"/>
    <col min="9484" max="9485" width="27.7109375" style="62" hidden="1"/>
    <col min="9486" max="9486" width="26.42578125" style="62" hidden="1"/>
    <col min="9487" max="9487" width="25.28515625" style="62" hidden="1"/>
    <col min="9488" max="9488" width="25.140625" style="62" hidden="1"/>
    <col min="9489" max="9489" width="24.7109375" style="62" hidden="1"/>
    <col min="9490" max="9490" width="20.140625" style="62" hidden="1"/>
    <col min="9491" max="9495" width="15" style="62" hidden="1"/>
    <col min="9496" max="9496" width="6" style="62" hidden="1"/>
    <col min="9497" max="9736" width="11.42578125" style="62" hidden="1"/>
    <col min="9737" max="9737" width="3.85546875" style="62" hidden="1"/>
    <col min="9738" max="9738" width="22.5703125" style="62" hidden="1"/>
    <col min="9739" max="9739" width="33" style="62" hidden="1"/>
    <col min="9740" max="9741" width="27.7109375" style="62" hidden="1"/>
    <col min="9742" max="9742" width="26.42578125" style="62" hidden="1"/>
    <col min="9743" max="9743" width="25.28515625" style="62" hidden="1"/>
    <col min="9744" max="9744" width="25.140625" style="62" hidden="1"/>
    <col min="9745" max="9745" width="24.7109375" style="62" hidden="1"/>
    <col min="9746" max="9746" width="20.140625" style="62" hidden="1"/>
    <col min="9747" max="9751" width="15" style="62" hidden="1"/>
    <col min="9752" max="9752" width="6" style="62" hidden="1"/>
    <col min="9753" max="9992" width="11.42578125" style="62" hidden="1"/>
    <col min="9993" max="9993" width="3.85546875" style="62" hidden="1"/>
    <col min="9994" max="9994" width="22.5703125" style="62" hidden="1"/>
    <col min="9995" max="9995" width="33" style="62" hidden="1"/>
    <col min="9996" max="9997" width="27.7109375" style="62" hidden="1"/>
    <col min="9998" max="9998" width="26.42578125" style="62" hidden="1"/>
    <col min="9999" max="9999" width="25.28515625" style="62" hidden="1"/>
    <col min="10000" max="10000" width="25.140625" style="62" hidden="1"/>
    <col min="10001" max="10001" width="24.7109375" style="62" hidden="1"/>
    <col min="10002" max="10002" width="20.140625" style="62" hidden="1"/>
    <col min="10003" max="10007" width="15" style="62" hidden="1"/>
    <col min="10008" max="10008" width="6" style="62" hidden="1"/>
    <col min="10009" max="10248" width="11.42578125" style="62" hidden="1"/>
    <col min="10249" max="10249" width="3.85546875" style="62" hidden="1"/>
    <col min="10250" max="10250" width="22.5703125" style="62" hidden="1"/>
    <col min="10251" max="10251" width="33" style="62" hidden="1"/>
    <col min="10252" max="10253" width="27.7109375" style="62" hidden="1"/>
    <col min="10254" max="10254" width="26.42578125" style="62" hidden="1"/>
    <col min="10255" max="10255" width="25.28515625" style="62" hidden="1"/>
    <col min="10256" max="10256" width="25.140625" style="62" hidden="1"/>
    <col min="10257" max="10257" width="24.7109375" style="62" hidden="1"/>
    <col min="10258" max="10258" width="20.140625" style="62" hidden="1"/>
    <col min="10259" max="10263" width="15" style="62" hidden="1"/>
    <col min="10264" max="10264" width="6" style="62" hidden="1"/>
    <col min="10265" max="10504" width="11.42578125" style="62" hidden="1"/>
    <col min="10505" max="10505" width="3.85546875" style="62" hidden="1"/>
    <col min="10506" max="10506" width="22.5703125" style="62" hidden="1"/>
    <col min="10507" max="10507" width="33" style="62" hidden="1"/>
    <col min="10508" max="10509" width="27.7109375" style="62" hidden="1"/>
    <col min="10510" max="10510" width="26.42578125" style="62" hidden="1"/>
    <col min="10511" max="10511" width="25.28515625" style="62" hidden="1"/>
    <col min="10512" max="10512" width="25.140625" style="62" hidden="1"/>
    <col min="10513" max="10513" width="24.7109375" style="62" hidden="1"/>
    <col min="10514" max="10514" width="20.140625" style="62" hidden="1"/>
    <col min="10515" max="10519" width="15" style="62" hidden="1"/>
    <col min="10520" max="10520" width="6" style="62" hidden="1"/>
    <col min="10521" max="10760" width="11.42578125" style="62" hidden="1"/>
    <col min="10761" max="10761" width="3.85546875" style="62" hidden="1"/>
    <col min="10762" max="10762" width="22.5703125" style="62" hidden="1"/>
    <col min="10763" max="10763" width="33" style="62" hidden="1"/>
    <col min="10764" max="10765" width="27.7109375" style="62" hidden="1"/>
    <col min="10766" max="10766" width="26.42578125" style="62" hidden="1"/>
    <col min="10767" max="10767" width="25.28515625" style="62" hidden="1"/>
    <col min="10768" max="10768" width="25.140625" style="62" hidden="1"/>
    <col min="10769" max="10769" width="24.7109375" style="62" hidden="1"/>
    <col min="10770" max="10770" width="20.140625" style="62" hidden="1"/>
    <col min="10771" max="10775" width="15" style="62" hidden="1"/>
    <col min="10776" max="10776" width="6" style="62" hidden="1"/>
    <col min="10777" max="11016" width="11.42578125" style="62" hidden="1"/>
    <col min="11017" max="11017" width="3.85546875" style="62" hidden="1"/>
    <col min="11018" max="11018" width="22.5703125" style="62" hidden="1"/>
    <col min="11019" max="11019" width="33" style="62" hidden="1"/>
    <col min="11020" max="11021" width="27.7109375" style="62" hidden="1"/>
    <col min="11022" max="11022" width="26.42578125" style="62" hidden="1"/>
    <col min="11023" max="11023" width="25.28515625" style="62" hidden="1"/>
    <col min="11024" max="11024" width="25.140625" style="62" hidden="1"/>
    <col min="11025" max="11025" width="24.7109375" style="62" hidden="1"/>
    <col min="11026" max="11026" width="20.140625" style="62" hidden="1"/>
    <col min="11027" max="11031" width="15" style="62" hidden="1"/>
    <col min="11032" max="11032" width="6" style="62" hidden="1"/>
    <col min="11033" max="11272" width="11.42578125" style="62" hidden="1"/>
    <col min="11273" max="11273" width="3.85546875" style="62" hidden="1"/>
    <col min="11274" max="11274" width="22.5703125" style="62" hidden="1"/>
    <col min="11275" max="11275" width="33" style="62" hidden="1"/>
    <col min="11276" max="11277" width="27.7109375" style="62" hidden="1"/>
    <col min="11278" max="11278" width="26.42578125" style="62" hidden="1"/>
    <col min="11279" max="11279" width="25.28515625" style="62" hidden="1"/>
    <col min="11280" max="11280" width="25.140625" style="62" hidden="1"/>
    <col min="11281" max="11281" width="24.7109375" style="62" hidden="1"/>
    <col min="11282" max="11282" width="20.140625" style="62" hidden="1"/>
    <col min="11283" max="11287" width="15" style="62" hidden="1"/>
    <col min="11288" max="11288" width="6" style="62" hidden="1"/>
    <col min="11289" max="11528" width="11.42578125" style="62" hidden="1"/>
    <col min="11529" max="11529" width="3.85546875" style="62" hidden="1"/>
    <col min="11530" max="11530" width="22.5703125" style="62" hidden="1"/>
    <col min="11531" max="11531" width="33" style="62" hidden="1"/>
    <col min="11532" max="11533" width="27.7109375" style="62" hidden="1"/>
    <col min="11534" max="11534" width="26.42578125" style="62" hidden="1"/>
    <col min="11535" max="11535" width="25.28515625" style="62" hidden="1"/>
    <col min="11536" max="11536" width="25.140625" style="62" hidden="1"/>
    <col min="11537" max="11537" width="24.7109375" style="62" hidden="1"/>
    <col min="11538" max="11538" width="20.140625" style="62" hidden="1"/>
    <col min="11539" max="11543" width="15" style="62" hidden="1"/>
    <col min="11544" max="11544" width="6" style="62" hidden="1"/>
    <col min="11545" max="11784" width="11.42578125" style="62" hidden="1"/>
    <col min="11785" max="11785" width="3.85546875" style="62" hidden="1"/>
    <col min="11786" max="11786" width="22.5703125" style="62" hidden="1"/>
    <col min="11787" max="11787" width="33" style="62" hidden="1"/>
    <col min="11788" max="11789" width="27.7109375" style="62" hidden="1"/>
    <col min="11790" max="11790" width="26.42578125" style="62" hidden="1"/>
    <col min="11791" max="11791" width="25.28515625" style="62" hidden="1"/>
    <col min="11792" max="11792" width="25.140625" style="62" hidden="1"/>
    <col min="11793" max="11793" width="24.7109375" style="62" hidden="1"/>
    <col min="11794" max="11794" width="20.140625" style="62" hidden="1"/>
    <col min="11795" max="11799" width="15" style="62" hidden="1"/>
    <col min="11800" max="11800" width="6" style="62" hidden="1"/>
    <col min="11801" max="12040" width="11.42578125" style="62" hidden="1"/>
    <col min="12041" max="12041" width="3.85546875" style="62" hidden="1"/>
    <col min="12042" max="12042" width="22.5703125" style="62" hidden="1"/>
    <col min="12043" max="12043" width="33" style="62" hidden="1"/>
    <col min="12044" max="12045" width="27.7109375" style="62" hidden="1"/>
    <col min="12046" max="12046" width="26.42578125" style="62" hidden="1"/>
    <col min="12047" max="12047" width="25.28515625" style="62" hidden="1"/>
    <col min="12048" max="12048" width="25.140625" style="62" hidden="1"/>
    <col min="12049" max="12049" width="24.7109375" style="62" hidden="1"/>
    <col min="12050" max="12050" width="20.140625" style="62" hidden="1"/>
    <col min="12051" max="12055" width="15" style="62" hidden="1"/>
    <col min="12056" max="12056" width="6" style="62" hidden="1"/>
    <col min="12057" max="12296" width="11.42578125" style="62" hidden="1"/>
    <col min="12297" max="12297" width="3.85546875" style="62" hidden="1"/>
    <col min="12298" max="12298" width="22.5703125" style="62" hidden="1"/>
    <col min="12299" max="12299" width="33" style="62" hidden="1"/>
    <col min="12300" max="12301" width="27.7109375" style="62" hidden="1"/>
    <col min="12302" max="12302" width="26.42578125" style="62" hidden="1"/>
    <col min="12303" max="12303" width="25.28515625" style="62" hidden="1"/>
    <col min="12304" max="12304" width="25.140625" style="62" hidden="1"/>
    <col min="12305" max="12305" width="24.7109375" style="62" hidden="1"/>
    <col min="12306" max="12306" width="20.140625" style="62" hidden="1"/>
    <col min="12307" max="12311" width="15" style="62" hidden="1"/>
    <col min="12312" max="12312" width="6" style="62" hidden="1"/>
    <col min="12313" max="12552" width="11.42578125" style="62" hidden="1"/>
    <col min="12553" max="12553" width="3.85546875" style="62" hidden="1"/>
    <col min="12554" max="12554" width="22.5703125" style="62" hidden="1"/>
    <col min="12555" max="12555" width="33" style="62" hidden="1"/>
    <col min="12556" max="12557" width="27.7109375" style="62" hidden="1"/>
    <col min="12558" max="12558" width="26.42578125" style="62" hidden="1"/>
    <col min="12559" max="12559" width="25.28515625" style="62" hidden="1"/>
    <col min="12560" max="12560" width="25.140625" style="62" hidden="1"/>
    <col min="12561" max="12561" width="24.7109375" style="62" hidden="1"/>
    <col min="12562" max="12562" width="20.140625" style="62" hidden="1"/>
    <col min="12563" max="12567" width="15" style="62" hidden="1"/>
    <col min="12568" max="12568" width="6" style="62" hidden="1"/>
    <col min="12569" max="12808" width="11.42578125" style="62" hidden="1"/>
    <col min="12809" max="12809" width="3.85546875" style="62" hidden="1"/>
    <col min="12810" max="12810" width="22.5703125" style="62" hidden="1"/>
    <col min="12811" max="12811" width="33" style="62" hidden="1"/>
    <col min="12812" max="12813" width="27.7109375" style="62" hidden="1"/>
    <col min="12814" max="12814" width="26.42578125" style="62" hidden="1"/>
    <col min="12815" max="12815" width="25.28515625" style="62" hidden="1"/>
    <col min="12816" max="12816" width="25.140625" style="62" hidden="1"/>
    <col min="12817" max="12817" width="24.7109375" style="62" hidden="1"/>
    <col min="12818" max="12818" width="20.140625" style="62" hidden="1"/>
    <col min="12819" max="12823" width="15" style="62" hidden="1"/>
    <col min="12824" max="12824" width="6" style="62" hidden="1"/>
    <col min="12825" max="13064" width="11.42578125" style="62" hidden="1"/>
    <col min="13065" max="13065" width="3.85546875" style="62" hidden="1"/>
    <col min="13066" max="13066" width="22.5703125" style="62" hidden="1"/>
    <col min="13067" max="13067" width="33" style="62" hidden="1"/>
    <col min="13068" max="13069" width="27.7109375" style="62" hidden="1"/>
    <col min="13070" max="13070" width="26.42578125" style="62" hidden="1"/>
    <col min="13071" max="13071" width="25.28515625" style="62" hidden="1"/>
    <col min="13072" max="13072" width="25.140625" style="62" hidden="1"/>
    <col min="13073" max="13073" width="24.7109375" style="62" hidden="1"/>
    <col min="13074" max="13074" width="20.140625" style="62" hidden="1"/>
    <col min="13075" max="13079" width="15" style="62" hidden="1"/>
    <col min="13080" max="13080" width="6" style="62" hidden="1"/>
    <col min="13081" max="13320" width="11.42578125" style="62" hidden="1"/>
    <col min="13321" max="13321" width="3.85546875" style="62" hidden="1"/>
    <col min="13322" max="13322" width="22.5703125" style="62" hidden="1"/>
    <col min="13323" max="13323" width="33" style="62" hidden="1"/>
    <col min="13324" max="13325" width="27.7109375" style="62" hidden="1"/>
    <col min="13326" max="13326" width="26.42578125" style="62" hidden="1"/>
    <col min="13327" max="13327" width="25.28515625" style="62" hidden="1"/>
    <col min="13328" max="13328" width="25.140625" style="62" hidden="1"/>
    <col min="13329" max="13329" width="24.7109375" style="62" hidden="1"/>
    <col min="13330" max="13330" width="20.140625" style="62" hidden="1"/>
    <col min="13331" max="13335" width="15" style="62" hidden="1"/>
    <col min="13336" max="13336" width="6" style="62" hidden="1"/>
    <col min="13337" max="13576" width="11.42578125" style="62" hidden="1"/>
    <col min="13577" max="13577" width="3.85546875" style="62" hidden="1"/>
    <col min="13578" max="13578" width="22.5703125" style="62" hidden="1"/>
    <col min="13579" max="13579" width="33" style="62" hidden="1"/>
    <col min="13580" max="13581" width="27.7109375" style="62" hidden="1"/>
    <col min="13582" max="13582" width="26.42578125" style="62" hidden="1"/>
    <col min="13583" max="13583" width="25.28515625" style="62" hidden="1"/>
    <col min="13584" max="13584" width="25.140625" style="62" hidden="1"/>
    <col min="13585" max="13585" width="24.7109375" style="62" hidden="1"/>
    <col min="13586" max="13586" width="20.140625" style="62" hidden="1"/>
    <col min="13587" max="13591" width="15" style="62" hidden="1"/>
    <col min="13592" max="13592" width="6" style="62" hidden="1"/>
    <col min="13593" max="13832" width="11.42578125" style="62" hidden="1"/>
    <col min="13833" max="13833" width="3.85546875" style="62" hidden="1"/>
    <col min="13834" max="13834" width="22.5703125" style="62" hidden="1"/>
    <col min="13835" max="13835" width="33" style="62" hidden="1"/>
    <col min="13836" max="13837" width="27.7109375" style="62" hidden="1"/>
    <col min="13838" max="13838" width="26.42578125" style="62" hidden="1"/>
    <col min="13839" max="13839" width="25.28515625" style="62" hidden="1"/>
    <col min="13840" max="13840" width="25.140625" style="62" hidden="1"/>
    <col min="13841" max="13841" width="24.7109375" style="62" hidden="1"/>
    <col min="13842" max="13842" width="20.140625" style="62" hidden="1"/>
    <col min="13843" max="13847" width="15" style="62" hidden="1"/>
    <col min="13848" max="13848" width="6" style="62" hidden="1"/>
    <col min="13849" max="14088" width="11.42578125" style="62" hidden="1"/>
    <col min="14089" max="14089" width="3.85546875" style="62" hidden="1"/>
    <col min="14090" max="14090" width="22.5703125" style="62" hidden="1"/>
    <col min="14091" max="14091" width="33" style="62" hidden="1"/>
    <col min="14092" max="14093" width="27.7109375" style="62" hidden="1"/>
    <col min="14094" max="14094" width="26.42578125" style="62" hidden="1"/>
    <col min="14095" max="14095" width="25.28515625" style="62" hidden="1"/>
    <col min="14096" max="14096" width="25.140625" style="62" hidden="1"/>
    <col min="14097" max="14097" width="24.7109375" style="62" hidden="1"/>
    <col min="14098" max="14098" width="20.140625" style="62" hidden="1"/>
    <col min="14099" max="14103" width="15" style="62" hidden="1"/>
    <col min="14104" max="14104" width="6" style="62" hidden="1"/>
    <col min="14105" max="14344" width="11.42578125" style="62" hidden="1"/>
    <col min="14345" max="14345" width="3.85546875" style="62" hidden="1"/>
    <col min="14346" max="14346" width="22.5703125" style="62" hidden="1"/>
    <col min="14347" max="14347" width="33" style="62" hidden="1"/>
    <col min="14348" max="14349" width="27.7109375" style="62" hidden="1"/>
    <col min="14350" max="14350" width="26.42578125" style="62" hidden="1"/>
    <col min="14351" max="14351" width="25.28515625" style="62" hidden="1"/>
    <col min="14352" max="14352" width="25.140625" style="62" hidden="1"/>
    <col min="14353" max="14353" width="24.7109375" style="62" hidden="1"/>
    <col min="14354" max="14354" width="20.140625" style="62" hidden="1"/>
    <col min="14355" max="14359" width="15" style="62" hidden="1"/>
    <col min="14360" max="14360" width="6" style="62" hidden="1"/>
    <col min="14361" max="14600" width="11.42578125" style="62" hidden="1"/>
    <col min="14601" max="14601" width="3.85546875" style="62" hidden="1"/>
    <col min="14602" max="14602" width="22.5703125" style="62" hidden="1"/>
    <col min="14603" max="14603" width="33" style="62" hidden="1"/>
    <col min="14604" max="14605" width="27.7109375" style="62" hidden="1"/>
    <col min="14606" max="14606" width="26.42578125" style="62" hidden="1"/>
    <col min="14607" max="14607" width="25.28515625" style="62" hidden="1"/>
    <col min="14608" max="14608" width="25.140625" style="62" hidden="1"/>
    <col min="14609" max="14609" width="24.7109375" style="62" hidden="1"/>
    <col min="14610" max="14610" width="20.140625" style="62" hidden="1"/>
    <col min="14611" max="14615" width="15" style="62" hidden="1"/>
    <col min="14616" max="14616" width="6" style="62" hidden="1"/>
    <col min="14617" max="14856" width="11.42578125" style="62" hidden="1"/>
    <col min="14857" max="14857" width="3.85546875" style="62" hidden="1"/>
    <col min="14858" max="14858" width="22.5703125" style="62" hidden="1"/>
    <col min="14859" max="14859" width="33" style="62" hidden="1"/>
    <col min="14860" max="14861" width="27.7109375" style="62" hidden="1"/>
    <col min="14862" max="14862" width="26.42578125" style="62" hidden="1"/>
    <col min="14863" max="14863" width="25.28515625" style="62" hidden="1"/>
    <col min="14864" max="14864" width="25.140625" style="62" hidden="1"/>
    <col min="14865" max="14865" width="24.7109375" style="62" hidden="1"/>
    <col min="14866" max="14866" width="20.140625" style="62" hidden="1"/>
    <col min="14867" max="14871" width="15" style="62" hidden="1"/>
    <col min="14872" max="14872" width="6" style="62" hidden="1"/>
    <col min="14873" max="15112" width="11.42578125" style="62" hidden="1"/>
    <col min="15113" max="15113" width="3.85546875" style="62" hidden="1"/>
    <col min="15114" max="15114" width="22.5703125" style="62" hidden="1"/>
    <col min="15115" max="15115" width="33" style="62" hidden="1"/>
    <col min="15116" max="15117" width="27.7109375" style="62" hidden="1"/>
    <col min="15118" max="15118" width="26.42578125" style="62" hidden="1"/>
    <col min="15119" max="15119" width="25.28515625" style="62" hidden="1"/>
    <col min="15120" max="15120" width="25.140625" style="62" hidden="1"/>
    <col min="15121" max="15121" width="24.7109375" style="62" hidden="1"/>
    <col min="15122" max="15122" width="20.140625" style="62" hidden="1"/>
    <col min="15123" max="15127" width="15" style="62" hidden="1"/>
    <col min="15128" max="15128" width="6" style="62" hidden="1"/>
    <col min="15129" max="15368" width="11.42578125" style="62" hidden="1"/>
    <col min="15369" max="15369" width="3.85546875" style="62" hidden="1"/>
    <col min="15370" max="15370" width="22.5703125" style="62" hidden="1"/>
    <col min="15371" max="15371" width="33" style="62" hidden="1"/>
    <col min="15372" max="15373" width="27.7109375" style="62" hidden="1"/>
    <col min="15374" max="15374" width="26.42578125" style="62" hidden="1"/>
    <col min="15375" max="15375" width="25.28515625" style="62" hidden="1"/>
    <col min="15376" max="15376" width="25.140625" style="62" hidden="1"/>
    <col min="15377" max="15377" width="24.7109375" style="62" hidden="1"/>
    <col min="15378" max="15378" width="20.140625" style="62" hidden="1"/>
    <col min="15379" max="15383" width="15" style="62" hidden="1"/>
    <col min="15384" max="15384" width="6" style="62" hidden="1"/>
    <col min="15385" max="15624" width="11.42578125" style="62" hidden="1"/>
    <col min="15625" max="15625" width="3.85546875" style="62" hidden="1"/>
    <col min="15626" max="15626" width="22.5703125" style="62" hidden="1"/>
    <col min="15627" max="15627" width="33" style="62" hidden="1"/>
    <col min="15628" max="15629" width="27.7109375" style="62" hidden="1"/>
    <col min="15630" max="15630" width="26.42578125" style="62" hidden="1"/>
    <col min="15631" max="15631" width="25.28515625" style="62" hidden="1"/>
    <col min="15632" max="15632" width="25.140625" style="62" hidden="1"/>
    <col min="15633" max="15633" width="24.7109375" style="62" hidden="1"/>
    <col min="15634" max="15634" width="20.140625" style="62" hidden="1"/>
    <col min="15635" max="15639" width="15" style="62" hidden="1"/>
    <col min="15640" max="15640" width="6" style="62" hidden="1"/>
    <col min="15641" max="16380" width="11.42578125" style="62" hidden="1"/>
    <col min="16381" max="16381" width="2.28515625" style="62" hidden="1"/>
    <col min="16382" max="16382" width="3.5703125" style="62" hidden="1"/>
    <col min="16383" max="16383" width="7.28515625" style="62" hidden="1"/>
    <col min="16384" max="16384" width="8.85546875" style="62" hidden="1"/>
  </cols>
  <sheetData>
    <row r="1" spans="2:15" ht="15" customHeight="1"/>
    <row r="2" spans="2:15" ht="15" customHeight="1">
      <c r="B2" s="273"/>
      <c r="C2" s="273"/>
      <c r="D2" s="273"/>
      <c r="E2" s="273"/>
      <c r="F2" s="273"/>
      <c r="G2" s="273"/>
      <c r="H2" s="273"/>
      <c r="I2" s="273"/>
      <c r="J2" s="273"/>
      <c r="K2" s="273"/>
      <c r="L2" s="273"/>
      <c r="M2" s="273"/>
      <c r="N2" s="273"/>
      <c r="O2" s="273"/>
    </row>
    <row r="3" spans="2:15" ht="16.5" customHeight="1">
      <c r="B3" s="273"/>
      <c r="C3" s="273"/>
      <c r="D3" s="273"/>
      <c r="E3" s="273"/>
      <c r="F3" s="273"/>
      <c r="G3" s="273"/>
      <c r="H3" s="273"/>
      <c r="I3" s="273"/>
      <c r="J3" s="273"/>
      <c r="K3" s="273"/>
      <c r="L3" s="273"/>
      <c r="M3" s="273"/>
      <c r="N3" s="273"/>
      <c r="O3" s="273"/>
    </row>
    <row r="4" spans="2:15" ht="16.5" customHeight="1">
      <c r="B4" s="273"/>
      <c r="C4" s="273"/>
      <c r="D4" s="273"/>
      <c r="E4" s="273"/>
      <c r="F4" s="273"/>
      <c r="G4" s="273"/>
      <c r="H4" s="273"/>
      <c r="I4" s="273"/>
      <c r="J4" s="273"/>
      <c r="K4" s="273"/>
      <c r="L4" s="273"/>
      <c r="M4" s="273"/>
      <c r="N4" s="273"/>
      <c r="O4" s="273"/>
    </row>
    <row r="5" spans="2:15" ht="16.5" customHeight="1">
      <c r="B5" s="273"/>
      <c r="C5" s="273"/>
      <c r="D5" s="273"/>
      <c r="E5" s="273"/>
      <c r="F5" s="273"/>
      <c r="G5" s="273"/>
      <c r="H5" s="273"/>
      <c r="I5" s="273"/>
      <c r="J5" s="273"/>
      <c r="K5" s="273"/>
      <c r="L5" s="273"/>
      <c r="M5" s="273"/>
      <c r="N5" s="273"/>
      <c r="O5" s="273"/>
    </row>
    <row r="6" spans="2:15" ht="26.25" customHeight="1">
      <c r="B6" s="273"/>
      <c r="C6" s="273"/>
      <c r="D6" s="273"/>
      <c r="E6" s="273"/>
      <c r="F6" s="273"/>
      <c r="G6" s="273"/>
      <c r="H6" s="273"/>
      <c r="I6" s="273"/>
      <c r="J6" s="273"/>
      <c r="K6" s="273"/>
      <c r="L6" s="273"/>
      <c r="M6" s="273"/>
      <c r="N6" s="273"/>
      <c r="O6" s="273"/>
    </row>
    <row r="7" spans="2:15" ht="9" customHeight="1">
      <c r="B7" s="283"/>
      <c r="C7" s="283"/>
      <c r="D7" s="283"/>
      <c r="E7" s="283"/>
      <c r="F7" s="283"/>
      <c r="G7" s="283"/>
      <c r="H7" s="283"/>
      <c r="I7" s="283"/>
      <c r="J7" s="283"/>
      <c r="K7" s="283"/>
      <c r="L7" s="283"/>
      <c r="M7" s="283"/>
      <c r="N7" s="283"/>
      <c r="O7" s="283"/>
    </row>
    <row r="8" spans="2:15" ht="15" customHeight="1">
      <c r="B8" s="274" t="s">
        <v>751</v>
      </c>
      <c r="C8" s="275"/>
      <c r="D8" s="275"/>
      <c r="E8" s="275"/>
      <c r="F8" s="275"/>
      <c r="G8" s="275"/>
      <c r="H8" s="275"/>
      <c r="I8" s="275"/>
      <c r="J8" s="275"/>
      <c r="K8" s="275"/>
      <c r="L8" s="275"/>
      <c r="M8" s="275"/>
      <c r="N8" s="275"/>
      <c r="O8" s="276"/>
    </row>
    <row r="9" spans="2:15" ht="15" customHeight="1">
      <c r="B9" s="287" t="s">
        <v>720</v>
      </c>
      <c r="C9" s="288"/>
      <c r="D9" s="289"/>
      <c r="E9" s="289"/>
      <c r="F9" s="127" t="s">
        <v>721</v>
      </c>
      <c r="G9" s="279"/>
      <c r="H9" s="279"/>
      <c r="I9" s="279"/>
      <c r="J9" s="128" t="s">
        <v>722</v>
      </c>
      <c r="K9" s="279"/>
      <c r="L9" s="279"/>
      <c r="M9" s="279"/>
      <c r="N9" s="279"/>
      <c r="O9" s="279"/>
    </row>
    <row r="10" spans="2:15" ht="15" customHeight="1">
      <c r="B10" s="255" t="s">
        <v>723</v>
      </c>
      <c r="C10" s="290"/>
      <c r="D10" s="279"/>
      <c r="E10" s="279"/>
      <c r="F10" s="90" t="s">
        <v>724</v>
      </c>
      <c r="G10" s="279"/>
      <c r="H10" s="279"/>
      <c r="I10" s="279"/>
      <c r="J10" s="60" t="s">
        <v>725</v>
      </c>
      <c r="K10" s="279"/>
      <c r="L10" s="279"/>
      <c r="M10" s="279"/>
      <c r="N10" s="279"/>
      <c r="O10" s="279"/>
    </row>
    <row r="11" spans="2:15" ht="15" customHeight="1">
      <c r="B11" s="255" t="s">
        <v>726</v>
      </c>
      <c r="C11" s="290"/>
      <c r="D11" s="279"/>
      <c r="E11" s="279"/>
      <c r="F11" s="90" t="s">
        <v>727</v>
      </c>
      <c r="G11" s="280"/>
      <c r="H11" s="281"/>
      <c r="I11" s="282"/>
      <c r="J11" s="60" t="s">
        <v>728</v>
      </c>
      <c r="K11" s="279"/>
      <c r="L11" s="279"/>
      <c r="M11" s="279"/>
      <c r="N11" s="279"/>
      <c r="O11" s="279"/>
    </row>
    <row r="12" spans="2:15" ht="7.5" customHeight="1">
      <c r="B12" s="91"/>
      <c r="C12" s="91"/>
      <c r="D12" s="91"/>
      <c r="E12" s="91"/>
      <c r="F12" s="91"/>
      <c r="G12" s="91"/>
      <c r="H12" s="91"/>
      <c r="I12" s="91"/>
      <c r="J12" s="91"/>
      <c r="K12" s="91"/>
      <c r="L12" s="65"/>
      <c r="M12" s="65"/>
    </row>
    <row r="13" spans="2:15" ht="23.25" customHeight="1">
      <c r="B13" s="278" t="s">
        <v>84</v>
      </c>
      <c r="C13" s="278"/>
      <c r="D13" s="278"/>
      <c r="E13" s="278"/>
      <c r="F13" s="278"/>
      <c r="G13" s="278"/>
      <c r="H13" s="278"/>
      <c r="I13" s="278"/>
      <c r="J13" s="278"/>
      <c r="K13" s="278"/>
      <c r="L13" s="278"/>
      <c r="M13" s="278"/>
      <c r="N13" s="278"/>
      <c r="O13" s="278"/>
    </row>
    <row r="14" spans="2:15" ht="12.75" customHeight="1">
      <c r="B14" s="260" t="s">
        <v>755</v>
      </c>
      <c r="C14" s="260"/>
      <c r="D14" s="260"/>
      <c r="E14" s="260"/>
      <c r="F14" s="260"/>
      <c r="G14" s="260"/>
      <c r="H14" s="260"/>
      <c r="I14" s="260"/>
      <c r="J14" s="260"/>
      <c r="K14" s="260"/>
      <c r="L14" s="260"/>
      <c r="M14" s="260"/>
      <c r="N14" s="260"/>
      <c r="O14" s="260"/>
    </row>
    <row r="15" spans="2:15" ht="12" customHeight="1">
      <c r="B15" s="260"/>
      <c r="C15" s="260"/>
      <c r="D15" s="260"/>
      <c r="E15" s="260"/>
      <c r="F15" s="260"/>
      <c r="G15" s="260"/>
      <c r="H15" s="260"/>
      <c r="I15" s="260"/>
      <c r="J15" s="260"/>
      <c r="K15" s="260"/>
      <c r="L15" s="260"/>
      <c r="M15" s="260"/>
      <c r="N15" s="260"/>
      <c r="O15" s="260"/>
    </row>
    <row r="16" spans="2:15" ht="12" customHeight="1">
      <c r="B16" s="260"/>
      <c r="C16" s="260"/>
      <c r="D16" s="260"/>
      <c r="E16" s="260"/>
      <c r="F16" s="260"/>
      <c r="G16" s="260"/>
      <c r="H16" s="260"/>
      <c r="I16" s="260"/>
      <c r="J16" s="260"/>
      <c r="K16" s="260"/>
      <c r="L16" s="260"/>
      <c r="M16" s="260"/>
      <c r="N16" s="260"/>
      <c r="O16" s="260"/>
    </row>
    <row r="17" spans="1:17" ht="12" customHeight="1">
      <c r="B17" s="260"/>
      <c r="C17" s="260"/>
      <c r="D17" s="260"/>
      <c r="E17" s="260"/>
      <c r="F17" s="260"/>
      <c r="G17" s="260"/>
      <c r="H17" s="260"/>
      <c r="I17" s="260"/>
      <c r="J17" s="260"/>
      <c r="K17" s="260"/>
      <c r="L17" s="260"/>
      <c r="M17" s="260"/>
      <c r="N17" s="260"/>
      <c r="O17" s="260"/>
    </row>
    <row r="18" spans="1:17" ht="33" customHeight="1">
      <c r="B18" s="260"/>
      <c r="C18" s="260"/>
      <c r="D18" s="260"/>
      <c r="E18" s="260"/>
      <c r="F18" s="260"/>
      <c r="G18" s="260"/>
      <c r="H18" s="260"/>
      <c r="I18" s="260"/>
      <c r="J18" s="260"/>
      <c r="K18" s="260"/>
      <c r="L18" s="260"/>
      <c r="M18" s="260"/>
      <c r="N18" s="260"/>
      <c r="O18" s="260"/>
    </row>
    <row r="19" spans="1:17" s="64" customFormat="1" ht="7.5" customHeight="1">
      <c r="B19" s="66"/>
      <c r="C19" s="66"/>
      <c r="D19" s="66"/>
      <c r="E19" s="66"/>
      <c r="F19" s="66"/>
    </row>
    <row r="20" spans="1:17" s="43" customFormat="1" ht="56.25" customHeight="1">
      <c r="B20" s="277" t="s">
        <v>756</v>
      </c>
      <c r="C20" s="277"/>
      <c r="D20" s="277"/>
      <c r="E20" s="277"/>
      <c r="F20" s="277"/>
      <c r="G20" s="277"/>
      <c r="H20" s="277"/>
      <c r="I20" s="277"/>
      <c r="J20" s="277"/>
      <c r="K20" s="277"/>
      <c r="L20" s="277"/>
      <c r="M20" s="277"/>
      <c r="N20" s="277"/>
      <c r="O20" s="277"/>
    </row>
    <row r="21" spans="1:17" s="43" customFormat="1" ht="21" customHeight="1">
      <c r="B21" s="277"/>
      <c r="C21" s="277"/>
      <c r="D21" s="277"/>
      <c r="E21" s="277"/>
      <c r="F21" s="277"/>
      <c r="G21" s="277"/>
      <c r="H21" s="277"/>
      <c r="I21" s="277"/>
      <c r="J21" s="277"/>
      <c r="K21" s="277"/>
      <c r="L21" s="277"/>
      <c r="M21" s="277"/>
      <c r="N21" s="277"/>
      <c r="O21" s="277"/>
    </row>
    <row r="22" spans="1:17" s="43" customFormat="1" ht="19.5" customHeight="1">
      <c r="B22" s="277"/>
      <c r="C22" s="277"/>
      <c r="D22" s="277"/>
      <c r="E22" s="277"/>
      <c r="F22" s="277"/>
      <c r="G22" s="277"/>
      <c r="H22" s="277"/>
      <c r="I22" s="277"/>
      <c r="J22" s="277"/>
      <c r="K22" s="277"/>
      <c r="L22" s="277"/>
      <c r="M22" s="277"/>
      <c r="N22" s="277"/>
      <c r="O22" s="277"/>
    </row>
    <row r="23" spans="1:17" s="43" customFormat="1" ht="6.75" customHeight="1">
      <c r="B23" s="67"/>
      <c r="C23" s="68"/>
      <c r="D23" s="68"/>
      <c r="E23" s="68"/>
      <c r="F23" s="68"/>
      <c r="G23" s="69"/>
      <c r="H23" s="69"/>
      <c r="I23" s="69"/>
      <c r="J23" s="69"/>
      <c r="K23" s="69"/>
      <c r="L23" s="69"/>
    </row>
    <row r="24" spans="1:17" s="70" customFormat="1" ht="38.25" customHeight="1">
      <c r="B24" s="129"/>
      <c r="C24" s="130" t="s">
        <v>99</v>
      </c>
      <c r="D24" s="130" t="s">
        <v>97</v>
      </c>
      <c r="E24" s="130" t="s">
        <v>98</v>
      </c>
      <c r="F24" s="130" t="s">
        <v>713</v>
      </c>
      <c r="G24" s="270" t="s">
        <v>653</v>
      </c>
      <c r="H24" s="270"/>
      <c r="I24" s="270"/>
      <c r="J24" s="130" t="s">
        <v>100</v>
      </c>
      <c r="K24" s="129"/>
      <c r="L24" s="129"/>
      <c r="M24" s="129"/>
      <c r="N24" s="129"/>
      <c r="O24" s="129"/>
    </row>
    <row r="25" spans="1:17" s="70" customFormat="1" ht="38.25">
      <c r="B25" s="131" t="s">
        <v>655</v>
      </c>
      <c r="C25" s="138"/>
      <c r="D25" s="138"/>
      <c r="E25" s="138"/>
      <c r="F25" s="138"/>
      <c r="G25" s="271"/>
      <c r="H25" s="271"/>
      <c r="I25" s="271"/>
      <c r="J25" s="139">
        <f>SUM(C25:H25)</f>
        <v>0</v>
      </c>
      <c r="K25" s="129"/>
      <c r="L25" s="129"/>
      <c r="M25" s="129"/>
      <c r="N25" s="129"/>
      <c r="O25" s="129"/>
    </row>
    <row r="26" spans="1:17" s="70" customFormat="1" ht="10.5" customHeight="1">
      <c r="B26" s="132"/>
      <c r="C26" s="133"/>
      <c r="D26" s="133"/>
      <c r="E26" s="133"/>
      <c r="F26" s="133"/>
      <c r="G26" s="133"/>
      <c r="H26" s="133"/>
      <c r="I26" s="133"/>
      <c r="J26" s="134"/>
      <c r="K26" s="129"/>
      <c r="L26" s="129"/>
      <c r="M26" s="129"/>
      <c r="N26" s="129"/>
      <c r="O26" s="129"/>
    </row>
    <row r="27" spans="1:17" s="70" customFormat="1" ht="15.75" customHeight="1">
      <c r="A27" s="62"/>
      <c r="B27" s="267" t="s">
        <v>752</v>
      </c>
      <c r="C27" s="268"/>
      <c r="D27" s="268"/>
      <c r="E27" s="268"/>
      <c r="F27" s="268"/>
      <c r="G27" s="268"/>
      <c r="H27" s="268"/>
      <c r="I27" s="268"/>
      <c r="J27" s="268"/>
      <c r="K27" s="268"/>
      <c r="L27" s="268"/>
      <c r="M27" s="268"/>
      <c r="N27" s="268"/>
      <c r="O27" s="269"/>
    </row>
    <row r="28" spans="1:17" s="71" customFormat="1" ht="81.75" customHeight="1">
      <c r="A28" s="62"/>
      <c r="B28" s="135" t="s">
        <v>688</v>
      </c>
      <c r="C28" s="136" t="s">
        <v>101</v>
      </c>
      <c r="D28" s="136" t="s">
        <v>102</v>
      </c>
      <c r="E28" s="136" t="s">
        <v>103</v>
      </c>
      <c r="F28" s="291" t="s">
        <v>104</v>
      </c>
      <c r="G28" s="292"/>
      <c r="H28" s="137" t="s">
        <v>737</v>
      </c>
      <c r="I28" s="136" t="s">
        <v>729</v>
      </c>
      <c r="J28" s="136" t="s">
        <v>730</v>
      </c>
      <c r="K28" s="136" t="s">
        <v>731</v>
      </c>
      <c r="L28" s="136" t="s">
        <v>732</v>
      </c>
      <c r="M28" s="136" t="s">
        <v>733</v>
      </c>
      <c r="N28" s="136" t="s">
        <v>734</v>
      </c>
      <c r="O28" s="135" t="s">
        <v>735</v>
      </c>
      <c r="P28" s="72"/>
      <c r="Q28" s="73"/>
    </row>
    <row r="29" spans="1:17" ht="15" customHeight="1">
      <c r="B29" s="63">
        <v>1</v>
      </c>
      <c r="C29" s="74" t="s">
        <v>105</v>
      </c>
      <c r="D29" s="75" t="s">
        <v>106</v>
      </c>
      <c r="E29" s="76" t="s">
        <v>105</v>
      </c>
      <c r="F29" s="284" t="s">
        <v>107</v>
      </c>
      <c r="G29" s="284"/>
      <c r="H29" s="92"/>
      <c r="I29" s="93"/>
      <c r="J29" s="94">
        <f t="shared" ref="J29:J92" si="0">ROUND(+$I29*(1+H29)*$C$25,0)</f>
        <v>0</v>
      </c>
      <c r="K29" s="94">
        <f t="shared" ref="K29:K92" si="1">ROUND(+$I29*(1+H29)*$D$25,0)</f>
        <v>0</v>
      </c>
      <c r="L29" s="94">
        <f t="shared" ref="L29:L92" si="2">ROUND(+$I29*(1+H29)*$E$25,0)</f>
        <v>0</v>
      </c>
      <c r="M29" s="94">
        <f t="shared" ref="M29:M92" si="3">ROUND(+$I29*(1+H29)*$F$25,0)</f>
        <v>0</v>
      </c>
      <c r="N29" s="94">
        <f t="shared" ref="N29:N92" si="4">ROUND(+$I29*(1+H29)*$G$25,0)</f>
        <v>0</v>
      </c>
      <c r="O29" s="94">
        <f>ROUND(SUM(J29:N29),0)</f>
        <v>0</v>
      </c>
    </row>
    <row r="30" spans="1:17" ht="15" customHeight="1">
      <c r="B30" s="63">
        <v>2</v>
      </c>
      <c r="C30" s="74" t="s">
        <v>108</v>
      </c>
      <c r="D30" s="75" t="s">
        <v>115</v>
      </c>
      <c r="E30" s="76" t="s">
        <v>709</v>
      </c>
      <c r="F30" s="284" t="s">
        <v>685</v>
      </c>
      <c r="G30" s="284"/>
      <c r="H30" s="92"/>
      <c r="I30" s="93"/>
      <c r="J30" s="94">
        <f t="shared" si="0"/>
        <v>0</v>
      </c>
      <c r="K30" s="94">
        <f t="shared" si="1"/>
        <v>0</v>
      </c>
      <c r="L30" s="94">
        <f t="shared" si="2"/>
        <v>0</v>
      </c>
      <c r="M30" s="94">
        <f t="shared" si="3"/>
        <v>0</v>
      </c>
      <c r="N30" s="94">
        <f t="shared" si="4"/>
        <v>0</v>
      </c>
      <c r="O30" s="94">
        <f t="shared" ref="O30:O93" si="5">ROUND(SUM(J30:N30),0)</f>
        <v>0</v>
      </c>
    </row>
    <row r="31" spans="1:17" ht="15" customHeight="1">
      <c r="B31" s="63">
        <v>3</v>
      </c>
      <c r="C31" s="74" t="s">
        <v>108</v>
      </c>
      <c r="D31" s="75" t="s">
        <v>116</v>
      </c>
      <c r="E31" s="76" t="s">
        <v>708</v>
      </c>
      <c r="F31" s="284" t="s">
        <v>117</v>
      </c>
      <c r="G31" s="284"/>
      <c r="H31" s="92"/>
      <c r="I31" s="93"/>
      <c r="J31" s="94">
        <f t="shared" si="0"/>
        <v>0</v>
      </c>
      <c r="K31" s="94">
        <f t="shared" si="1"/>
        <v>0</v>
      </c>
      <c r="L31" s="94">
        <f t="shared" si="2"/>
        <v>0</v>
      </c>
      <c r="M31" s="94">
        <f t="shared" si="3"/>
        <v>0</v>
      </c>
      <c r="N31" s="94">
        <f t="shared" si="4"/>
        <v>0</v>
      </c>
      <c r="O31" s="94">
        <f t="shared" si="5"/>
        <v>0</v>
      </c>
    </row>
    <row r="32" spans="1:17" ht="15" customHeight="1">
      <c r="B32" s="63">
        <v>4</v>
      </c>
      <c r="C32" s="74" t="s">
        <v>108</v>
      </c>
      <c r="D32" s="75" t="s">
        <v>118</v>
      </c>
      <c r="E32" s="76" t="s">
        <v>707</v>
      </c>
      <c r="F32" s="284" t="s">
        <v>119</v>
      </c>
      <c r="G32" s="284"/>
      <c r="H32" s="92"/>
      <c r="I32" s="93"/>
      <c r="J32" s="94">
        <f t="shared" si="0"/>
        <v>0</v>
      </c>
      <c r="K32" s="94">
        <f t="shared" si="1"/>
        <v>0</v>
      </c>
      <c r="L32" s="94">
        <f t="shared" si="2"/>
        <v>0</v>
      </c>
      <c r="M32" s="94">
        <f t="shared" si="3"/>
        <v>0</v>
      </c>
      <c r="N32" s="94">
        <f t="shared" si="4"/>
        <v>0</v>
      </c>
      <c r="O32" s="94">
        <f t="shared" si="5"/>
        <v>0</v>
      </c>
    </row>
    <row r="33" spans="1:15" ht="15" customHeight="1">
      <c r="B33" s="63">
        <v>5</v>
      </c>
      <c r="C33" s="74" t="s">
        <v>108</v>
      </c>
      <c r="D33" s="75" t="s">
        <v>111</v>
      </c>
      <c r="E33" s="76" t="s">
        <v>706</v>
      </c>
      <c r="F33" s="284" t="s">
        <v>112</v>
      </c>
      <c r="G33" s="284"/>
      <c r="H33" s="92"/>
      <c r="I33" s="93"/>
      <c r="J33" s="94">
        <f t="shared" si="0"/>
        <v>0</v>
      </c>
      <c r="K33" s="94">
        <f t="shared" si="1"/>
        <v>0</v>
      </c>
      <c r="L33" s="94">
        <f t="shared" si="2"/>
        <v>0</v>
      </c>
      <c r="M33" s="94">
        <f t="shared" si="3"/>
        <v>0</v>
      </c>
      <c r="N33" s="94">
        <f t="shared" si="4"/>
        <v>0</v>
      </c>
      <c r="O33" s="94">
        <f t="shared" si="5"/>
        <v>0</v>
      </c>
    </row>
    <row r="34" spans="1:15" ht="15" customHeight="1">
      <c r="A34" s="80"/>
      <c r="B34" s="63">
        <v>6</v>
      </c>
      <c r="C34" s="74" t="s">
        <v>108</v>
      </c>
      <c r="D34" s="75" t="s">
        <v>109</v>
      </c>
      <c r="E34" s="76" t="s">
        <v>706</v>
      </c>
      <c r="F34" s="284" t="s">
        <v>110</v>
      </c>
      <c r="G34" s="284"/>
      <c r="H34" s="92"/>
      <c r="I34" s="93"/>
      <c r="J34" s="94">
        <f t="shared" si="0"/>
        <v>0</v>
      </c>
      <c r="K34" s="94">
        <f t="shared" si="1"/>
        <v>0</v>
      </c>
      <c r="L34" s="94">
        <f t="shared" si="2"/>
        <v>0</v>
      </c>
      <c r="M34" s="94">
        <f t="shared" si="3"/>
        <v>0</v>
      </c>
      <c r="N34" s="94">
        <f t="shared" si="4"/>
        <v>0</v>
      </c>
      <c r="O34" s="94">
        <f t="shared" si="5"/>
        <v>0</v>
      </c>
    </row>
    <row r="35" spans="1:15" ht="15" customHeight="1">
      <c r="A35" s="81"/>
      <c r="B35" s="63">
        <v>7</v>
      </c>
      <c r="C35" s="74" t="s">
        <v>108</v>
      </c>
      <c r="D35" s="75" t="s">
        <v>113</v>
      </c>
      <c r="E35" s="76" t="s">
        <v>706</v>
      </c>
      <c r="F35" s="284" t="s">
        <v>114</v>
      </c>
      <c r="G35" s="284"/>
      <c r="H35" s="92"/>
      <c r="I35" s="93"/>
      <c r="J35" s="94">
        <f t="shared" si="0"/>
        <v>0</v>
      </c>
      <c r="K35" s="94">
        <f t="shared" si="1"/>
        <v>0</v>
      </c>
      <c r="L35" s="94">
        <f t="shared" si="2"/>
        <v>0</v>
      </c>
      <c r="M35" s="94">
        <f t="shared" si="3"/>
        <v>0</v>
      </c>
      <c r="N35" s="94">
        <f t="shared" si="4"/>
        <v>0</v>
      </c>
      <c r="O35" s="94">
        <f t="shared" si="5"/>
        <v>0</v>
      </c>
    </row>
    <row r="36" spans="1:15" ht="15" customHeight="1">
      <c r="A36" s="81"/>
      <c r="B36" s="63">
        <v>8</v>
      </c>
      <c r="C36" s="74" t="s">
        <v>108</v>
      </c>
      <c r="D36" s="75" t="s">
        <v>120</v>
      </c>
      <c r="E36" s="76" t="s">
        <v>705</v>
      </c>
      <c r="F36" s="284" t="s">
        <v>121</v>
      </c>
      <c r="G36" s="284"/>
      <c r="H36" s="92"/>
      <c r="I36" s="93"/>
      <c r="J36" s="94">
        <f t="shared" si="0"/>
        <v>0</v>
      </c>
      <c r="K36" s="94">
        <f t="shared" si="1"/>
        <v>0</v>
      </c>
      <c r="L36" s="94">
        <f t="shared" si="2"/>
        <v>0</v>
      </c>
      <c r="M36" s="94">
        <f t="shared" si="3"/>
        <v>0</v>
      </c>
      <c r="N36" s="94">
        <f t="shared" si="4"/>
        <v>0</v>
      </c>
      <c r="O36" s="94">
        <f t="shared" si="5"/>
        <v>0</v>
      </c>
    </row>
    <row r="37" spans="1:15" ht="15" customHeight="1">
      <c r="B37" s="63">
        <v>9</v>
      </c>
      <c r="C37" s="74" t="s">
        <v>108</v>
      </c>
      <c r="D37" s="75" t="s">
        <v>122</v>
      </c>
      <c r="E37" s="76" t="s">
        <v>704</v>
      </c>
      <c r="F37" s="284" t="s">
        <v>123</v>
      </c>
      <c r="G37" s="284"/>
      <c r="H37" s="92"/>
      <c r="I37" s="93"/>
      <c r="J37" s="94">
        <f t="shared" si="0"/>
        <v>0</v>
      </c>
      <c r="K37" s="94">
        <f t="shared" si="1"/>
        <v>0</v>
      </c>
      <c r="L37" s="94">
        <f t="shared" si="2"/>
        <v>0</v>
      </c>
      <c r="M37" s="94">
        <f t="shared" si="3"/>
        <v>0</v>
      </c>
      <c r="N37" s="94">
        <f t="shared" si="4"/>
        <v>0</v>
      </c>
      <c r="O37" s="94">
        <f t="shared" si="5"/>
        <v>0</v>
      </c>
    </row>
    <row r="38" spans="1:15" ht="15" customHeight="1">
      <c r="A38" s="64"/>
      <c r="B38" s="63">
        <v>10</v>
      </c>
      <c r="C38" s="74" t="s">
        <v>108</v>
      </c>
      <c r="D38" s="75" t="s">
        <v>124</v>
      </c>
      <c r="E38" s="76" t="s">
        <v>703</v>
      </c>
      <c r="F38" s="284" t="s">
        <v>125</v>
      </c>
      <c r="G38" s="284"/>
      <c r="H38" s="92"/>
      <c r="I38" s="93"/>
      <c r="J38" s="94">
        <f t="shared" si="0"/>
        <v>0</v>
      </c>
      <c r="K38" s="94">
        <f t="shared" si="1"/>
        <v>0</v>
      </c>
      <c r="L38" s="94">
        <f t="shared" si="2"/>
        <v>0</v>
      </c>
      <c r="M38" s="94">
        <f t="shared" si="3"/>
        <v>0</v>
      </c>
      <c r="N38" s="94">
        <f t="shared" si="4"/>
        <v>0</v>
      </c>
      <c r="O38" s="94">
        <f t="shared" si="5"/>
        <v>0</v>
      </c>
    </row>
    <row r="39" spans="1:15" s="80" customFormat="1" ht="15" customHeight="1">
      <c r="A39" s="62"/>
      <c r="B39" s="63">
        <v>11</v>
      </c>
      <c r="C39" s="77" t="s">
        <v>108</v>
      </c>
      <c r="D39" s="78" t="s">
        <v>126</v>
      </c>
      <c r="E39" s="79" t="s">
        <v>702</v>
      </c>
      <c r="F39" s="284" t="s">
        <v>127</v>
      </c>
      <c r="G39" s="284"/>
      <c r="H39" s="92"/>
      <c r="I39" s="93"/>
      <c r="J39" s="94">
        <f t="shared" si="0"/>
        <v>0</v>
      </c>
      <c r="K39" s="94">
        <f t="shared" si="1"/>
        <v>0</v>
      </c>
      <c r="L39" s="94">
        <f t="shared" si="2"/>
        <v>0</v>
      </c>
      <c r="M39" s="94">
        <f t="shared" si="3"/>
        <v>0</v>
      </c>
      <c r="N39" s="94">
        <f t="shared" si="4"/>
        <v>0</v>
      </c>
      <c r="O39" s="94">
        <f t="shared" si="5"/>
        <v>0</v>
      </c>
    </row>
    <row r="40" spans="1:15" s="81" customFormat="1" ht="15" customHeight="1">
      <c r="A40" s="62"/>
      <c r="B40" s="63">
        <v>12</v>
      </c>
      <c r="C40" s="74" t="s">
        <v>108</v>
      </c>
      <c r="D40" s="75" t="s">
        <v>128</v>
      </c>
      <c r="E40" s="76" t="s">
        <v>701</v>
      </c>
      <c r="F40" s="284" t="s">
        <v>129</v>
      </c>
      <c r="G40" s="284"/>
      <c r="H40" s="92"/>
      <c r="I40" s="93"/>
      <c r="J40" s="94">
        <f t="shared" si="0"/>
        <v>0</v>
      </c>
      <c r="K40" s="94">
        <f t="shared" si="1"/>
        <v>0</v>
      </c>
      <c r="L40" s="94">
        <f t="shared" si="2"/>
        <v>0</v>
      </c>
      <c r="M40" s="94">
        <f t="shared" si="3"/>
        <v>0</v>
      </c>
      <c r="N40" s="94">
        <f t="shared" si="4"/>
        <v>0</v>
      </c>
      <c r="O40" s="94">
        <f t="shared" si="5"/>
        <v>0</v>
      </c>
    </row>
    <row r="41" spans="1:15" s="81" customFormat="1" ht="12" customHeight="1">
      <c r="A41" s="62"/>
      <c r="B41" s="63">
        <v>13</v>
      </c>
      <c r="C41" s="74" t="s">
        <v>108</v>
      </c>
      <c r="D41" s="75" t="s">
        <v>138</v>
      </c>
      <c r="E41" s="76" t="s">
        <v>700</v>
      </c>
      <c r="F41" s="284" t="s">
        <v>139</v>
      </c>
      <c r="G41" s="284"/>
      <c r="H41" s="92"/>
      <c r="I41" s="93"/>
      <c r="J41" s="94">
        <f t="shared" si="0"/>
        <v>0</v>
      </c>
      <c r="K41" s="94">
        <f t="shared" si="1"/>
        <v>0</v>
      </c>
      <c r="L41" s="94">
        <f t="shared" si="2"/>
        <v>0</v>
      </c>
      <c r="M41" s="94">
        <f t="shared" si="3"/>
        <v>0</v>
      </c>
      <c r="N41" s="94">
        <f t="shared" si="4"/>
        <v>0</v>
      </c>
      <c r="O41" s="94">
        <f t="shared" si="5"/>
        <v>0</v>
      </c>
    </row>
    <row r="42" spans="1:15" ht="15" customHeight="1">
      <c r="B42" s="63">
        <v>14</v>
      </c>
      <c r="C42" s="74" t="s">
        <v>108</v>
      </c>
      <c r="D42" s="75" t="s">
        <v>134</v>
      </c>
      <c r="E42" s="76" t="s">
        <v>699</v>
      </c>
      <c r="F42" s="284" t="s">
        <v>135</v>
      </c>
      <c r="G42" s="284"/>
      <c r="H42" s="92"/>
      <c r="I42" s="93"/>
      <c r="J42" s="94">
        <f t="shared" si="0"/>
        <v>0</v>
      </c>
      <c r="K42" s="94">
        <f t="shared" si="1"/>
        <v>0</v>
      </c>
      <c r="L42" s="94">
        <f t="shared" si="2"/>
        <v>0</v>
      </c>
      <c r="M42" s="94">
        <f t="shared" si="3"/>
        <v>0</v>
      </c>
      <c r="N42" s="94">
        <f t="shared" si="4"/>
        <v>0</v>
      </c>
      <c r="O42" s="94">
        <f t="shared" si="5"/>
        <v>0</v>
      </c>
    </row>
    <row r="43" spans="1:15" s="64" customFormat="1" ht="15" customHeight="1">
      <c r="A43" s="62"/>
      <c r="B43" s="63">
        <v>15</v>
      </c>
      <c r="C43" s="74" t="s">
        <v>108</v>
      </c>
      <c r="D43" s="75" t="s">
        <v>130</v>
      </c>
      <c r="E43" s="76" t="s">
        <v>698</v>
      </c>
      <c r="F43" s="284" t="s">
        <v>131</v>
      </c>
      <c r="G43" s="284"/>
      <c r="H43" s="92"/>
      <c r="I43" s="93"/>
      <c r="J43" s="94">
        <f t="shared" si="0"/>
        <v>0</v>
      </c>
      <c r="K43" s="94">
        <f t="shared" si="1"/>
        <v>0</v>
      </c>
      <c r="L43" s="94">
        <f t="shared" si="2"/>
        <v>0</v>
      </c>
      <c r="M43" s="94">
        <f t="shared" si="3"/>
        <v>0</v>
      </c>
      <c r="N43" s="94">
        <f t="shared" si="4"/>
        <v>0</v>
      </c>
      <c r="O43" s="94">
        <f t="shared" si="5"/>
        <v>0</v>
      </c>
    </row>
    <row r="44" spans="1:15" ht="15" customHeight="1">
      <c r="B44" s="63">
        <v>16</v>
      </c>
      <c r="C44" s="74" t="s">
        <v>108</v>
      </c>
      <c r="D44" s="75" t="s">
        <v>132</v>
      </c>
      <c r="E44" s="76" t="s">
        <v>697</v>
      </c>
      <c r="F44" s="284" t="s">
        <v>133</v>
      </c>
      <c r="G44" s="284"/>
      <c r="H44" s="92"/>
      <c r="I44" s="93"/>
      <c r="J44" s="94">
        <f t="shared" si="0"/>
        <v>0</v>
      </c>
      <c r="K44" s="94">
        <f t="shared" si="1"/>
        <v>0</v>
      </c>
      <c r="L44" s="94">
        <f t="shared" si="2"/>
        <v>0</v>
      </c>
      <c r="M44" s="94">
        <f t="shared" si="3"/>
        <v>0</v>
      </c>
      <c r="N44" s="94">
        <f t="shared" si="4"/>
        <v>0</v>
      </c>
      <c r="O44" s="94">
        <f t="shared" si="5"/>
        <v>0</v>
      </c>
    </row>
    <row r="45" spans="1:15" ht="15" customHeight="1">
      <c r="B45" s="63">
        <v>17</v>
      </c>
      <c r="C45" s="74" t="s">
        <v>108</v>
      </c>
      <c r="D45" s="75" t="s">
        <v>136</v>
      </c>
      <c r="E45" s="76" t="s">
        <v>696</v>
      </c>
      <c r="F45" s="284" t="s">
        <v>137</v>
      </c>
      <c r="G45" s="284"/>
      <c r="H45" s="92"/>
      <c r="I45" s="93"/>
      <c r="J45" s="94">
        <f t="shared" si="0"/>
        <v>0</v>
      </c>
      <c r="K45" s="94">
        <f t="shared" si="1"/>
        <v>0</v>
      </c>
      <c r="L45" s="94">
        <f t="shared" si="2"/>
        <v>0</v>
      </c>
      <c r="M45" s="94">
        <f t="shared" si="3"/>
        <v>0</v>
      </c>
      <c r="N45" s="94">
        <f t="shared" si="4"/>
        <v>0</v>
      </c>
      <c r="O45" s="94">
        <f t="shared" si="5"/>
        <v>0</v>
      </c>
    </row>
    <row r="46" spans="1:15" ht="15" customHeight="1">
      <c r="B46" s="63">
        <v>18</v>
      </c>
      <c r="C46" s="74" t="s">
        <v>140</v>
      </c>
      <c r="D46" s="75" t="s">
        <v>141</v>
      </c>
      <c r="E46" s="76" t="s">
        <v>140</v>
      </c>
      <c r="F46" s="284" t="s">
        <v>142</v>
      </c>
      <c r="G46" s="284"/>
      <c r="H46" s="92"/>
      <c r="I46" s="93"/>
      <c r="J46" s="94">
        <f t="shared" si="0"/>
        <v>0</v>
      </c>
      <c r="K46" s="94">
        <f t="shared" si="1"/>
        <v>0</v>
      </c>
      <c r="L46" s="94">
        <f t="shared" si="2"/>
        <v>0</v>
      </c>
      <c r="M46" s="94">
        <f t="shared" si="3"/>
        <v>0</v>
      </c>
      <c r="N46" s="94">
        <f t="shared" si="4"/>
        <v>0</v>
      </c>
      <c r="O46" s="94">
        <f t="shared" si="5"/>
        <v>0</v>
      </c>
    </row>
    <row r="47" spans="1:15" ht="15" customHeight="1">
      <c r="B47" s="63">
        <v>19</v>
      </c>
      <c r="C47" s="74" t="s">
        <v>140</v>
      </c>
      <c r="D47" s="75" t="s">
        <v>143</v>
      </c>
      <c r="E47" s="76" t="s">
        <v>695</v>
      </c>
      <c r="F47" s="284" t="s">
        <v>144</v>
      </c>
      <c r="G47" s="284"/>
      <c r="H47" s="92"/>
      <c r="I47" s="93"/>
      <c r="J47" s="94">
        <f t="shared" si="0"/>
        <v>0</v>
      </c>
      <c r="K47" s="94">
        <f t="shared" si="1"/>
        <v>0</v>
      </c>
      <c r="L47" s="94">
        <f t="shared" si="2"/>
        <v>0</v>
      </c>
      <c r="M47" s="94">
        <f t="shared" si="3"/>
        <v>0</v>
      </c>
      <c r="N47" s="94">
        <f t="shared" si="4"/>
        <v>0</v>
      </c>
      <c r="O47" s="94">
        <f t="shared" si="5"/>
        <v>0</v>
      </c>
    </row>
    <row r="48" spans="1:15" ht="15" customHeight="1">
      <c r="B48" s="63">
        <v>20</v>
      </c>
      <c r="C48" s="74" t="s">
        <v>140</v>
      </c>
      <c r="D48" s="75" t="s">
        <v>145</v>
      </c>
      <c r="E48" s="76" t="s">
        <v>694</v>
      </c>
      <c r="F48" s="284" t="s">
        <v>146</v>
      </c>
      <c r="G48" s="284"/>
      <c r="H48" s="92"/>
      <c r="I48" s="93"/>
      <c r="J48" s="94">
        <f t="shared" si="0"/>
        <v>0</v>
      </c>
      <c r="K48" s="94">
        <f t="shared" si="1"/>
        <v>0</v>
      </c>
      <c r="L48" s="94">
        <f t="shared" si="2"/>
        <v>0</v>
      </c>
      <c r="M48" s="94">
        <f t="shared" si="3"/>
        <v>0</v>
      </c>
      <c r="N48" s="94">
        <f t="shared" si="4"/>
        <v>0</v>
      </c>
      <c r="O48" s="94">
        <f t="shared" si="5"/>
        <v>0</v>
      </c>
    </row>
    <row r="49" spans="2:15" ht="12" customHeight="1">
      <c r="B49" s="63">
        <v>21</v>
      </c>
      <c r="C49" s="74" t="s">
        <v>147</v>
      </c>
      <c r="D49" s="75" t="s">
        <v>153</v>
      </c>
      <c r="E49" s="76" t="s">
        <v>154</v>
      </c>
      <c r="F49" s="284" t="s">
        <v>155</v>
      </c>
      <c r="G49" s="284"/>
      <c r="H49" s="92"/>
      <c r="I49" s="93"/>
      <c r="J49" s="94">
        <f t="shared" si="0"/>
        <v>0</v>
      </c>
      <c r="K49" s="94">
        <f t="shared" si="1"/>
        <v>0</v>
      </c>
      <c r="L49" s="94">
        <f t="shared" si="2"/>
        <v>0</v>
      </c>
      <c r="M49" s="94">
        <f t="shared" si="3"/>
        <v>0</v>
      </c>
      <c r="N49" s="94">
        <f t="shared" si="4"/>
        <v>0</v>
      </c>
      <c r="O49" s="94">
        <f t="shared" si="5"/>
        <v>0</v>
      </c>
    </row>
    <row r="50" spans="2:15" ht="12" customHeight="1">
      <c r="B50" s="63">
        <v>22</v>
      </c>
      <c r="C50" s="74" t="s">
        <v>147</v>
      </c>
      <c r="D50" s="75" t="s">
        <v>162</v>
      </c>
      <c r="E50" s="76" t="s">
        <v>163</v>
      </c>
      <c r="F50" s="284" t="s">
        <v>164</v>
      </c>
      <c r="G50" s="284"/>
      <c r="H50" s="92"/>
      <c r="I50" s="93"/>
      <c r="J50" s="94">
        <f t="shared" si="0"/>
        <v>0</v>
      </c>
      <c r="K50" s="94">
        <f t="shared" si="1"/>
        <v>0</v>
      </c>
      <c r="L50" s="94">
        <f t="shared" si="2"/>
        <v>0</v>
      </c>
      <c r="M50" s="94">
        <f t="shared" si="3"/>
        <v>0</v>
      </c>
      <c r="N50" s="94">
        <f t="shared" si="4"/>
        <v>0</v>
      </c>
      <c r="O50" s="94">
        <f t="shared" si="5"/>
        <v>0</v>
      </c>
    </row>
    <row r="51" spans="2:15" ht="15" customHeight="1">
      <c r="B51" s="63">
        <v>23</v>
      </c>
      <c r="C51" s="74" t="s">
        <v>147</v>
      </c>
      <c r="D51" s="75" t="s">
        <v>148</v>
      </c>
      <c r="E51" s="76" t="s">
        <v>149</v>
      </c>
      <c r="F51" s="284" t="s">
        <v>150</v>
      </c>
      <c r="G51" s="284"/>
      <c r="H51" s="92"/>
      <c r="I51" s="93"/>
      <c r="J51" s="94">
        <f t="shared" si="0"/>
        <v>0</v>
      </c>
      <c r="K51" s="94">
        <f t="shared" si="1"/>
        <v>0</v>
      </c>
      <c r="L51" s="94">
        <f t="shared" si="2"/>
        <v>0</v>
      </c>
      <c r="M51" s="94">
        <f t="shared" si="3"/>
        <v>0</v>
      </c>
      <c r="N51" s="94">
        <f t="shared" si="4"/>
        <v>0</v>
      </c>
      <c r="O51" s="94">
        <f t="shared" si="5"/>
        <v>0</v>
      </c>
    </row>
    <row r="52" spans="2:15" ht="12" customHeight="1">
      <c r="B52" s="63">
        <v>24</v>
      </c>
      <c r="C52" s="74" t="s">
        <v>147</v>
      </c>
      <c r="D52" s="75" t="s">
        <v>159</v>
      </c>
      <c r="E52" s="76" t="s">
        <v>160</v>
      </c>
      <c r="F52" s="284" t="s">
        <v>161</v>
      </c>
      <c r="G52" s="284"/>
      <c r="H52" s="92"/>
      <c r="I52" s="93"/>
      <c r="J52" s="94">
        <f t="shared" si="0"/>
        <v>0</v>
      </c>
      <c r="K52" s="94">
        <f t="shared" si="1"/>
        <v>0</v>
      </c>
      <c r="L52" s="94">
        <f t="shared" si="2"/>
        <v>0</v>
      </c>
      <c r="M52" s="94">
        <f t="shared" si="3"/>
        <v>0</v>
      </c>
      <c r="N52" s="94">
        <f t="shared" si="4"/>
        <v>0</v>
      </c>
      <c r="O52" s="94">
        <f t="shared" si="5"/>
        <v>0</v>
      </c>
    </row>
    <row r="53" spans="2:15" ht="12" customHeight="1">
      <c r="B53" s="63">
        <v>25</v>
      </c>
      <c r="C53" s="74" t="s">
        <v>147</v>
      </c>
      <c r="D53" s="75" t="s">
        <v>156</v>
      </c>
      <c r="E53" s="76" t="s">
        <v>157</v>
      </c>
      <c r="F53" s="284" t="s">
        <v>158</v>
      </c>
      <c r="G53" s="284"/>
      <c r="H53" s="92"/>
      <c r="I53" s="93"/>
      <c r="J53" s="94">
        <f t="shared" si="0"/>
        <v>0</v>
      </c>
      <c r="K53" s="94">
        <f t="shared" si="1"/>
        <v>0</v>
      </c>
      <c r="L53" s="94">
        <f t="shared" si="2"/>
        <v>0</v>
      </c>
      <c r="M53" s="94">
        <f t="shared" si="3"/>
        <v>0</v>
      </c>
      <c r="N53" s="94">
        <f t="shared" si="4"/>
        <v>0</v>
      </c>
      <c r="O53" s="94">
        <f t="shared" si="5"/>
        <v>0</v>
      </c>
    </row>
    <row r="54" spans="2:15" ht="12" customHeight="1">
      <c r="B54" s="63">
        <v>26</v>
      </c>
      <c r="C54" s="74" t="s">
        <v>147</v>
      </c>
      <c r="D54" s="75" t="s">
        <v>151</v>
      </c>
      <c r="E54" s="76" t="s">
        <v>149</v>
      </c>
      <c r="F54" s="284" t="s">
        <v>152</v>
      </c>
      <c r="G54" s="284"/>
      <c r="H54" s="92"/>
      <c r="I54" s="93"/>
      <c r="J54" s="94">
        <f t="shared" si="0"/>
        <v>0</v>
      </c>
      <c r="K54" s="94">
        <f t="shared" si="1"/>
        <v>0</v>
      </c>
      <c r="L54" s="94">
        <f t="shared" si="2"/>
        <v>0</v>
      </c>
      <c r="M54" s="94">
        <f t="shared" si="3"/>
        <v>0</v>
      </c>
      <c r="N54" s="94">
        <f t="shared" si="4"/>
        <v>0</v>
      </c>
      <c r="O54" s="94">
        <f t="shared" si="5"/>
        <v>0</v>
      </c>
    </row>
    <row r="55" spans="2:15" ht="15" customHeight="1">
      <c r="B55" s="63">
        <v>27</v>
      </c>
      <c r="C55" s="82" t="s">
        <v>147</v>
      </c>
      <c r="D55" s="83" t="s">
        <v>165</v>
      </c>
      <c r="E55" s="84" t="s">
        <v>149</v>
      </c>
      <c r="F55" s="284" t="s">
        <v>166</v>
      </c>
      <c r="G55" s="284"/>
      <c r="H55" s="92"/>
      <c r="I55" s="93"/>
      <c r="J55" s="94">
        <f t="shared" si="0"/>
        <v>0</v>
      </c>
      <c r="K55" s="94">
        <f t="shared" si="1"/>
        <v>0</v>
      </c>
      <c r="L55" s="94">
        <f t="shared" si="2"/>
        <v>0</v>
      </c>
      <c r="M55" s="94">
        <f t="shared" si="3"/>
        <v>0</v>
      </c>
      <c r="N55" s="94">
        <f t="shared" si="4"/>
        <v>0</v>
      </c>
      <c r="O55" s="94">
        <f t="shared" si="5"/>
        <v>0</v>
      </c>
    </row>
    <row r="56" spans="2:15" ht="15" customHeight="1">
      <c r="B56" s="63">
        <v>28</v>
      </c>
      <c r="C56" s="74" t="s">
        <v>167</v>
      </c>
      <c r="D56" s="75" t="s">
        <v>186</v>
      </c>
      <c r="E56" s="76" t="s">
        <v>167</v>
      </c>
      <c r="F56" s="284" t="s">
        <v>187</v>
      </c>
      <c r="G56" s="284"/>
      <c r="H56" s="92"/>
      <c r="I56" s="93"/>
      <c r="J56" s="94">
        <f t="shared" si="0"/>
        <v>0</v>
      </c>
      <c r="K56" s="94">
        <f t="shared" si="1"/>
        <v>0</v>
      </c>
      <c r="L56" s="94">
        <f t="shared" si="2"/>
        <v>0</v>
      </c>
      <c r="M56" s="94">
        <f t="shared" si="3"/>
        <v>0</v>
      </c>
      <c r="N56" s="94">
        <f t="shared" si="4"/>
        <v>0</v>
      </c>
      <c r="O56" s="94">
        <f t="shared" si="5"/>
        <v>0</v>
      </c>
    </row>
    <row r="57" spans="2:15" ht="15" customHeight="1">
      <c r="B57" s="63">
        <v>29</v>
      </c>
      <c r="C57" s="74" t="s">
        <v>167</v>
      </c>
      <c r="D57" s="75" t="s">
        <v>178</v>
      </c>
      <c r="E57" s="76" t="s">
        <v>167</v>
      </c>
      <c r="F57" s="284" t="s">
        <v>179</v>
      </c>
      <c r="G57" s="284"/>
      <c r="H57" s="92"/>
      <c r="I57" s="93"/>
      <c r="J57" s="94">
        <f t="shared" si="0"/>
        <v>0</v>
      </c>
      <c r="K57" s="94">
        <f t="shared" si="1"/>
        <v>0</v>
      </c>
      <c r="L57" s="94">
        <f t="shared" si="2"/>
        <v>0</v>
      </c>
      <c r="M57" s="94">
        <f t="shared" si="3"/>
        <v>0</v>
      </c>
      <c r="N57" s="94">
        <f t="shared" si="4"/>
        <v>0</v>
      </c>
      <c r="O57" s="94">
        <f t="shared" si="5"/>
        <v>0</v>
      </c>
    </row>
    <row r="58" spans="2:15" ht="15" customHeight="1">
      <c r="B58" s="63">
        <v>30</v>
      </c>
      <c r="C58" s="74" t="s">
        <v>167</v>
      </c>
      <c r="D58" s="75" t="s">
        <v>168</v>
      </c>
      <c r="E58" s="76" t="s">
        <v>167</v>
      </c>
      <c r="F58" s="284" t="s">
        <v>169</v>
      </c>
      <c r="G58" s="284"/>
      <c r="H58" s="92"/>
      <c r="I58" s="93"/>
      <c r="J58" s="94">
        <f t="shared" si="0"/>
        <v>0</v>
      </c>
      <c r="K58" s="94">
        <f t="shared" si="1"/>
        <v>0</v>
      </c>
      <c r="L58" s="94">
        <f t="shared" si="2"/>
        <v>0</v>
      </c>
      <c r="M58" s="94">
        <f t="shared" si="3"/>
        <v>0</v>
      </c>
      <c r="N58" s="94">
        <f t="shared" si="4"/>
        <v>0</v>
      </c>
      <c r="O58" s="94">
        <f t="shared" si="5"/>
        <v>0</v>
      </c>
    </row>
    <row r="59" spans="2:15" ht="15" customHeight="1">
      <c r="B59" s="63">
        <v>31</v>
      </c>
      <c r="C59" s="74" t="s">
        <v>167</v>
      </c>
      <c r="D59" s="75" t="s">
        <v>188</v>
      </c>
      <c r="E59" s="76" t="s">
        <v>167</v>
      </c>
      <c r="F59" s="284" t="s">
        <v>189</v>
      </c>
      <c r="G59" s="284"/>
      <c r="H59" s="92"/>
      <c r="I59" s="93"/>
      <c r="J59" s="94">
        <f t="shared" si="0"/>
        <v>0</v>
      </c>
      <c r="K59" s="94">
        <f t="shared" si="1"/>
        <v>0</v>
      </c>
      <c r="L59" s="94">
        <f t="shared" si="2"/>
        <v>0</v>
      </c>
      <c r="M59" s="94">
        <f t="shared" si="3"/>
        <v>0</v>
      </c>
      <c r="N59" s="94">
        <f t="shared" si="4"/>
        <v>0</v>
      </c>
      <c r="O59" s="94">
        <f t="shared" si="5"/>
        <v>0</v>
      </c>
    </row>
    <row r="60" spans="2:15" ht="15" customHeight="1">
      <c r="B60" s="63">
        <v>32</v>
      </c>
      <c r="C60" s="74" t="s">
        <v>167</v>
      </c>
      <c r="D60" s="75" t="s">
        <v>184</v>
      </c>
      <c r="E60" s="76" t="s">
        <v>167</v>
      </c>
      <c r="F60" s="284" t="s">
        <v>185</v>
      </c>
      <c r="G60" s="284"/>
      <c r="H60" s="92"/>
      <c r="I60" s="93"/>
      <c r="J60" s="94">
        <f t="shared" si="0"/>
        <v>0</v>
      </c>
      <c r="K60" s="94">
        <f t="shared" si="1"/>
        <v>0</v>
      </c>
      <c r="L60" s="94">
        <f t="shared" si="2"/>
        <v>0</v>
      </c>
      <c r="M60" s="94">
        <f t="shared" si="3"/>
        <v>0</v>
      </c>
      <c r="N60" s="94">
        <f t="shared" si="4"/>
        <v>0</v>
      </c>
      <c r="O60" s="94">
        <f t="shared" si="5"/>
        <v>0</v>
      </c>
    </row>
    <row r="61" spans="2:15" ht="15" customHeight="1">
      <c r="B61" s="63">
        <v>33</v>
      </c>
      <c r="C61" s="82" t="s">
        <v>167</v>
      </c>
      <c r="D61" s="83" t="s">
        <v>176</v>
      </c>
      <c r="E61" s="76" t="s">
        <v>167</v>
      </c>
      <c r="F61" s="284" t="s">
        <v>177</v>
      </c>
      <c r="G61" s="284"/>
      <c r="H61" s="92"/>
      <c r="I61" s="93"/>
      <c r="J61" s="94">
        <f t="shared" si="0"/>
        <v>0</v>
      </c>
      <c r="K61" s="94">
        <f t="shared" si="1"/>
        <v>0</v>
      </c>
      <c r="L61" s="94">
        <f t="shared" si="2"/>
        <v>0</v>
      </c>
      <c r="M61" s="94">
        <f t="shared" si="3"/>
        <v>0</v>
      </c>
      <c r="N61" s="94">
        <f t="shared" si="4"/>
        <v>0</v>
      </c>
      <c r="O61" s="94">
        <f t="shared" si="5"/>
        <v>0</v>
      </c>
    </row>
    <row r="62" spans="2:15" ht="15" customHeight="1">
      <c r="B62" s="63">
        <v>34</v>
      </c>
      <c r="C62" s="82" t="s">
        <v>167</v>
      </c>
      <c r="D62" s="83" t="s">
        <v>194</v>
      </c>
      <c r="E62" s="76" t="s">
        <v>167</v>
      </c>
      <c r="F62" s="284" t="s">
        <v>195</v>
      </c>
      <c r="G62" s="284"/>
      <c r="H62" s="92"/>
      <c r="I62" s="93"/>
      <c r="J62" s="94">
        <f t="shared" si="0"/>
        <v>0</v>
      </c>
      <c r="K62" s="94">
        <f t="shared" si="1"/>
        <v>0</v>
      </c>
      <c r="L62" s="94">
        <f t="shared" si="2"/>
        <v>0</v>
      </c>
      <c r="M62" s="94">
        <f t="shared" si="3"/>
        <v>0</v>
      </c>
      <c r="N62" s="94">
        <f t="shared" si="4"/>
        <v>0</v>
      </c>
      <c r="O62" s="94">
        <f t="shared" si="5"/>
        <v>0</v>
      </c>
    </row>
    <row r="63" spans="2:15" ht="15" customHeight="1">
      <c r="B63" s="63">
        <v>35</v>
      </c>
      <c r="C63" s="74" t="s">
        <v>167</v>
      </c>
      <c r="D63" s="75" t="s">
        <v>180</v>
      </c>
      <c r="E63" s="76" t="s">
        <v>167</v>
      </c>
      <c r="F63" s="284" t="s">
        <v>181</v>
      </c>
      <c r="G63" s="284"/>
      <c r="H63" s="92"/>
      <c r="I63" s="93"/>
      <c r="J63" s="94">
        <f t="shared" si="0"/>
        <v>0</v>
      </c>
      <c r="K63" s="94">
        <f t="shared" si="1"/>
        <v>0</v>
      </c>
      <c r="L63" s="94">
        <f t="shared" si="2"/>
        <v>0</v>
      </c>
      <c r="M63" s="94">
        <f t="shared" si="3"/>
        <v>0</v>
      </c>
      <c r="N63" s="94">
        <f t="shared" si="4"/>
        <v>0</v>
      </c>
      <c r="O63" s="94">
        <f t="shared" si="5"/>
        <v>0</v>
      </c>
    </row>
    <row r="64" spans="2:15" ht="15" customHeight="1">
      <c r="B64" s="63">
        <v>36</v>
      </c>
      <c r="C64" s="74" t="s">
        <v>167</v>
      </c>
      <c r="D64" s="75" t="s">
        <v>174</v>
      </c>
      <c r="E64" s="76" t="s">
        <v>167</v>
      </c>
      <c r="F64" s="284" t="s">
        <v>175</v>
      </c>
      <c r="G64" s="284"/>
      <c r="H64" s="92"/>
      <c r="I64" s="93"/>
      <c r="J64" s="94">
        <f t="shared" si="0"/>
        <v>0</v>
      </c>
      <c r="K64" s="94">
        <f t="shared" si="1"/>
        <v>0</v>
      </c>
      <c r="L64" s="94">
        <f t="shared" si="2"/>
        <v>0</v>
      </c>
      <c r="M64" s="94">
        <f t="shared" si="3"/>
        <v>0</v>
      </c>
      <c r="N64" s="94">
        <f t="shared" si="4"/>
        <v>0</v>
      </c>
      <c r="O64" s="94">
        <f t="shared" si="5"/>
        <v>0</v>
      </c>
    </row>
    <row r="65" spans="2:15" ht="15" customHeight="1">
      <c r="B65" s="63">
        <v>37</v>
      </c>
      <c r="C65" s="74" t="s">
        <v>167</v>
      </c>
      <c r="D65" s="75" t="s">
        <v>182</v>
      </c>
      <c r="E65" s="76" t="s">
        <v>167</v>
      </c>
      <c r="F65" s="284" t="s">
        <v>183</v>
      </c>
      <c r="G65" s="284"/>
      <c r="H65" s="92"/>
      <c r="I65" s="93"/>
      <c r="J65" s="94">
        <f t="shared" si="0"/>
        <v>0</v>
      </c>
      <c r="K65" s="94">
        <f t="shared" si="1"/>
        <v>0</v>
      </c>
      <c r="L65" s="94">
        <f t="shared" si="2"/>
        <v>0</v>
      </c>
      <c r="M65" s="94">
        <f t="shared" si="3"/>
        <v>0</v>
      </c>
      <c r="N65" s="94">
        <f t="shared" si="4"/>
        <v>0</v>
      </c>
      <c r="O65" s="94">
        <f t="shared" si="5"/>
        <v>0</v>
      </c>
    </row>
    <row r="66" spans="2:15" ht="15" customHeight="1">
      <c r="B66" s="63">
        <v>38</v>
      </c>
      <c r="C66" s="74" t="s">
        <v>167</v>
      </c>
      <c r="D66" s="75" t="s">
        <v>190</v>
      </c>
      <c r="E66" s="76" t="s">
        <v>167</v>
      </c>
      <c r="F66" s="284" t="s">
        <v>191</v>
      </c>
      <c r="G66" s="284"/>
      <c r="H66" s="92"/>
      <c r="I66" s="93"/>
      <c r="J66" s="94">
        <f t="shared" si="0"/>
        <v>0</v>
      </c>
      <c r="K66" s="94">
        <f t="shared" si="1"/>
        <v>0</v>
      </c>
      <c r="L66" s="94">
        <f t="shared" si="2"/>
        <v>0</v>
      </c>
      <c r="M66" s="94">
        <f t="shared" si="3"/>
        <v>0</v>
      </c>
      <c r="N66" s="94">
        <f t="shared" si="4"/>
        <v>0</v>
      </c>
      <c r="O66" s="94">
        <f t="shared" si="5"/>
        <v>0</v>
      </c>
    </row>
    <row r="67" spans="2:15" ht="15" customHeight="1">
      <c r="B67" s="63">
        <v>39</v>
      </c>
      <c r="C67" s="74" t="s">
        <v>167</v>
      </c>
      <c r="D67" s="75" t="s">
        <v>170</v>
      </c>
      <c r="E67" s="76" t="s">
        <v>167</v>
      </c>
      <c r="F67" s="284" t="s">
        <v>171</v>
      </c>
      <c r="G67" s="284"/>
      <c r="H67" s="92"/>
      <c r="I67" s="93"/>
      <c r="J67" s="94">
        <f t="shared" si="0"/>
        <v>0</v>
      </c>
      <c r="K67" s="94">
        <f t="shared" si="1"/>
        <v>0</v>
      </c>
      <c r="L67" s="94">
        <f t="shared" si="2"/>
        <v>0</v>
      </c>
      <c r="M67" s="94">
        <f t="shared" si="3"/>
        <v>0</v>
      </c>
      <c r="N67" s="94">
        <f t="shared" si="4"/>
        <v>0</v>
      </c>
      <c r="O67" s="94">
        <f t="shared" si="5"/>
        <v>0</v>
      </c>
    </row>
    <row r="68" spans="2:15" ht="15" customHeight="1">
      <c r="B68" s="63">
        <v>40</v>
      </c>
      <c r="C68" s="82" t="s">
        <v>167</v>
      </c>
      <c r="D68" s="83" t="s">
        <v>192</v>
      </c>
      <c r="E68" s="76" t="s">
        <v>167</v>
      </c>
      <c r="F68" s="284" t="s">
        <v>193</v>
      </c>
      <c r="G68" s="284"/>
      <c r="H68" s="92"/>
      <c r="I68" s="93"/>
      <c r="J68" s="94">
        <f t="shared" si="0"/>
        <v>0</v>
      </c>
      <c r="K68" s="94">
        <f t="shared" si="1"/>
        <v>0</v>
      </c>
      <c r="L68" s="94">
        <f t="shared" si="2"/>
        <v>0</v>
      </c>
      <c r="M68" s="94">
        <f t="shared" si="3"/>
        <v>0</v>
      </c>
      <c r="N68" s="94">
        <f t="shared" si="4"/>
        <v>0</v>
      </c>
      <c r="O68" s="94">
        <f t="shared" si="5"/>
        <v>0</v>
      </c>
    </row>
    <row r="69" spans="2:15" ht="15" customHeight="1">
      <c r="B69" s="63">
        <v>41</v>
      </c>
      <c r="C69" s="74" t="s">
        <v>167</v>
      </c>
      <c r="D69" s="75" t="s">
        <v>172</v>
      </c>
      <c r="E69" s="76" t="s">
        <v>167</v>
      </c>
      <c r="F69" s="284" t="s">
        <v>173</v>
      </c>
      <c r="G69" s="284"/>
      <c r="H69" s="92"/>
      <c r="I69" s="93"/>
      <c r="J69" s="94">
        <f t="shared" si="0"/>
        <v>0</v>
      </c>
      <c r="K69" s="94">
        <f t="shared" si="1"/>
        <v>0</v>
      </c>
      <c r="L69" s="94">
        <f t="shared" si="2"/>
        <v>0</v>
      </c>
      <c r="M69" s="94">
        <f t="shared" si="3"/>
        <v>0</v>
      </c>
      <c r="N69" s="94">
        <f t="shared" si="4"/>
        <v>0</v>
      </c>
      <c r="O69" s="94">
        <f t="shared" si="5"/>
        <v>0</v>
      </c>
    </row>
    <row r="70" spans="2:15" ht="15" customHeight="1">
      <c r="B70" s="63">
        <v>42</v>
      </c>
      <c r="C70" s="74" t="s">
        <v>167</v>
      </c>
      <c r="D70" s="75" t="s">
        <v>657</v>
      </c>
      <c r="E70" s="76" t="s">
        <v>167</v>
      </c>
      <c r="F70" s="284" t="s">
        <v>671</v>
      </c>
      <c r="G70" s="284"/>
      <c r="H70" s="92"/>
      <c r="I70" s="93"/>
      <c r="J70" s="94">
        <f t="shared" si="0"/>
        <v>0</v>
      </c>
      <c r="K70" s="94">
        <f t="shared" si="1"/>
        <v>0</v>
      </c>
      <c r="L70" s="94">
        <f t="shared" si="2"/>
        <v>0</v>
      </c>
      <c r="M70" s="94">
        <f t="shared" si="3"/>
        <v>0</v>
      </c>
      <c r="N70" s="94">
        <f t="shared" si="4"/>
        <v>0</v>
      </c>
      <c r="O70" s="94">
        <f t="shared" si="5"/>
        <v>0</v>
      </c>
    </row>
    <row r="71" spans="2:15" ht="15" customHeight="1">
      <c r="B71" s="63">
        <v>43</v>
      </c>
      <c r="C71" s="85" t="s">
        <v>167</v>
      </c>
      <c r="D71" s="85" t="s">
        <v>658</v>
      </c>
      <c r="E71" s="86" t="s">
        <v>167</v>
      </c>
      <c r="F71" s="284" t="s">
        <v>672</v>
      </c>
      <c r="G71" s="284"/>
      <c r="H71" s="92"/>
      <c r="I71" s="93"/>
      <c r="J71" s="94">
        <f t="shared" si="0"/>
        <v>0</v>
      </c>
      <c r="K71" s="94">
        <f t="shared" si="1"/>
        <v>0</v>
      </c>
      <c r="L71" s="94">
        <f t="shared" si="2"/>
        <v>0</v>
      </c>
      <c r="M71" s="94">
        <f t="shared" si="3"/>
        <v>0</v>
      </c>
      <c r="N71" s="94">
        <f t="shared" si="4"/>
        <v>0</v>
      </c>
      <c r="O71" s="94">
        <f t="shared" si="5"/>
        <v>0</v>
      </c>
    </row>
    <row r="72" spans="2:15" ht="15" customHeight="1">
      <c r="B72" s="63">
        <v>44</v>
      </c>
      <c r="C72" s="85" t="s">
        <v>167</v>
      </c>
      <c r="D72" s="85" t="s">
        <v>659</v>
      </c>
      <c r="E72" s="86" t="s">
        <v>167</v>
      </c>
      <c r="F72" s="284" t="s">
        <v>673</v>
      </c>
      <c r="G72" s="284"/>
      <c r="H72" s="92"/>
      <c r="I72" s="93"/>
      <c r="J72" s="94">
        <f t="shared" si="0"/>
        <v>0</v>
      </c>
      <c r="K72" s="94">
        <f t="shared" si="1"/>
        <v>0</v>
      </c>
      <c r="L72" s="94">
        <f t="shared" si="2"/>
        <v>0</v>
      </c>
      <c r="M72" s="94">
        <f t="shared" si="3"/>
        <v>0</v>
      </c>
      <c r="N72" s="94">
        <f t="shared" si="4"/>
        <v>0</v>
      </c>
      <c r="O72" s="94">
        <f t="shared" si="5"/>
        <v>0</v>
      </c>
    </row>
    <row r="73" spans="2:15" ht="15" customHeight="1">
      <c r="B73" s="63">
        <v>45</v>
      </c>
      <c r="C73" s="82" t="s">
        <v>196</v>
      </c>
      <c r="D73" s="83" t="s">
        <v>200</v>
      </c>
      <c r="E73" s="76" t="s">
        <v>198</v>
      </c>
      <c r="F73" s="284" t="s">
        <v>201</v>
      </c>
      <c r="G73" s="284"/>
      <c r="H73" s="92"/>
      <c r="I73" s="93"/>
      <c r="J73" s="94">
        <f t="shared" si="0"/>
        <v>0</v>
      </c>
      <c r="K73" s="94">
        <f t="shared" si="1"/>
        <v>0</v>
      </c>
      <c r="L73" s="94">
        <f t="shared" si="2"/>
        <v>0</v>
      </c>
      <c r="M73" s="94">
        <f t="shared" si="3"/>
        <v>0</v>
      </c>
      <c r="N73" s="94">
        <f t="shared" si="4"/>
        <v>0</v>
      </c>
      <c r="O73" s="94">
        <f t="shared" si="5"/>
        <v>0</v>
      </c>
    </row>
    <row r="74" spans="2:15" ht="15" customHeight="1">
      <c r="B74" s="63">
        <v>46</v>
      </c>
      <c r="C74" s="74" t="s">
        <v>196</v>
      </c>
      <c r="D74" s="75" t="s">
        <v>207</v>
      </c>
      <c r="E74" s="76" t="s">
        <v>208</v>
      </c>
      <c r="F74" s="284" t="s">
        <v>209</v>
      </c>
      <c r="G74" s="284"/>
      <c r="H74" s="92"/>
      <c r="I74" s="93"/>
      <c r="J74" s="94">
        <f t="shared" si="0"/>
        <v>0</v>
      </c>
      <c r="K74" s="94">
        <f t="shared" si="1"/>
        <v>0</v>
      </c>
      <c r="L74" s="94">
        <f t="shared" si="2"/>
        <v>0</v>
      </c>
      <c r="M74" s="94">
        <f t="shared" si="3"/>
        <v>0</v>
      </c>
      <c r="N74" s="94">
        <f t="shared" si="4"/>
        <v>0</v>
      </c>
      <c r="O74" s="94">
        <f t="shared" si="5"/>
        <v>0</v>
      </c>
    </row>
    <row r="75" spans="2:15" ht="24.75" customHeight="1">
      <c r="B75" s="63">
        <v>47</v>
      </c>
      <c r="C75" s="82" t="s">
        <v>196</v>
      </c>
      <c r="D75" s="83" t="s">
        <v>197</v>
      </c>
      <c r="E75" s="76" t="s">
        <v>198</v>
      </c>
      <c r="F75" s="284" t="s">
        <v>199</v>
      </c>
      <c r="G75" s="284"/>
      <c r="H75" s="92"/>
      <c r="I75" s="93"/>
      <c r="J75" s="94">
        <f t="shared" si="0"/>
        <v>0</v>
      </c>
      <c r="K75" s="94">
        <f t="shared" si="1"/>
        <v>0</v>
      </c>
      <c r="L75" s="94">
        <f t="shared" si="2"/>
        <v>0</v>
      </c>
      <c r="M75" s="94">
        <f t="shared" si="3"/>
        <v>0</v>
      </c>
      <c r="N75" s="94">
        <f t="shared" si="4"/>
        <v>0</v>
      </c>
      <c r="O75" s="94">
        <f t="shared" si="5"/>
        <v>0</v>
      </c>
    </row>
    <row r="76" spans="2:15" ht="14.25" customHeight="1">
      <c r="B76" s="63">
        <v>48</v>
      </c>
      <c r="C76" s="74" t="s">
        <v>196</v>
      </c>
      <c r="D76" s="75" t="s">
        <v>202</v>
      </c>
      <c r="E76" s="76" t="s">
        <v>198</v>
      </c>
      <c r="F76" s="284" t="s">
        <v>203</v>
      </c>
      <c r="G76" s="284"/>
      <c r="H76" s="92"/>
      <c r="I76" s="93"/>
      <c r="J76" s="94">
        <f t="shared" si="0"/>
        <v>0</v>
      </c>
      <c r="K76" s="94">
        <f t="shared" si="1"/>
        <v>0</v>
      </c>
      <c r="L76" s="94">
        <f t="shared" si="2"/>
        <v>0</v>
      </c>
      <c r="M76" s="94">
        <f t="shared" si="3"/>
        <v>0</v>
      </c>
      <c r="N76" s="94">
        <f t="shared" si="4"/>
        <v>0</v>
      </c>
      <c r="O76" s="94">
        <f t="shared" si="5"/>
        <v>0</v>
      </c>
    </row>
    <row r="77" spans="2:15" ht="15" customHeight="1">
      <c r="B77" s="63">
        <v>49</v>
      </c>
      <c r="C77" s="82" t="s">
        <v>196</v>
      </c>
      <c r="D77" s="83" t="s">
        <v>210</v>
      </c>
      <c r="E77" s="76" t="s">
        <v>211</v>
      </c>
      <c r="F77" s="284" t="s">
        <v>212</v>
      </c>
      <c r="G77" s="284"/>
      <c r="H77" s="92"/>
      <c r="I77" s="93"/>
      <c r="J77" s="94">
        <f t="shared" si="0"/>
        <v>0</v>
      </c>
      <c r="K77" s="94">
        <f t="shared" si="1"/>
        <v>0</v>
      </c>
      <c r="L77" s="94">
        <f t="shared" si="2"/>
        <v>0</v>
      </c>
      <c r="M77" s="94">
        <f t="shared" si="3"/>
        <v>0</v>
      </c>
      <c r="N77" s="94">
        <f t="shared" si="4"/>
        <v>0</v>
      </c>
      <c r="O77" s="94">
        <f t="shared" si="5"/>
        <v>0</v>
      </c>
    </row>
    <row r="78" spans="2:15" ht="15" customHeight="1">
      <c r="B78" s="63">
        <v>50</v>
      </c>
      <c r="C78" s="74" t="s">
        <v>196</v>
      </c>
      <c r="D78" s="75" t="s">
        <v>213</v>
      </c>
      <c r="E78" s="76" t="s">
        <v>214</v>
      </c>
      <c r="F78" s="284" t="s">
        <v>215</v>
      </c>
      <c r="G78" s="284"/>
      <c r="H78" s="92"/>
      <c r="I78" s="93"/>
      <c r="J78" s="94">
        <f t="shared" si="0"/>
        <v>0</v>
      </c>
      <c r="K78" s="94">
        <f t="shared" si="1"/>
        <v>0</v>
      </c>
      <c r="L78" s="94">
        <f t="shared" si="2"/>
        <v>0</v>
      </c>
      <c r="M78" s="94">
        <f t="shared" si="3"/>
        <v>0</v>
      </c>
      <c r="N78" s="94">
        <f t="shared" si="4"/>
        <v>0</v>
      </c>
      <c r="O78" s="94">
        <f t="shared" si="5"/>
        <v>0</v>
      </c>
    </row>
    <row r="79" spans="2:15" ht="15" customHeight="1">
      <c r="B79" s="63">
        <v>51</v>
      </c>
      <c r="C79" s="74" t="s">
        <v>196</v>
      </c>
      <c r="D79" s="75" t="s">
        <v>216</v>
      </c>
      <c r="E79" s="76" t="s">
        <v>217</v>
      </c>
      <c r="F79" s="284" t="s">
        <v>218</v>
      </c>
      <c r="G79" s="284"/>
      <c r="H79" s="92"/>
      <c r="I79" s="93"/>
      <c r="J79" s="94">
        <f t="shared" si="0"/>
        <v>0</v>
      </c>
      <c r="K79" s="94">
        <f t="shared" si="1"/>
        <v>0</v>
      </c>
      <c r="L79" s="94">
        <f t="shared" si="2"/>
        <v>0</v>
      </c>
      <c r="M79" s="94">
        <f t="shared" si="3"/>
        <v>0</v>
      </c>
      <c r="N79" s="94">
        <f t="shared" si="4"/>
        <v>0</v>
      </c>
      <c r="O79" s="94">
        <f t="shared" si="5"/>
        <v>0</v>
      </c>
    </row>
    <row r="80" spans="2:15" ht="15" customHeight="1">
      <c r="B80" s="63">
        <v>52</v>
      </c>
      <c r="C80" s="74" t="s">
        <v>196</v>
      </c>
      <c r="D80" s="75" t="s">
        <v>204</v>
      </c>
      <c r="E80" s="76" t="s">
        <v>205</v>
      </c>
      <c r="F80" s="284" t="s">
        <v>206</v>
      </c>
      <c r="G80" s="284"/>
      <c r="H80" s="92"/>
      <c r="I80" s="93"/>
      <c r="J80" s="94">
        <f t="shared" si="0"/>
        <v>0</v>
      </c>
      <c r="K80" s="94">
        <f t="shared" si="1"/>
        <v>0</v>
      </c>
      <c r="L80" s="94">
        <f t="shared" si="2"/>
        <v>0</v>
      </c>
      <c r="M80" s="94">
        <f t="shared" si="3"/>
        <v>0</v>
      </c>
      <c r="N80" s="94">
        <f t="shared" si="4"/>
        <v>0</v>
      </c>
      <c r="O80" s="94">
        <f t="shared" si="5"/>
        <v>0</v>
      </c>
    </row>
    <row r="81" spans="2:15" ht="15" customHeight="1">
      <c r="B81" s="63">
        <v>53</v>
      </c>
      <c r="C81" s="74" t="s">
        <v>219</v>
      </c>
      <c r="D81" s="75" t="s">
        <v>229</v>
      </c>
      <c r="E81" s="76" t="s">
        <v>230</v>
      </c>
      <c r="F81" s="284" t="s">
        <v>231</v>
      </c>
      <c r="G81" s="284"/>
      <c r="H81" s="92"/>
      <c r="I81" s="93"/>
      <c r="J81" s="94">
        <f t="shared" si="0"/>
        <v>0</v>
      </c>
      <c r="K81" s="94">
        <f t="shared" si="1"/>
        <v>0</v>
      </c>
      <c r="L81" s="94">
        <f t="shared" si="2"/>
        <v>0</v>
      </c>
      <c r="M81" s="94">
        <f t="shared" si="3"/>
        <v>0</v>
      </c>
      <c r="N81" s="94">
        <f t="shared" si="4"/>
        <v>0</v>
      </c>
      <c r="O81" s="94">
        <f t="shared" si="5"/>
        <v>0</v>
      </c>
    </row>
    <row r="82" spans="2:15" ht="15" customHeight="1">
      <c r="B82" s="63">
        <v>54</v>
      </c>
      <c r="C82" s="74" t="s">
        <v>219</v>
      </c>
      <c r="D82" s="75" t="s">
        <v>226</v>
      </c>
      <c r="E82" s="76" t="s">
        <v>227</v>
      </c>
      <c r="F82" s="284" t="s">
        <v>228</v>
      </c>
      <c r="G82" s="284"/>
      <c r="H82" s="92"/>
      <c r="I82" s="93"/>
      <c r="J82" s="94">
        <f t="shared" si="0"/>
        <v>0</v>
      </c>
      <c r="K82" s="94">
        <f t="shared" si="1"/>
        <v>0</v>
      </c>
      <c r="L82" s="94">
        <f t="shared" si="2"/>
        <v>0</v>
      </c>
      <c r="M82" s="94">
        <f t="shared" si="3"/>
        <v>0</v>
      </c>
      <c r="N82" s="94">
        <f t="shared" si="4"/>
        <v>0</v>
      </c>
      <c r="O82" s="94">
        <f t="shared" si="5"/>
        <v>0</v>
      </c>
    </row>
    <row r="83" spans="2:15" ht="15" customHeight="1">
      <c r="B83" s="63">
        <v>55</v>
      </c>
      <c r="C83" s="74" t="s">
        <v>219</v>
      </c>
      <c r="D83" s="75" t="s">
        <v>241</v>
      </c>
      <c r="E83" s="76" t="s">
        <v>242</v>
      </c>
      <c r="F83" s="284" t="s">
        <v>243</v>
      </c>
      <c r="G83" s="284"/>
      <c r="H83" s="92"/>
      <c r="I83" s="93"/>
      <c r="J83" s="94">
        <f t="shared" si="0"/>
        <v>0</v>
      </c>
      <c r="K83" s="94">
        <f t="shared" si="1"/>
        <v>0</v>
      </c>
      <c r="L83" s="94">
        <f t="shared" si="2"/>
        <v>0</v>
      </c>
      <c r="M83" s="94">
        <f t="shared" si="3"/>
        <v>0</v>
      </c>
      <c r="N83" s="94">
        <f t="shared" si="4"/>
        <v>0</v>
      </c>
      <c r="O83" s="94">
        <f t="shared" si="5"/>
        <v>0</v>
      </c>
    </row>
    <row r="84" spans="2:15" ht="15" customHeight="1">
      <c r="B84" s="63">
        <v>56</v>
      </c>
      <c r="C84" s="74" t="s">
        <v>219</v>
      </c>
      <c r="D84" s="75" t="s">
        <v>232</v>
      </c>
      <c r="E84" s="76" t="s">
        <v>233</v>
      </c>
      <c r="F84" s="284" t="s">
        <v>234</v>
      </c>
      <c r="G84" s="284"/>
      <c r="H84" s="92"/>
      <c r="I84" s="93"/>
      <c r="J84" s="94">
        <f t="shared" si="0"/>
        <v>0</v>
      </c>
      <c r="K84" s="94">
        <f t="shared" si="1"/>
        <v>0</v>
      </c>
      <c r="L84" s="94">
        <f t="shared" si="2"/>
        <v>0</v>
      </c>
      <c r="M84" s="94">
        <f t="shared" si="3"/>
        <v>0</v>
      </c>
      <c r="N84" s="94">
        <f t="shared" si="4"/>
        <v>0</v>
      </c>
      <c r="O84" s="94">
        <f t="shared" si="5"/>
        <v>0</v>
      </c>
    </row>
    <row r="85" spans="2:15" ht="15" customHeight="1">
      <c r="B85" s="63">
        <v>57</v>
      </c>
      <c r="C85" s="74" t="s">
        <v>219</v>
      </c>
      <c r="D85" s="75" t="s">
        <v>244</v>
      </c>
      <c r="E85" s="76" t="s">
        <v>245</v>
      </c>
      <c r="F85" s="284" t="s">
        <v>246</v>
      </c>
      <c r="G85" s="284"/>
      <c r="H85" s="92"/>
      <c r="I85" s="93"/>
      <c r="J85" s="94">
        <f t="shared" si="0"/>
        <v>0</v>
      </c>
      <c r="K85" s="94">
        <f t="shared" si="1"/>
        <v>0</v>
      </c>
      <c r="L85" s="94">
        <f t="shared" si="2"/>
        <v>0</v>
      </c>
      <c r="M85" s="94">
        <f t="shared" si="3"/>
        <v>0</v>
      </c>
      <c r="N85" s="94">
        <f t="shared" si="4"/>
        <v>0</v>
      </c>
      <c r="O85" s="94">
        <f t="shared" si="5"/>
        <v>0</v>
      </c>
    </row>
    <row r="86" spans="2:15" ht="15" customHeight="1">
      <c r="B86" s="63">
        <v>58</v>
      </c>
      <c r="C86" s="74" t="s">
        <v>219</v>
      </c>
      <c r="D86" s="75" t="s">
        <v>247</v>
      </c>
      <c r="E86" s="76" t="s">
        <v>248</v>
      </c>
      <c r="F86" s="284" t="s">
        <v>249</v>
      </c>
      <c r="G86" s="284"/>
      <c r="H86" s="92"/>
      <c r="I86" s="93"/>
      <c r="J86" s="94">
        <f t="shared" si="0"/>
        <v>0</v>
      </c>
      <c r="K86" s="94">
        <f t="shared" si="1"/>
        <v>0</v>
      </c>
      <c r="L86" s="94">
        <f t="shared" si="2"/>
        <v>0</v>
      </c>
      <c r="M86" s="94">
        <f t="shared" si="3"/>
        <v>0</v>
      </c>
      <c r="N86" s="94">
        <f t="shared" si="4"/>
        <v>0</v>
      </c>
      <c r="O86" s="94">
        <f t="shared" si="5"/>
        <v>0</v>
      </c>
    </row>
    <row r="87" spans="2:15" ht="15" customHeight="1">
      <c r="B87" s="63">
        <v>59</v>
      </c>
      <c r="C87" s="82" t="s">
        <v>219</v>
      </c>
      <c r="D87" s="83" t="s">
        <v>250</v>
      </c>
      <c r="E87" s="76" t="s">
        <v>251</v>
      </c>
      <c r="F87" s="284" t="s">
        <v>252</v>
      </c>
      <c r="G87" s="284"/>
      <c r="H87" s="92"/>
      <c r="I87" s="93"/>
      <c r="J87" s="94">
        <f t="shared" si="0"/>
        <v>0</v>
      </c>
      <c r="K87" s="94">
        <f t="shared" si="1"/>
        <v>0</v>
      </c>
      <c r="L87" s="94">
        <f t="shared" si="2"/>
        <v>0</v>
      </c>
      <c r="M87" s="94">
        <f t="shared" si="3"/>
        <v>0</v>
      </c>
      <c r="N87" s="94">
        <f t="shared" si="4"/>
        <v>0</v>
      </c>
      <c r="O87" s="94">
        <f t="shared" si="5"/>
        <v>0</v>
      </c>
    </row>
    <row r="88" spans="2:15" ht="15" customHeight="1">
      <c r="B88" s="63">
        <v>60</v>
      </c>
      <c r="C88" s="74" t="s">
        <v>219</v>
      </c>
      <c r="D88" s="75" t="s">
        <v>235</v>
      </c>
      <c r="E88" s="76" t="s">
        <v>236</v>
      </c>
      <c r="F88" s="284" t="s">
        <v>237</v>
      </c>
      <c r="G88" s="284"/>
      <c r="H88" s="92"/>
      <c r="I88" s="93"/>
      <c r="J88" s="94">
        <f t="shared" si="0"/>
        <v>0</v>
      </c>
      <c r="K88" s="94">
        <f t="shared" si="1"/>
        <v>0</v>
      </c>
      <c r="L88" s="94">
        <f t="shared" si="2"/>
        <v>0</v>
      </c>
      <c r="M88" s="94">
        <f t="shared" si="3"/>
        <v>0</v>
      </c>
      <c r="N88" s="94">
        <f t="shared" si="4"/>
        <v>0</v>
      </c>
      <c r="O88" s="94">
        <f t="shared" si="5"/>
        <v>0</v>
      </c>
    </row>
    <row r="89" spans="2:15" ht="15" customHeight="1">
      <c r="B89" s="63">
        <v>61</v>
      </c>
      <c r="C89" s="74" t="s">
        <v>219</v>
      </c>
      <c r="D89" s="75" t="s">
        <v>238</v>
      </c>
      <c r="E89" s="76" t="s">
        <v>239</v>
      </c>
      <c r="F89" s="284" t="s">
        <v>240</v>
      </c>
      <c r="G89" s="284"/>
      <c r="H89" s="92"/>
      <c r="I89" s="93"/>
      <c r="J89" s="94">
        <f t="shared" si="0"/>
        <v>0</v>
      </c>
      <c r="K89" s="94">
        <f t="shared" si="1"/>
        <v>0</v>
      </c>
      <c r="L89" s="94">
        <f t="shared" si="2"/>
        <v>0</v>
      </c>
      <c r="M89" s="94">
        <f t="shared" si="3"/>
        <v>0</v>
      </c>
      <c r="N89" s="94">
        <f t="shared" si="4"/>
        <v>0</v>
      </c>
      <c r="O89" s="94">
        <f t="shared" si="5"/>
        <v>0</v>
      </c>
    </row>
    <row r="90" spans="2:15" ht="15" customHeight="1">
      <c r="B90" s="63">
        <v>62</v>
      </c>
      <c r="C90" s="74" t="s">
        <v>219</v>
      </c>
      <c r="D90" s="75" t="s">
        <v>223</v>
      </c>
      <c r="E90" s="76" t="s">
        <v>224</v>
      </c>
      <c r="F90" s="284" t="s">
        <v>225</v>
      </c>
      <c r="G90" s="284"/>
      <c r="H90" s="92"/>
      <c r="I90" s="93"/>
      <c r="J90" s="94">
        <f t="shared" si="0"/>
        <v>0</v>
      </c>
      <c r="K90" s="94">
        <f t="shared" si="1"/>
        <v>0</v>
      </c>
      <c r="L90" s="94">
        <f t="shared" si="2"/>
        <v>0</v>
      </c>
      <c r="M90" s="94">
        <f t="shared" si="3"/>
        <v>0</v>
      </c>
      <c r="N90" s="94">
        <f t="shared" si="4"/>
        <v>0</v>
      </c>
      <c r="O90" s="94">
        <f t="shared" si="5"/>
        <v>0</v>
      </c>
    </row>
    <row r="91" spans="2:15" ht="15" customHeight="1">
      <c r="B91" s="63">
        <v>63</v>
      </c>
      <c r="C91" s="74" t="s">
        <v>219</v>
      </c>
      <c r="D91" s="75" t="s">
        <v>220</v>
      </c>
      <c r="E91" s="76" t="s">
        <v>221</v>
      </c>
      <c r="F91" s="284" t="s">
        <v>222</v>
      </c>
      <c r="G91" s="284"/>
      <c r="H91" s="92"/>
      <c r="I91" s="93"/>
      <c r="J91" s="94">
        <f t="shared" si="0"/>
        <v>0</v>
      </c>
      <c r="K91" s="94">
        <f t="shared" si="1"/>
        <v>0</v>
      </c>
      <c r="L91" s="94">
        <f t="shared" si="2"/>
        <v>0</v>
      </c>
      <c r="M91" s="94">
        <f t="shared" si="3"/>
        <v>0</v>
      </c>
      <c r="N91" s="94">
        <f t="shared" si="4"/>
        <v>0</v>
      </c>
      <c r="O91" s="94">
        <f t="shared" si="5"/>
        <v>0</v>
      </c>
    </row>
    <row r="92" spans="2:15" ht="15" customHeight="1">
      <c r="B92" s="63">
        <v>64</v>
      </c>
      <c r="C92" s="85" t="s">
        <v>219</v>
      </c>
      <c r="D92" s="85" t="s">
        <v>660</v>
      </c>
      <c r="E92" s="86" t="s">
        <v>221</v>
      </c>
      <c r="F92" s="284" t="s">
        <v>674</v>
      </c>
      <c r="G92" s="284"/>
      <c r="H92" s="92"/>
      <c r="I92" s="93"/>
      <c r="J92" s="94">
        <f t="shared" si="0"/>
        <v>0</v>
      </c>
      <c r="K92" s="94">
        <f t="shared" si="1"/>
        <v>0</v>
      </c>
      <c r="L92" s="94">
        <f t="shared" si="2"/>
        <v>0</v>
      </c>
      <c r="M92" s="94">
        <f t="shared" si="3"/>
        <v>0</v>
      </c>
      <c r="N92" s="94">
        <f t="shared" si="4"/>
        <v>0</v>
      </c>
      <c r="O92" s="94">
        <f t="shared" si="5"/>
        <v>0</v>
      </c>
    </row>
    <row r="93" spans="2:15" ht="15" customHeight="1">
      <c r="B93" s="63">
        <v>65</v>
      </c>
      <c r="C93" s="82" t="s">
        <v>253</v>
      </c>
      <c r="D93" s="83" t="s">
        <v>254</v>
      </c>
      <c r="E93" s="76" t="s">
        <v>255</v>
      </c>
      <c r="F93" s="284" t="s">
        <v>256</v>
      </c>
      <c r="G93" s="284"/>
      <c r="H93" s="92"/>
      <c r="I93" s="93"/>
      <c r="J93" s="94">
        <f t="shared" ref="J93:J156" si="6">ROUND(+$I93*(1+H93)*$C$25,0)</f>
        <v>0</v>
      </c>
      <c r="K93" s="94">
        <f t="shared" ref="K93:K156" si="7">ROUND(+$I93*(1+H93)*$D$25,0)</f>
        <v>0</v>
      </c>
      <c r="L93" s="94">
        <f t="shared" ref="L93:L156" si="8">ROUND(+$I93*(1+H93)*$E$25,0)</f>
        <v>0</v>
      </c>
      <c r="M93" s="94">
        <f t="shared" ref="M93:M156" si="9">ROUND(+$I93*(1+H93)*$F$25,0)</f>
        <v>0</v>
      </c>
      <c r="N93" s="94">
        <f t="shared" ref="N93:N156" si="10">ROUND(+$I93*(1+H93)*$G$25,0)</f>
        <v>0</v>
      </c>
      <c r="O93" s="94">
        <f t="shared" si="5"/>
        <v>0</v>
      </c>
    </row>
    <row r="94" spans="2:15" ht="15" customHeight="1">
      <c r="B94" s="63">
        <v>66</v>
      </c>
      <c r="C94" s="82" t="s">
        <v>253</v>
      </c>
      <c r="D94" s="83" t="s">
        <v>259</v>
      </c>
      <c r="E94" s="76" t="s">
        <v>255</v>
      </c>
      <c r="F94" s="284" t="s">
        <v>260</v>
      </c>
      <c r="G94" s="284"/>
      <c r="H94" s="92"/>
      <c r="I94" s="93"/>
      <c r="J94" s="94">
        <f t="shared" si="6"/>
        <v>0</v>
      </c>
      <c r="K94" s="94">
        <f t="shared" si="7"/>
        <v>0</v>
      </c>
      <c r="L94" s="94">
        <f t="shared" si="8"/>
        <v>0</v>
      </c>
      <c r="M94" s="94">
        <f t="shared" si="9"/>
        <v>0</v>
      </c>
      <c r="N94" s="94">
        <f t="shared" si="10"/>
        <v>0</v>
      </c>
      <c r="O94" s="94">
        <f t="shared" ref="O94:O157" si="11">ROUND(SUM(J94:N94),0)</f>
        <v>0</v>
      </c>
    </row>
    <row r="95" spans="2:15" ht="15" customHeight="1">
      <c r="B95" s="63">
        <v>67</v>
      </c>
      <c r="C95" s="82" t="s">
        <v>253</v>
      </c>
      <c r="D95" s="83" t="s">
        <v>124</v>
      </c>
      <c r="E95" s="76" t="s">
        <v>257</v>
      </c>
      <c r="F95" s="284" t="s">
        <v>125</v>
      </c>
      <c r="G95" s="284"/>
      <c r="H95" s="92"/>
      <c r="I95" s="93"/>
      <c r="J95" s="94">
        <f t="shared" si="6"/>
        <v>0</v>
      </c>
      <c r="K95" s="94">
        <f t="shared" si="7"/>
        <v>0</v>
      </c>
      <c r="L95" s="94">
        <f t="shared" si="8"/>
        <v>0</v>
      </c>
      <c r="M95" s="94">
        <f t="shared" si="9"/>
        <v>0</v>
      </c>
      <c r="N95" s="94">
        <f t="shared" si="10"/>
        <v>0</v>
      </c>
      <c r="O95" s="94">
        <f t="shared" si="11"/>
        <v>0</v>
      </c>
    </row>
    <row r="96" spans="2:15" ht="15" customHeight="1">
      <c r="B96" s="63">
        <v>68</v>
      </c>
      <c r="C96" s="82" t="s">
        <v>253</v>
      </c>
      <c r="D96" s="83" t="s">
        <v>128</v>
      </c>
      <c r="E96" s="76" t="s">
        <v>258</v>
      </c>
      <c r="F96" s="284" t="s">
        <v>129</v>
      </c>
      <c r="G96" s="284"/>
      <c r="H96" s="92"/>
      <c r="I96" s="93"/>
      <c r="J96" s="94">
        <f t="shared" si="6"/>
        <v>0</v>
      </c>
      <c r="K96" s="94">
        <f t="shared" si="7"/>
        <v>0</v>
      </c>
      <c r="L96" s="94">
        <f t="shared" si="8"/>
        <v>0</v>
      </c>
      <c r="M96" s="94">
        <f t="shared" si="9"/>
        <v>0</v>
      </c>
      <c r="N96" s="94">
        <f t="shared" si="10"/>
        <v>0</v>
      </c>
      <c r="O96" s="94">
        <f t="shared" si="11"/>
        <v>0</v>
      </c>
    </row>
    <row r="97" spans="2:15" ht="15" customHeight="1">
      <c r="B97" s="63">
        <v>69</v>
      </c>
      <c r="C97" s="82" t="s">
        <v>253</v>
      </c>
      <c r="D97" s="83" t="s">
        <v>261</v>
      </c>
      <c r="E97" s="76" t="s">
        <v>262</v>
      </c>
      <c r="F97" s="284" t="s">
        <v>263</v>
      </c>
      <c r="G97" s="284"/>
      <c r="H97" s="92"/>
      <c r="I97" s="93"/>
      <c r="J97" s="94">
        <f t="shared" si="6"/>
        <v>0</v>
      </c>
      <c r="K97" s="94">
        <f t="shared" si="7"/>
        <v>0</v>
      </c>
      <c r="L97" s="94">
        <f t="shared" si="8"/>
        <v>0</v>
      </c>
      <c r="M97" s="94">
        <f t="shared" si="9"/>
        <v>0</v>
      </c>
      <c r="N97" s="94">
        <f t="shared" si="10"/>
        <v>0</v>
      </c>
      <c r="O97" s="94">
        <f t="shared" si="11"/>
        <v>0</v>
      </c>
    </row>
    <row r="98" spans="2:15" ht="15" customHeight="1">
      <c r="B98" s="63">
        <v>70</v>
      </c>
      <c r="C98" s="82" t="s">
        <v>253</v>
      </c>
      <c r="D98" s="83" t="s">
        <v>661</v>
      </c>
      <c r="E98" s="76" t="s">
        <v>670</v>
      </c>
      <c r="F98" s="284" t="s">
        <v>675</v>
      </c>
      <c r="G98" s="284"/>
      <c r="H98" s="92"/>
      <c r="I98" s="93"/>
      <c r="J98" s="94">
        <f t="shared" si="6"/>
        <v>0</v>
      </c>
      <c r="K98" s="94">
        <f t="shared" si="7"/>
        <v>0</v>
      </c>
      <c r="L98" s="94">
        <f t="shared" si="8"/>
        <v>0</v>
      </c>
      <c r="M98" s="94">
        <f t="shared" si="9"/>
        <v>0</v>
      </c>
      <c r="N98" s="94">
        <f t="shared" si="10"/>
        <v>0</v>
      </c>
      <c r="O98" s="94">
        <f t="shared" si="11"/>
        <v>0</v>
      </c>
    </row>
    <row r="99" spans="2:15" ht="15" customHeight="1">
      <c r="B99" s="63">
        <v>71</v>
      </c>
      <c r="C99" s="85" t="s">
        <v>253</v>
      </c>
      <c r="D99" s="85" t="s">
        <v>662</v>
      </c>
      <c r="E99" s="86" t="s">
        <v>255</v>
      </c>
      <c r="F99" s="284" t="s">
        <v>676</v>
      </c>
      <c r="G99" s="284"/>
      <c r="H99" s="92"/>
      <c r="I99" s="93"/>
      <c r="J99" s="94">
        <f t="shared" si="6"/>
        <v>0</v>
      </c>
      <c r="K99" s="94">
        <f t="shared" si="7"/>
        <v>0</v>
      </c>
      <c r="L99" s="94">
        <f t="shared" si="8"/>
        <v>0</v>
      </c>
      <c r="M99" s="94">
        <f t="shared" si="9"/>
        <v>0</v>
      </c>
      <c r="N99" s="94">
        <f t="shared" si="10"/>
        <v>0</v>
      </c>
      <c r="O99" s="94">
        <f t="shared" si="11"/>
        <v>0</v>
      </c>
    </row>
    <row r="100" spans="2:15" ht="15" customHeight="1">
      <c r="B100" s="63">
        <v>72</v>
      </c>
      <c r="C100" s="82" t="s">
        <v>264</v>
      </c>
      <c r="D100" s="83" t="s">
        <v>273</v>
      </c>
      <c r="E100" s="76" t="s">
        <v>274</v>
      </c>
      <c r="F100" s="284" t="s">
        <v>275</v>
      </c>
      <c r="G100" s="284"/>
      <c r="H100" s="92"/>
      <c r="I100" s="93"/>
      <c r="J100" s="94">
        <f t="shared" si="6"/>
        <v>0</v>
      </c>
      <c r="K100" s="94">
        <f t="shared" si="7"/>
        <v>0</v>
      </c>
      <c r="L100" s="94">
        <f t="shared" si="8"/>
        <v>0</v>
      </c>
      <c r="M100" s="94">
        <f t="shared" si="9"/>
        <v>0</v>
      </c>
      <c r="N100" s="94">
        <f t="shared" si="10"/>
        <v>0</v>
      </c>
      <c r="O100" s="94">
        <f t="shared" si="11"/>
        <v>0</v>
      </c>
    </row>
    <row r="101" spans="2:15" ht="15" customHeight="1">
      <c r="B101" s="63">
        <v>73</v>
      </c>
      <c r="C101" s="82" t="s">
        <v>264</v>
      </c>
      <c r="D101" s="83" t="s">
        <v>265</v>
      </c>
      <c r="E101" s="76" t="s">
        <v>266</v>
      </c>
      <c r="F101" s="284" t="s">
        <v>267</v>
      </c>
      <c r="G101" s="284"/>
      <c r="H101" s="92"/>
      <c r="I101" s="93"/>
      <c r="J101" s="94">
        <f t="shared" si="6"/>
        <v>0</v>
      </c>
      <c r="K101" s="94">
        <f t="shared" si="7"/>
        <v>0</v>
      </c>
      <c r="L101" s="94">
        <f t="shared" si="8"/>
        <v>0</v>
      </c>
      <c r="M101" s="94">
        <f t="shared" si="9"/>
        <v>0</v>
      </c>
      <c r="N101" s="94">
        <f t="shared" si="10"/>
        <v>0</v>
      </c>
      <c r="O101" s="94">
        <f t="shared" si="11"/>
        <v>0</v>
      </c>
    </row>
    <row r="102" spans="2:15" ht="15" customHeight="1">
      <c r="B102" s="63">
        <v>74</v>
      </c>
      <c r="C102" s="82" t="s">
        <v>264</v>
      </c>
      <c r="D102" s="83" t="s">
        <v>268</v>
      </c>
      <c r="E102" s="76" t="s">
        <v>266</v>
      </c>
      <c r="F102" s="284" t="s">
        <v>269</v>
      </c>
      <c r="G102" s="284"/>
      <c r="H102" s="92"/>
      <c r="I102" s="93"/>
      <c r="J102" s="94">
        <f t="shared" si="6"/>
        <v>0</v>
      </c>
      <c r="K102" s="94">
        <f t="shared" si="7"/>
        <v>0</v>
      </c>
      <c r="L102" s="94">
        <f t="shared" si="8"/>
        <v>0</v>
      </c>
      <c r="M102" s="94">
        <f t="shared" si="9"/>
        <v>0</v>
      </c>
      <c r="N102" s="94">
        <f t="shared" si="10"/>
        <v>0</v>
      </c>
      <c r="O102" s="94">
        <f t="shared" si="11"/>
        <v>0</v>
      </c>
    </row>
    <row r="103" spans="2:15" ht="15" customHeight="1">
      <c r="B103" s="63">
        <v>75</v>
      </c>
      <c r="C103" s="82" t="s">
        <v>264</v>
      </c>
      <c r="D103" s="83" t="s">
        <v>270</v>
      </c>
      <c r="E103" s="76" t="s">
        <v>271</v>
      </c>
      <c r="F103" s="284" t="s">
        <v>272</v>
      </c>
      <c r="G103" s="284"/>
      <c r="H103" s="92"/>
      <c r="I103" s="93"/>
      <c r="J103" s="94">
        <f t="shared" si="6"/>
        <v>0</v>
      </c>
      <c r="K103" s="94">
        <f t="shared" si="7"/>
        <v>0</v>
      </c>
      <c r="L103" s="94">
        <f t="shared" si="8"/>
        <v>0</v>
      </c>
      <c r="M103" s="94">
        <f t="shared" si="9"/>
        <v>0</v>
      </c>
      <c r="N103" s="94">
        <f t="shared" si="10"/>
        <v>0</v>
      </c>
      <c r="O103" s="94">
        <f t="shared" si="11"/>
        <v>0</v>
      </c>
    </row>
    <row r="104" spans="2:15" ht="15" customHeight="1">
      <c r="B104" s="63">
        <v>76</v>
      </c>
      <c r="C104" s="82" t="s">
        <v>276</v>
      </c>
      <c r="D104" s="83" t="s">
        <v>280</v>
      </c>
      <c r="E104" s="76" t="s">
        <v>281</v>
      </c>
      <c r="F104" s="284" t="s">
        <v>282</v>
      </c>
      <c r="G104" s="284"/>
      <c r="H104" s="92"/>
      <c r="I104" s="93"/>
      <c r="J104" s="94">
        <f t="shared" si="6"/>
        <v>0</v>
      </c>
      <c r="K104" s="94">
        <f t="shared" si="7"/>
        <v>0</v>
      </c>
      <c r="L104" s="94">
        <f t="shared" si="8"/>
        <v>0</v>
      </c>
      <c r="M104" s="94">
        <f t="shared" si="9"/>
        <v>0</v>
      </c>
      <c r="N104" s="94">
        <f t="shared" si="10"/>
        <v>0</v>
      </c>
      <c r="O104" s="94">
        <f t="shared" si="11"/>
        <v>0</v>
      </c>
    </row>
    <row r="105" spans="2:15" ht="15" customHeight="1">
      <c r="B105" s="63">
        <v>77</v>
      </c>
      <c r="C105" s="82" t="s">
        <v>276</v>
      </c>
      <c r="D105" s="83" t="s">
        <v>283</v>
      </c>
      <c r="E105" s="76" t="s">
        <v>284</v>
      </c>
      <c r="F105" s="284" t="s">
        <v>285</v>
      </c>
      <c r="G105" s="284"/>
      <c r="H105" s="92"/>
      <c r="I105" s="93"/>
      <c r="J105" s="94">
        <f t="shared" si="6"/>
        <v>0</v>
      </c>
      <c r="K105" s="94">
        <f t="shared" si="7"/>
        <v>0</v>
      </c>
      <c r="L105" s="94">
        <f t="shared" si="8"/>
        <v>0</v>
      </c>
      <c r="M105" s="94">
        <f t="shared" si="9"/>
        <v>0</v>
      </c>
      <c r="N105" s="94">
        <f t="shared" si="10"/>
        <v>0</v>
      </c>
      <c r="O105" s="94">
        <f t="shared" si="11"/>
        <v>0</v>
      </c>
    </row>
    <row r="106" spans="2:15" ht="15" customHeight="1">
      <c r="B106" s="63">
        <v>78</v>
      </c>
      <c r="C106" s="82" t="s">
        <v>276</v>
      </c>
      <c r="D106" s="83" t="s">
        <v>277</v>
      </c>
      <c r="E106" s="76" t="s">
        <v>278</v>
      </c>
      <c r="F106" s="284" t="s">
        <v>279</v>
      </c>
      <c r="G106" s="284"/>
      <c r="H106" s="92"/>
      <c r="I106" s="93"/>
      <c r="J106" s="94">
        <f t="shared" si="6"/>
        <v>0</v>
      </c>
      <c r="K106" s="94">
        <f t="shared" si="7"/>
        <v>0</v>
      </c>
      <c r="L106" s="94">
        <f t="shared" si="8"/>
        <v>0</v>
      </c>
      <c r="M106" s="94">
        <f t="shared" si="9"/>
        <v>0</v>
      </c>
      <c r="N106" s="94">
        <f t="shared" si="10"/>
        <v>0</v>
      </c>
      <c r="O106" s="94">
        <f t="shared" si="11"/>
        <v>0</v>
      </c>
    </row>
    <row r="107" spans="2:15" ht="15" customHeight="1">
      <c r="B107" s="63">
        <v>79</v>
      </c>
      <c r="C107" s="82" t="s">
        <v>286</v>
      </c>
      <c r="D107" s="83" t="s">
        <v>290</v>
      </c>
      <c r="E107" s="76" t="s">
        <v>288</v>
      </c>
      <c r="F107" s="284" t="s">
        <v>291</v>
      </c>
      <c r="G107" s="284"/>
      <c r="H107" s="92"/>
      <c r="I107" s="93"/>
      <c r="J107" s="94">
        <f t="shared" si="6"/>
        <v>0</v>
      </c>
      <c r="K107" s="94">
        <f t="shared" si="7"/>
        <v>0</v>
      </c>
      <c r="L107" s="94">
        <f t="shared" si="8"/>
        <v>0</v>
      </c>
      <c r="M107" s="94">
        <f t="shared" si="9"/>
        <v>0</v>
      </c>
      <c r="N107" s="94">
        <f t="shared" si="10"/>
        <v>0</v>
      </c>
      <c r="O107" s="94">
        <f t="shared" si="11"/>
        <v>0</v>
      </c>
    </row>
    <row r="108" spans="2:15" ht="12">
      <c r="B108" s="63">
        <v>80</v>
      </c>
      <c r="C108" s="82" t="s">
        <v>286</v>
      </c>
      <c r="D108" s="83" t="s">
        <v>302</v>
      </c>
      <c r="E108" s="84" t="s">
        <v>693</v>
      </c>
      <c r="F108" s="284" t="s">
        <v>303</v>
      </c>
      <c r="G108" s="284"/>
      <c r="H108" s="92"/>
      <c r="I108" s="93"/>
      <c r="J108" s="94">
        <f t="shared" si="6"/>
        <v>0</v>
      </c>
      <c r="K108" s="94">
        <f t="shared" si="7"/>
        <v>0</v>
      </c>
      <c r="L108" s="94">
        <f t="shared" si="8"/>
        <v>0</v>
      </c>
      <c r="M108" s="94">
        <f t="shared" si="9"/>
        <v>0</v>
      </c>
      <c r="N108" s="94">
        <f t="shared" si="10"/>
        <v>0</v>
      </c>
      <c r="O108" s="94">
        <f t="shared" si="11"/>
        <v>0</v>
      </c>
    </row>
    <row r="109" spans="2:15" ht="12">
      <c r="B109" s="63">
        <v>81</v>
      </c>
      <c r="C109" s="82" t="s">
        <v>286</v>
      </c>
      <c r="D109" s="83" t="s">
        <v>300</v>
      </c>
      <c r="E109" s="84" t="s">
        <v>692</v>
      </c>
      <c r="F109" s="284" t="s">
        <v>301</v>
      </c>
      <c r="G109" s="284"/>
      <c r="H109" s="92"/>
      <c r="I109" s="93"/>
      <c r="J109" s="94">
        <f t="shared" si="6"/>
        <v>0</v>
      </c>
      <c r="K109" s="94">
        <f t="shared" si="7"/>
        <v>0</v>
      </c>
      <c r="L109" s="94">
        <f t="shared" si="8"/>
        <v>0</v>
      </c>
      <c r="M109" s="94">
        <f t="shared" si="9"/>
        <v>0</v>
      </c>
      <c r="N109" s="94">
        <f t="shared" si="10"/>
        <v>0</v>
      </c>
      <c r="O109" s="94">
        <f t="shared" si="11"/>
        <v>0</v>
      </c>
    </row>
    <row r="110" spans="2:15" ht="12">
      <c r="B110" s="63">
        <v>82</v>
      </c>
      <c r="C110" s="82" t="s">
        <v>286</v>
      </c>
      <c r="D110" s="83" t="s">
        <v>710</v>
      </c>
      <c r="E110" s="84" t="s">
        <v>691</v>
      </c>
      <c r="F110" s="285" t="s">
        <v>711</v>
      </c>
      <c r="G110" s="286"/>
      <c r="H110" s="92"/>
      <c r="I110" s="93"/>
      <c r="J110" s="94">
        <f t="shared" si="6"/>
        <v>0</v>
      </c>
      <c r="K110" s="94">
        <f t="shared" si="7"/>
        <v>0</v>
      </c>
      <c r="L110" s="94">
        <f t="shared" si="8"/>
        <v>0</v>
      </c>
      <c r="M110" s="94">
        <f t="shared" si="9"/>
        <v>0</v>
      </c>
      <c r="N110" s="94">
        <f t="shared" si="10"/>
        <v>0</v>
      </c>
      <c r="O110" s="94">
        <f t="shared" si="11"/>
        <v>0</v>
      </c>
    </row>
    <row r="111" spans="2:15" ht="15" customHeight="1">
      <c r="B111" s="63">
        <v>83</v>
      </c>
      <c r="C111" s="82" t="s">
        <v>286</v>
      </c>
      <c r="D111" s="83" t="s">
        <v>292</v>
      </c>
      <c r="E111" s="76" t="s">
        <v>288</v>
      </c>
      <c r="F111" s="284" t="s">
        <v>293</v>
      </c>
      <c r="G111" s="284"/>
      <c r="H111" s="92"/>
      <c r="I111" s="93"/>
      <c r="J111" s="94">
        <f t="shared" si="6"/>
        <v>0</v>
      </c>
      <c r="K111" s="94">
        <f t="shared" si="7"/>
        <v>0</v>
      </c>
      <c r="L111" s="94">
        <f t="shared" si="8"/>
        <v>0</v>
      </c>
      <c r="M111" s="94">
        <f t="shared" si="9"/>
        <v>0</v>
      </c>
      <c r="N111" s="94">
        <f t="shared" si="10"/>
        <v>0</v>
      </c>
      <c r="O111" s="94">
        <f t="shared" si="11"/>
        <v>0</v>
      </c>
    </row>
    <row r="112" spans="2:15" ht="15" customHeight="1">
      <c r="B112" s="63">
        <v>84</v>
      </c>
      <c r="C112" s="82" t="s">
        <v>286</v>
      </c>
      <c r="D112" s="83" t="s">
        <v>298</v>
      </c>
      <c r="E112" s="76" t="s">
        <v>196</v>
      </c>
      <c r="F112" s="284" t="s">
        <v>299</v>
      </c>
      <c r="G112" s="284"/>
      <c r="H112" s="92"/>
      <c r="I112" s="93"/>
      <c r="J112" s="94">
        <f t="shared" si="6"/>
        <v>0</v>
      </c>
      <c r="K112" s="94">
        <f t="shared" si="7"/>
        <v>0</v>
      </c>
      <c r="L112" s="94">
        <f t="shared" si="8"/>
        <v>0</v>
      </c>
      <c r="M112" s="94">
        <f t="shared" si="9"/>
        <v>0</v>
      </c>
      <c r="N112" s="94">
        <f t="shared" si="10"/>
        <v>0</v>
      </c>
      <c r="O112" s="94">
        <f t="shared" si="11"/>
        <v>0</v>
      </c>
    </row>
    <row r="113" spans="2:15" ht="15" customHeight="1">
      <c r="B113" s="63">
        <v>85</v>
      </c>
      <c r="C113" s="82" t="s">
        <v>286</v>
      </c>
      <c r="D113" s="83" t="s">
        <v>259</v>
      </c>
      <c r="E113" s="76" t="s">
        <v>297</v>
      </c>
      <c r="F113" s="284" t="s">
        <v>260</v>
      </c>
      <c r="G113" s="284"/>
      <c r="H113" s="92"/>
      <c r="I113" s="93"/>
      <c r="J113" s="94">
        <f t="shared" si="6"/>
        <v>0</v>
      </c>
      <c r="K113" s="94">
        <f t="shared" si="7"/>
        <v>0</v>
      </c>
      <c r="L113" s="94">
        <f t="shared" si="8"/>
        <v>0</v>
      </c>
      <c r="M113" s="94">
        <f t="shared" si="9"/>
        <v>0</v>
      </c>
      <c r="N113" s="94">
        <f t="shared" si="10"/>
        <v>0</v>
      </c>
      <c r="O113" s="94">
        <f t="shared" si="11"/>
        <v>0</v>
      </c>
    </row>
    <row r="114" spans="2:15" ht="15" customHeight="1">
      <c r="B114" s="63">
        <v>86</v>
      </c>
      <c r="C114" s="82" t="s">
        <v>286</v>
      </c>
      <c r="D114" s="83" t="s">
        <v>287</v>
      </c>
      <c r="E114" s="76" t="s">
        <v>288</v>
      </c>
      <c r="F114" s="284" t="s">
        <v>289</v>
      </c>
      <c r="G114" s="284"/>
      <c r="H114" s="92"/>
      <c r="I114" s="93"/>
      <c r="J114" s="94">
        <f t="shared" si="6"/>
        <v>0</v>
      </c>
      <c r="K114" s="94">
        <f t="shared" si="7"/>
        <v>0</v>
      </c>
      <c r="L114" s="94">
        <f t="shared" si="8"/>
        <v>0</v>
      </c>
      <c r="M114" s="94">
        <f t="shared" si="9"/>
        <v>0</v>
      </c>
      <c r="N114" s="94">
        <f t="shared" si="10"/>
        <v>0</v>
      </c>
      <c r="O114" s="94">
        <f t="shared" si="11"/>
        <v>0</v>
      </c>
    </row>
    <row r="115" spans="2:15" ht="15" customHeight="1">
      <c r="B115" s="63">
        <v>87</v>
      </c>
      <c r="C115" s="82" t="s">
        <v>286</v>
      </c>
      <c r="D115" s="83" t="s">
        <v>294</v>
      </c>
      <c r="E115" s="76" t="s">
        <v>295</v>
      </c>
      <c r="F115" s="284" t="s">
        <v>296</v>
      </c>
      <c r="G115" s="284"/>
      <c r="H115" s="92"/>
      <c r="I115" s="93"/>
      <c r="J115" s="94">
        <f t="shared" si="6"/>
        <v>0</v>
      </c>
      <c r="K115" s="94">
        <f t="shared" si="7"/>
        <v>0</v>
      </c>
      <c r="L115" s="94">
        <f t="shared" si="8"/>
        <v>0</v>
      </c>
      <c r="M115" s="94">
        <f t="shared" si="9"/>
        <v>0</v>
      </c>
      <c r="N115" s="94">
        <f t="shared" si="10"/>
        <v>0</v>
      </c>
      <c r="O115" s="94">
        <f t="shared" si="11"/>
        <v>0</v>
      </c>
    </row>
    <row r="116" spans="2:15" ht="15" customHeight="1">
      <c r="B116" s="63">
        <v>88</v>
      </c>
      <c r="C116" s="82" t="s">
        <v>304</v>
      </c>
      <c r="D116" s="83" t="s">
        <v>311</v>
      </c>
      <c r="E116" s="76" t="s">
        <v>312</v>
      </c>
      <c r="F116" s="284" t="s">
        <v>313</v>
      </c>
      <c r="G116" s="284"/>
      <c r="H116" s="92"/>
      <c r="I116" s="93"/>
      <c r="J116" s="94">
        <f t="shared" si="6"/>
        <v>0</v>
      </c>
      <c r="K116" s="94">
        <f t="shared" si="7"/>
        <v>0</v>
      </c>
      <c r="L116" s="94">
        <f t="shared" si="8"/>
        <v>0</v>
      </c>
      <c r="M116" s="94">
        <f t="shared" si="9"/>
        <v>0</v>
      </c>
      <c r="N116" s="94">
        <f t="shared" si="10"/>
        <v>0</v>
      </c>
      <c r="O116" s="94">
        <f t="shared" si="11"/>
        <v>0</v>
      </c>
    </row>
    <row r="117" spans="2:15" ht="15" customHeight="1">
      <c r="B117" s="63">
        <v>89</v>
      </c>
      <c r="C117" s="82" t="s">
        <v>304</v>
      </c>
      <c r="D117" s="83" t="s">
        <v>314</v>
      </c>
      <c r="E117" s="76" t="s">
        <v>315</v>
      </c>
      <c r="F117" s="284" t="s">
        <v>316</v>
      </c>
      <c r="G117" s="284"/>
      <c r="H117" s="92"/>
      <c r="I117" s="93"/>
      <c r="J117" s="94">
        <f t="shared" si="6"/>
        <v>0</v>
      </c>
      <c r="K117" s="94">
        <f t="shared" si="7"/>
        <v>0</v>
      </c>
      <c r="L117" s="94">
        <f t="shared" si="8"/>
        <v>0</v>
      </c>
      <c r="M117" s="94">
        <f t="shared" si="9"/>
        <v>0</v>
      </c>
      <c r="N117" s="94">
        <f t="shared" si="10"/>
        <v>0</v>
      </c>
      <c r="O117" s="94">
        <f t="shared" si="11"/>
        <v>0</v>
      </c>
    </row>
    <row r="118" spans="2:15" ht="15" customHeight="1">
      <c r="B118" s="63">
        <v>90</v>
      </c>
      <c r="C118" s="82" t="s">
        <v>304</v>
      </c>
      <c r="D118" s="83" t="s">
        <v>308</v>
      </c>
      <c r="E118" s="76" t="s">
        <v>309</v>
      </c>
      <c r="F118" s="284" t="s">
        <v>310</v>
      </c>
      <c r="G118" s="284"/>
      <c r="H118" s="92"/>
      <c r="I118" s="93"/>
      <c r="J118" s="94">
        <f t="shared" si="6"/>
        <v>0</v>
      </c>
      <c r="K118" s="94">
        <f t="shared" si="7"/>
        <v>0</v>
      </c>
      <c r="L118" s="94">
        <f t="shared" si="8"/>
        <v>0</v>
      </c>
      <c r="M118" s="94">
        <f t="shared" si="9"/>
        <v>0</v>
      </c>
      <c r="N118" s="94">
        <f t="shared" si="10"/>
        <v>0</v>
      </c>
      <c r="O118" s="94">
        <f t="shared" si="11"/>
        <v>0</v>
      </c>
    </row>
    <row r="119" spans="2:15" ht="15" customHeight="1">
      <c r="B119" s="63">
        <v>91</v>
      </c>
      <c r="C119" s="82" t="s">
        <v>304</v>
      </c>
      <c r="D119" s="83" t="s">
        <v>305</v>
      </c>
      <c r="E119" s="76" t="s">
        <v>306</v>
      </c>
      <c r="F119" s="284" t="s">
        <v>307</v>
      </c>
      <c r="G119" s="284"/>
      <c r="H119" s="92"/>
      <c r="I119" s="93"/>
      <c r="J119" s="94">
        <f t="shared" si="6"/>
        <v>0</v>
      </c>
      <c r="K119" s="94">
        <f t="shared" si="7"/>
        <v>0</v>
      </c>
      <c r="L119" s="94">
        <f t="shared" si="8"/>
        <v>0</v>
      </c>
      <c r="M119" s="94">
        <f t="shared" si="9"/>
        <v>0</v>
      </c>
      <c r="N119" s="94">
        <f t="shared" si="10"/>
        <v>0</v>
      </c>
      <c r="O119" s="94">
        <f t="shared" si="11"/>
        <v>0</v>
      </c>
    </row>
    <row r="120" spans="2:15" ht="15" customHeight="1">
      <c r="B120" s="63">
        <v>92</v>
      </c>
      <c r="C120" s="85" t="s">
        <v>304</v>
      </c>
      <c r="D120" s="85" t="s">
        <v>663</v>
      </c>
      <c r="E120" s="86" t="s">
        <v>306</v>
      </c>
      <c r="F120" s="284" t="s">
        <v>677</v>
      </c>
      <c r="G120" s="284"/>
      <c r="H120" s="92"/>
      <c r="I120" s="93"/>
      <c r="J120" s="94">
        <f t="shared" si="6"/>
        <v>0</v>
      </c>
      <c r="K120" s="94">
        <f t="shared" si="7"/>
        <v>0</v>
      </c>
      <c r="L120" s="94">
        <f t="shared" si="8"/>
        <v>0</v>
      </c>
      <c r="M120" s="94">
        <f t="shared" si="9"/>
        <v>0</v>
      </c>
      <c r="N120" s="94">
        <f t="shared" si="10"/>
        <v>0</v>
      </c>
      <c r="O120" s="94">
        <f t="shared" si="11"/>
        <v>0</v>
      </c>
    </row>
    <row r="121" spans="2:15" ht="15" customHeight="1">
      <c r="B121" s="63">
        <v>93</v>
      </c>
      <c r="C121" s="82" t="s">
        <v>317</v>
      </c>
      <c r="D121" s="83" t="s">
        <v>324</v>
      </c>
      <c r="E121" s="76" t="s">
        <v>325</v>
      </c>
      <c r="F121" s="284" t="s">
        <v>326</v>
      </c>
      <c r="G121" s="284"/>
      <c r="H121" s="92"/>
      <c r="I121" s="93"/>
      <c r="J121" s="94">
        <f t="shared" si="6"/>
        <v>0</v>
      </c>
      <c r="K121" s="94">
        <f t="shared" si="7"/>
        <v>0</v>
      </c>
      <c r="L121" s="94">
        <f t="shared" si="8"/>
        <v>0</v>
      </c>
      <c r="M121" s="94">
        <f t="shared" si="9"/>
        <v>0</v>
      </c>
      <c r="N121" s="94">
        <f t="shared" si="10"/>
        <v>0</v>
      </c>
      <c r="O121" s="94">
        <f t="shared" si="11"/>
        <v>0</v>
      </c>
    </row>
    <row r="122" spans="2:15" ht="15" customHeight="1">
      <c r="B122" s="63">
        <v>94</v>
      </c>
      <c r="C122" s="82" t="s">
        <v>317</v>
      </c>
      <c r="D122" s="83" t="s">
        <v>321</v>
      </c>
      <c r="E122" s="76" t="s">
        <v>322</v>
      </c>
      <c r="F122" s="284" t="s">
        <v>323</v>
      </c>
      <c r="G122" s="284"/>
      <c r="H122" s="92"/>
      <c r="I122" s="93"/>
      <c r="J122" s="94">
        <f t="shared" si="6"/>
        <v>0</v>
      </c>
      <c r="K122" s="94">
        <f t="shared" si="7"/>
        <v>0</v>
      </c>
      <c r="L122" s="94">
        <f t="shared" si="8"/>
        <v>0</v>
      </c>
      <c r="M122" s="94">
        <f t="shared" si="9"/>
        <v>0</v>
      </c>
      <c r="N122" s="94">
        <f t="shared" si="10"/>
        <v>0</v>
      </c>
      <c r="O122" s="94">
        <f t="shared" si="11"/>
        <v>0</v>
      </c>
    </row>
    <row r="123" spans="2:15" ht="15" customHeight="1">
      <c r="B123" s="63">
        <v>95</v>
      </c>
      <c r="C123" s="82" t="s">
        <v>317</v>
      </c>
      <c r="D123" s="83" t="s">
        <v>318</v>
      </c>
      <c r="E123" s="76" t="s">
        <v>319</v>
      </c>
      <c r="F123" s="284" t="s">
        <v>320</v>
      </c>
      <c r="G123" s="284"/>
      <c r="H123" s="92"/>
      <c r="I123" s="93"/>
      <c r="J123" s="94">
        <f t="shared" si="6"/>
        <v>0</v>
      </c>
      <c r="K123" s="94">
        <f t="shared" si="7"/>
        <v>0</v>
      </c>
      <c r="L123" s="94">
        <f t="shared" si="8"/>
        <v>0</v>
      </c>
      <c r="M123" s="94">
        <f t="shared" si="9"/>
        <v>0</v>
      </c>
      <c r="N123" s="94">
        <f t="shared" si="10"/>
        <v>0</v>
      </c>
      <c r="O123" s="94">
        <f t="shared" si="11"/>
        <v>0</v>
      </c>
    </row>
    <row r="124" spans="2:15" ht="15" customHeight="1">
      <c r="B124" s="63">
        <v>96</v>
      </c>
      <c r="C124" s="82" t="s">
        <v>317</v>
      </c>
      <c r="D124" s="83" t="s">
        <v>327</v>
      </c>
      <c r="E124" s="76" t="s">
        <v>257</v>
      </c>
      <c r="F124" s="284" t="s">
        <v>328</v>
      </c>
      <c r="G124" s="284"/>
      <c r="H124" s="92"/>
      <c r="I124" s="93"/>
      <c r="J124" s="94">
        <f t="shared" si="6"/>
        <v>0</v>
      </c>
      <c r="K124" s="94">
        <f t="shared" si="7"/>
        <v>0</v>
      </c>
      <c r="L124" s="94">
        <f t="shared" si="8"/>
        <v>0</v>
      </c>
      <c r="M124" s="94">
        <f t="shared" si="9"/>
        <v>0</v>
      </c>
      <c r="N124" s="94">
        <f t="shared" si="10"/>
        <v>0</v>
      </c>
      <c r="O124" s="94">
        <f t="shared" si="11"/>
        <v>0</v>
      </c>
    </row>
    <row r="125" spans="2:15" ht="15" customHeight="1">
      <c r="B125" s="63">
        <v>97</v>
      </c>
      <c r="C125" s="82" t="s">
        <v>317</v>
      </c>
      <c r="D125" s="83" t="s">
        <v>329</v>
      </c>
      <c r="E125" s="76" t="s">
        <v>330</v>
      </c>
      <c r="F125" s="284" t="s">
        <v>331</v>
      </c>
      <c r="G125" s="284"/>
      <c r="H125" s="92"/>
      <c r="I125" s="93"/>
      <c r="J125" s="94">
        <f t="shared" si="6"/>
        <v>0</v>
      </c>
      <c r="K125" s="94">
        <f t="shared" si="7"/>
        <v>0</v>
      </c>
      <c r="L125" s="94">
        <f t="shared" si="8"/>
        <v>0</v>
      </c>
      <c r="M125" s="94">
        <f t="shared" si="9"/>
        <v>0</v>
      </c>
      <c r="N125" s="94">
        <f t="shared" si="10"/>
        <v>0</v>
      </c>
      <c r="O125" s="94">
        <f t="shared" si="11"/>
        <v>0</v>
      </c>
    </row>
    <row r="126" spans="2:15" ht="15" customHeight="1">
      <c r="B126" s="63">
        <v>98</v>
      </c>
      <c r="C126" s="82" t="s">
        <v>332</v>
      </c>
      <c r="D126" s="83" t="s">
        <v>333</v>
      </c>
      <c r="E126" s="76" t="s">
        <v>334</v>
      </c>
      <c r="F126" s="284" t="s">
        <v>335</v>
      </c>
      <c r="G126" s="284"/>
      <c r="H126" s="92"/>
      <c r="I126" s="93"/>
      <c r="J126" s="94">
        <f t="shared" si="6"/>
        <v>0</v>
      </c>
      <c r="K126" s="94">
        <f t="shared" si="7"/>
        <v>0</v>
      </c>
      <c r="L126" s="94">
        <f t="shared" si="8"/>
        <v>0</v>
      </c>
      <c r="M126" s="94">
        <f t="shared" si="9"/>
        <v>0</v>
      </c>
      <c r="N126" s="94">
        <f t="shared" si="10"/>
        <v>0</v>
      </c>
      <c r="O126" s="94">
        <f t="shared" si="11"/>
        <v>0</v>
      </c>
    </row>
    <row r="127" spans="2:15" ht="15" customHeight="1">
      <c r="B127" s="63">
        <v>99</v>
      </c>
      <c r="C127" s="82" t="s">
        <v>332</v>
      </c>
      <c r="D127" s="83" t="s">
        <v>336</v>
      </c>
      <c r="E127" s="76" t="s">
        <v>337</v>
      </c>
      <c r="F127" s="284" t="s">
        <v>338</v>
      </c>
      <c r="G127" s="284"/>
      <c r="H127" s="92"/>
      <c r="I127" s="93"/>
      <c r="J127" s="94">
        <f t="shared" si="6"/>
        <v>0</v>
      </c>
      <c r="K127" s="94">
        <f t="shared" si="7"/>
        <v>0</v>
      </c>
      <c r="L127" s="94">
        <f t="shared" si="8"/>
        <v>0</v>
      </c>
      <c r="M127" s="94">
        <f t="shared" si="9"/>
        <v>0</v>
      </c>
      <c r="N127" s="94">
        <f t="shared" si="10"/>
        <v>0</v>
      </c>
      <c r="O127" s="94">
        <f t="shared" si="11"/>
        <v>0</v>
      </c>
    </row>
    <row r="128" spans="2:15" ht="15" customHeight="1">
      <c r="B128" s="63">
        <v>100</v>
      </c>
      <c r="C128" s="82" t="s">
        <v>332</v>
      </c>
      <c r="D128" s="83" t="s">
        <v>348</v>
      </c>
      <c r="E128" s="76" t="s">
        <v>349</v>
      </c>
      <c r="F128" s="284" t="s">
        <v>350</v>
      </c>
      <c r="G128" s="284"/>
      <c r="H128" s="92"/>
      <c r="I128" s="93"/>
      <c r="J128" s="94">
        <f t="shared" si="6"/>
        <v>0</v>
      </c>
      <c r="K128" s="94">
        <f t="shared" si="7"/>
        <v>0</v>
      </c>
      <c r="L128" s="94">
        <f t="shared" si="8"/>
        <v>0</v>
      </c>
      <c r="M128" s="94">
        <f t="shared" si="9"/>
        <v>0</v>
      </c>
      <c r="N128" s="94">
        <f t="shared" si="10"/>
        <v>0</v>
      </c>
      <c r="O128" s="94">
        <f t="shared" si="11"/>
        <v>0</v>
      </c>
    </row>
    <row r="129" spans="2:15" ht="15" customHeight="1">
      <c r="B129" s="63">
        <v>101</v>
      </c>
      <c r="C129" s="82" t="s">
        <v>332</v>
      </c>
      <c r="D129" s="83" t="s">
        <v>345</v>
      </c>
      <c r="E129" s="76" t="s">
        <v>346</v>
      </c>
      <c r="F129" s="284" t="s">
        <v>347</v>
      </c>
      <c r="G129" s="284"/>
      <c r="H129" s="92"/>
      <c r="I129" s="93"/>
      <c r="J129" s="94">
        <f t="shared" si="6"/>
        <v>0</v>
      </c>
      <c r="K129" s="94">
        <f t="shared" si="7"/>
        <v>0</v>
      </c>
      <c r="L129" s="94">
        <f t="shared" si="8"/>
        <v>0</v>
      </c>
      <c r="M129" s="94">
        <f t="shared" si="9"/>
        <v>0</v>
      </c>
      <c r="N129" s="94">
        <f t="shared" si="10"/>
        <v>0</v>
      </c>
      <c r="O129" s="94">
        <f t="shared" si="11"/>
        <v>0</v>
      </c>
    </row>
    <row r="130" spans="2:15" ht="15" customHeight="1">
      <c r="B130" s="63">
        <v>102</v>
      </c>
      <c r="C130" s="82" t="s">
        <v>332</v>
      </c>
      <c r="D130" s="83" t="s">
        <v>339</v>
      </c>
      <c r="E130" s="76" t="s">
        <v>340</v>
      </c>
      <c r="F130" s="284" t="s">
        <v>341</v>
      </c>
      <c r="G130" s="284"/>
      <c r="H130" s="92"/>
      <c r="I130" s="93"/>
      <c r="J130" s="94">
        <f t="shared" si="6"/>
        <v>0</v>
      </c>
      <c r="K130" s="94">
        <f t="shared" si="7"/>
        <v>0</v>
      </c>
      <c r="L130" s="94">
        <f t="shared" si="8"/>
        <v>0</v>
      </c>
      <c r="M130" s="94">
        <f t="shared" si="9"/>
        <v>0</v>
      </c>
      <c r="N130" s="94">
        <f t="shared" si="10"/>
        <v>0</v>
      </c>
      <c r="O130" s="94">
        <f t="shared" si="11"/>
        <v>0</v>
      </c>
    </row>
    <row r="131" spans="2:15" ht="15" customHeight="1">
      <c r="B131" s="63">
        <v>103</v>
      </c>
      <c r="C131" s="82" t="s">
        <v>332</v>
      </c>
      <c r="D131" s="83" t="s">
        <v>351</v>
      </c>
      <c r="E131" s="76" t="s">
        <v>352</v>
      </c>
      <c r="F131" s="284" t="s">
        <v>353</v>
      </c>
      <c r="G131" s="284"/>
      <c r="H131" s="92"/>
      <c r="I131" s="93"/>
      <c r="J131" s="94">
        <f t="shared" si="6"/>
        <v>0</v>
      </c>
      <c r="K131" s="94">
        <f t="shared" si="7"/>
        <v>0</v>
      </c>
      <c r="L131" s="94">
        <f t="shared" si="8"/>
        <v>0</v>
      </c>
      <c r="M131" s="94">
        <f t="shared" si="9"/>
        <v>0</v>
      </c>
      <c r="N131" s="94">
        <f t="shared" si="10"/>
        <v>0</v>
      </c>
      <c r="O131" s="94">
        <f t="shared" si="11"/>
        <v>0</v>
      </c>
    </row>
    <row r="132" spans="2:15" ht="15" customHeight="1">
      <c r="B132" s="63">
        <v>104</v>
      </c>
      <c r="C132" s="82" t="s">
        <v>332</v>
      </c>
      <c r="D132" s="83" t="s">
        <v>354</v>
      </c>
      <c r="E132" s="76" t="s">
        <v>355</v>
      </c>
      <c r="F132" s="284" t="s">
        <v>356</v>
      </c>
      <c r="G132" s="284"/>
      <c r="H132" s="92"/>
      <c r="I132" s="93"/>
      <c r="J132" s="94">
        <f t="shared" si="6"/>
        <v>0</v>
      </c>
      <c r="K132" s="94">
        <f t="shared" si="7"/>
        <v>0</v>
      </c>
      <c r="L132" s="94">
        <f t="shared" si="8"/>
        <v>0</v>
      </c>
      <c r="M132" s="94">
        <f t="shared" si="9"/>
        <v>0</v>
      </c>
      <c r="N132" s="94">
        <f t="shared" si="10"/>
        <v>0</v>
      </c>
      <c r="O132" s="94">
        <f t="shared" si="11"/>
        <v>0</v>
      </c>
    </row>
    <row r="133" spans="2:15" ht="15" customHeight="1">
      <c r="B133" s="63">
        <v>105</v>
      </c>
      <c r="C133" s="82" t="s">
        <v>332</v>
      </c>
      <c r="D133" s="83" t="s">
        <v>342</v>
      </c>
      <c r="E133" s="76" t="s">
        <v>343</v>
      </c>
      <c r="F133" s="284" t="s">
        <v>344</v>
      </c>
      <c r="G133" s="284"/>
      <c r="H133" s="92"/>
      <c r="I133" s="93"/>
      <c r="J133" s="94">
        <f t="shared" si="6"/>
        <v>0</v>
      </c>
      <c r="K133" s="94">
        <f t="shared" si="7"/>
        <v>0</v>
      </c>
      <c r="L133" s="94">
        <f t="shared" si="8"/>
        <v>0</v>
      </c>
      <c r="M133" s="94">
        <f t="shared" si="9"/>
        <v>0</v>
      </c>
      <c r="N133" s="94">
        <f t="shared" si="10"/>
        <v>0</v>
      </c>
      <c r="O133" s="94">
        <f t="shared" si="11"/>
        <v>0</v>
      </c>
    </row>
    <row r="134" spans="2:15" ht="15" customHeight="1">
      <c r="B134" s="63">
        <v>106</v>
      </c>
      <c r="C134" s="82" t="s">
        <v>357</v>
      </c>
      <c r="D134" s="83" t="s">
        <v>379</v>
      </c>
      <c r="E134" s="76" t="s">
        <v>380</v>
      </c>
      <c r="F134" s="284" t="s">
        <v>381</v>
      </c>
      <c r="G134" s="284"/>
      <c r="H134" s="92"/>
      <c r="I134" s="93"/>
      <c r="J134" s="94">
        <f t="shared" si="6"/>
        <v>0</v>
      </c>
      <c r="K134" s="94">
        <f t="shared" si="7"/>
        <v>0</v>
      </c>
      <c r="L134" s="94">
        <f t="shared" si="8"/>
        <v>0</v>
      </c>
      <c r="M134" s="94">
        <f t="shared" si="9"/>
        <v>0</v>
      </c>
      <c r="N134" s="94">
        <f t="shared" si="10"/>
        <v>0</v>
      </c>
      <c r="O134" s="94">
        <f t="shared" si="11"/>
        <v>0</v>
      </c>
    </row>
    <row r="135" spans="2:15" ht="15" customHeight="1">
      <c r="B135" s="63">
        <v>107</v>
      </c>
      <c r="C135" s="82" t="s">
        <v>357</v>
      </c>
      <c r="D135" s="83" t="s">
        <v>364</v>
      </c>
      <c r="E135" s="76" t="s">
        <v>365</v>
      </c>
      <c r="F135" s="284" t="s">
        <v>366</v>
      </c>
      <c r="G135" s="284"/>
      <c r="H135" s="92"/>
      <c r="I135" s="93"/>
      <c r="J135" s="94">
        <f t="shared" si="6"/>
        <v>0</v>
      </c>
      <c r="K135" s="94">
        <f t="shared" si="7"/>
        <v>0</v>
      </c>
      <c r="L135" s="94">
        <f t="shared" si="8"/>
        <v>0</v>
      </c>
      <c r="M135" s="94">
        <f t="shared" si="9"/>
        <v>0</v>
      </c>
      <c r="N135" s="94">
        <f t="shared" si="10"/>
        <v>0</v>
      </c>
      <c r="O135" s="94">
        <f t="shared" si="11"/>
        <v>0</v>
      </c>
    </row>
    <row r="136" spans="2:15" ht="15" customHeight="1">
      <c r="B136" s="63">
        <v>108</v>
      </c>
      <c r="C136" s="82" t="s">
        <v>357</v>
      </c>
      <c r="D136" s="83" t="s">
        <v>373</v>
      </c>
      <c r="E136" s="76" t="s">
        <v>374</v>
      </c>
      <c r="F136" s="284" t="s">
        <v>375</v>
      </c>
      <c r="G136" s="284"/>
      <c r="H136" s="92"/>
      <c r="I136" s="93"/>
      <c r="J136" s="94">
        <f t="shared" si="6"/>
        <v>0</v>
      </c>
      <c r="K136" s="94">
        <f t="shared" si="7"/>
        <v>0</v>
      </c>
      <c r="L136" s="94">
        <f t="shared" si="8"/>
        <v>0</v>
      </c>
      <c r="M136" s="94">
        <f t="shared" si="9"/>
        <v>0</v>
      </c>
      <c r="N136" s="94">
        <f t="shared" si="10"/>
        <v>0</v>
      </c>
      <c r="O136" s="94">
        <f t="shared" si="11"/>
        <v>0</v>
      </c>
    </row>
    <row r="137" spans="2:15" ht="15" customHeight="1">
      <c r="B137" s="63">
        <v>109</v>
      </c>
      <c r="C137" s="82" t="s">
        <v>357</v>
      </c>
      <c r="D137" s="83" t="s">
        <v>376</v>
      </c>
      <c r="E137" s="76" t="s">
        <v>377</v>
      </c>
      <c r="F137" s="284" t="s">
        <v>378</v>
      </c>
      <c r="G137" s="284"/>
      <c r="H137" s="92"/>
      <c r="I137" s="93"/>
      <c r="J137" s="94">
        <f t="shared" si="6"/>
        <v>0</v>
      </c>
      <c r="K137" s="94">
        <f t="shared" si="7"/>
        <v>0</v>
      </c>
      <c r="L137" s="94">
        <f t="shared" si="8"/>
        <v>0</v>
      </c>
      <c r="M137" s="94">
        <f t="shared" si="9"/>
        <v>0</v>
      </c>
      <c r="N137" s="94">
        <f t="shared" si="10"/>
        <v>0</v>
      </c>
      <c r="O137" s="94">
        <f t="shared" si="11"/>
        <v>0</v>
      </c>
    </row>
    <row r="138" spans="2:15" ht="15" customHeight="1">
      <c r="B138" s="63">
        <v>110</v>
      </c>
      <c r="C138" s="82" t="s">
        <v>357</v>
      </c>
      <c r="D138" s="83" t="s">
        <v>382</v>
      </c>
      <c r="E138" s="76" t="s">
        <v>383</v>
      </c>
      <c r="F138" s="284" t="s">
        <v>384</v>
      </c>
      <c r="G138" s="284"/>
      <c r="H138" s="92"/>
      <c r="I138" s="93"/>
      <c r="J138" s="94">
        <f t="shared" si="6"/>
        <v>0</v>
      </c>
      <c r="K138" s="94">
        <f t="shared" si="7"/>
        <v>0</v>
      </c>
      <c r="L138" s="94">
        <f t="shared" si="8"/>
        <v>0</v>
      </c>
      <c r="M138" s="94">
        <f t="shared" si="9"/>
        <v>0</v>
      </c>
      <c r="N138" s="94">
        <f t="shared" si="10"/>
        <v>0</v>
      </c>
      <c r="O138" s="94">
        <f t="shared" si="11"/>
        <v>0</v>
      </c>
    </row>
    <row r="139" spans="2:15" ht="15" customHeight="1">
      <c r="B139" s="63">
        <v>111</v>
      </c>
      <c r="C139" s="82" t="s">
        <v>357</v>
      </c>
      <c r="D139" s="83" t="s">
        <v>385</v>
      </c>
      <c r="E139" s="76" t="s">
        <v>386</v>
      </c>
      <c r="F139" s="284" t="s">
        <v>387</v>
      </c>
      <c r="G139" s="284"/>
      <c r="H139" s="92"/>
      <c r="I139" s="93"/>
      <c r="J139" s="94">
        <f t="shared" si="6"/>
        <v>0</v>
      </c>
      <c r="K139" s="94">
        <f t="shared" si="7"/>
        <v>0</v>
      </c>
      <c r="L139" s="94">
        <f t="shared" si="8"/>
        <v>0</v>
      </c>
      <c r="M139" s="94">
        <f t="shared" si="9"/>
        <v>0</v>
      </c>
      <c r="N139" s="94">
        <f t="shared" si="10"/>
        <v>0</v>
      </c>
      <c r="O139" s="94">
        <f t="shared" si="11"/>
        <v>0</v>
      </c>
    </row>
    <row r="140" spans="2:15" ht="15" customHeight="1">
      <c r="B140" s="63">
        <v>112</v>
      </c>
      <c r="C140" s="82" t="s">
        <v>357</v>
      </c>
      <c r="D140" s="83" t="s">
        <v>388</v>
      </c>
      <c r="E140" s="76" t="s">
        <v>389</v>
      </c>
      <c r="F140" s="284" t="s">
        <v>390</v>
      </c>
      <c r="G140" s="284"/>
      <c r="H140" s="92"/>
      <c r="I140" s="93"/>
      <c r="J140" s="94">
        <f t="shared" si="6"/>
        <v>0</v>
      </c>
      <c r="K140" s="94">
        <f t="shared" si="7"/>
        <v>0</v>
      </c>
      <c r="L140" s="94">
        <f t="shared" si="8"/>
        <v>0</v>
      </c>
      <c r="M140" s="94">
        <f t="shared" si="9"/>
        <v>0</v>
      </c>
      <c r="N140" s="94">
        <f t="shared" si="10"/>
        <v>0</v>
      </c>
      <c r="O140" s="94">
        <f t="shared" si="11"/>
        <v>0</v>
      </c>
    </row>
    <row r="141" spans="2:15" ht="15" customHeight="1">
      <c r="B141" s="63">
        <v>113</v>
      </c>
      <c r="C141" s="82" t="s">
        <v>357</v>
      </c>
      <c r="D141" s="83" t="s">
        <v>367</v>
      </c>
      <c r="E141" s="76" t="s">
        <v>368</v>
      </c>
      <c r="F141" s="284" t="s">
        <v>369</v>
      </c>
      <c r="G141" s="284"/>
      <c r="H141" s="92"/>
      <c r="I141" s="93"/>
      <c r="J141" s="94">
        <f t="shared" si="6"/>
        <v>0</v>
      </c>
      <c r="K141" s="94">
        <f t="shared" si="7"/>
        <v>0</v>
      </c>
      <c r="L141" s="94">
        <f t="shared" si="8"/>
        <v>0</v>
      </c>
      <c r="M141" s="94">
        <f t="shared" si="9"/>
        <v>0</v>
      </c>
      <c r="N141" s="94">
        <f t="shared" si="10"/>
        <v>0</v>
      </c>
      <c r="O141" s="94">
        <f t="shared" si="11"/>
        <v>0</v>
      </c>
    </row>
    <row r="142" spans="2:15" ht="15" customHeight="1">
      <c r="B142" s="63">
        <v>114</v>
      </c>
      <c r="C142" s="82" t="s">
        <v>357</v>
      </c>
      <c r="D142" s="83" t="s">
        <v>394</v>
      </c>
      <c r="E142" s="76" t="s">
        <v>395</v>
      </c>
      <c r="F142" s="284" t="s">
        <v>396</v>
      </c>
      <c r="G142" s="284"/>
      <c r="H142" s="92"/>
      <c r="I142" s="93"/>
      <c r="J142" s="94">
        <f t="shared" si="6"/>
        <v>0</v>
      </c>
      <c r="K142" s="94">
        <f t="shared" si="7"/>
        <v>0</v>
      </c>
      <c r="L142" s="94">
        <f t="shared" si="8"/>
        <v>0</v>
      </c>
      <c r="M142" s="94">
        <f t="shared" si="9"/>
        <v>0</v>
      </c>
      <c r="N142" s="94">
        <f t="shared" si="10"/>
        <v>0</v>
      </c>
      <c r="O142" s="94">
        <f t="shared" si="11"/>
        <v>0</v>
      </c>
    </row>
    <row r="143" spans="2:15" ht="15" customHeight="1">
      <c r="B143" s="63">
        <v>115</v>
      </c>
      <c r="C143" s="82" t="s">
        <v>357</v>
      </c>
      <c r="D143" s="83" t="s">
        <v>358</v>
      </c>
      <c r="E143" s="76" t="s">
        <v>359</v>
      </c>
      <c r="F143" s="284" t="s">
        <v>360</v>
      </c>
      <c r="G143" s="284"/>
      <c r="H143" s="92"/>
      <c r="I143" s="93"/>
      <c r="J143" s="94">
        <f t="shared" si="6"/>
        <v>0</v>
      </c>
      <c r="K143" s="94">
        <f t="shared" si="7"/>
        <v>0</v>
      </c>
      <c r="L143" s="94">
        <f t="shared" si="8"/>
        <v>0</v>
      </c>
      <c r="M143" s="94">
        <f t="shared" si="9"/>
        <v>0</v>
      </c>
      <c r="N143" s="94">
        <f t="shared" si="10"/>
        <v>0</v>
      </c>
      <c r="O143" s="94">
        <f t="shared" si="11"/>
        <v>0</v>
      </c>
    </row>
    <row r="144" spans="2:15" ht="15" customHeight="1">
      <c r="B144" s="63">
        <v>116</v>
      </c>
      <c r="C144" s="82" t="s">
        <v>357</v>
      </c>
      <c r="D144" s="83" t="s">
        <v>391</v>
      </c>
      <c r="E144" s="76" t="s">
        <v>392</v>
      </c>
      <c r="F144" s="284" t="s">
        <v>393</v>
      </c>
      <c r="G144" s="284"/>
      <c r="H144" s="92"/>
      <c r="I144" s="93"/>
      <c r="J144" s="94">
        <f t="shared" si="6"/>
        <v>0</v>
      </c>
      <c r="K144" s="94">
        <f t="shared" si="7"/>
        <v>0</v>
      </c>
      <c r="L144" s="94">
        <f t="shared" si="8"/>
        <v>0</v>
      </c>
      <c r="M144" s="94">
        <f t="shared" si="9"/>
        <v>0</v>
      </c>
      <c r="N144" s="94">
        <f t="shared" si="10"/>
        <v>0</v>
      </c>
      <c r="O144" s="94">
        <f t="shared" si="11"/>
        <v>0</v>
      </c>
    </row>
    <row r="145" spans="2:15" ht="15" customHeight="1">
      <c r="B145" s="63">
        <v>117</v>
      </c>
      <c r="C145" s="82" t="s">
        <v>357</v>
      </c>
      <c r="D145" s="83" t="s">
        <v>370</v>
      </c>
      <c r="E145" s="76" t="s">
        <v>371</v>
      </c>
      <c r="F145" s="284" t="s">
        <v>372</v>
      </c>
      <c r="G145" s="284"/>
      <c r="H145" s="92"/>
      <c r="I145" s="93"/>
      <c r="J145" s="94">
        <f t="shared" si="6"/>
        <v>0</v>
      </c>
      <c r="K145" s="94">
        <f t="shared" si="7"/>
        <v>0</v>
      </c>
      <c r="L145" s="94">
        <f t="shared" si="8"/>
        <v>0</v>
      </c>
      <c r="M145" s="94">
        <f t="shared" si="9"/>
        <v>0</v>
      </c>
      <c r="N145" s="94">
        <f t="shared" si="10"/>
        <v>0</v>
      </c>
      <c r="O145" s="94">
        <f t="shared" si="11"/>
        <v>0</v>
      </c>
    </row>
    <row r="146" spans="2:15" ht="15" customHeight="1">
      <c r="B146" s="63">
        <v>118</v>
      </c>
      <c r="C146" s="82" t="s">
        <v>357</v>
      </c>
      <c r="D146" s="83" t="s">
        <v>361</v>
      </c>
      <c r="E146" s="76" t="s">
        <v>362</v>
      </c>
      <c r="F146" s="284" t="s">
        <v>363</v>
      </c>
      <c r="G146" s="284"/>
      <c r="H146" s="92"/>
      <c r="I146" s="93"/>
      <c r="J146" s="94">
        <f t="shared" si="6"/>
        <v>0</v>
      </c>
      <c r="K146" s="94">
        <f t="shared" si="7"/>
        <v>0</v>
      </c>
      <c r="L146" s="94">
        <f t="shared" si="8"/>
        <v>0</v>
      </c>
      <c r="M146" s="94">
        <f t="shared" si="9"/>
        <v>0</v>
      </c>
      <c r="N146" s="94">
        <f t="shared" si="10"/>
        <v>0</v>
      </c>
      <c r="O146" s="94">
        <f t="shared" si="11"/>
        <v>0</v>
      </c>
    </row>
    <row r="147" spans="2:15" ht="15" customHeight="1">
      <c r="B147" s="63">
        <v>119</v>
      </c>
      <c r="C147" s="82" t="s">
        <v>397</v>
      </c>
      <c r="D147" s="83" t="s">
        <v>398</v>
      </c>
      <c r="E147" s="84" t="s">
        <v>399</v>
      </c>
      <c r="F147" s="284" t="s">
        <v>400</v>
      </c>
      <c r="G147" s="284"/>
      <c r="H147" s="92"/>
      <c r="I147" s="93"/>
      <c r="J147" s="94">
        <f t="shared" si="6"/>
        <v>0</v>
      </c>
      <c r="K147" s="94">
        <f t="shared" si="7"/>
        <v>0</v>
      </c>
      <c r="L147" s="94">
        <f t="shared" si="8"/>
        <v>0</v>
      </c>
      <c r="M147" s="94">
        <f t="shared" si="9"/>
        <v>0</v>
      </c>
      <c r="N147" s="94">
        <f t="shared" si="10"/>
        <v>0</v>
      </c>
      <c r="O147" s="94">
        <f t="shared" si="11"/>
        <v>0</v>
      </c>
    </row>
    <row r="148" spans="2:15" ht="12" customHeight="1">
      <c r="B148" s="63">
        <v>120</v>
      </c>
      <c r="C148" s="82" t="s">
        <v>401</v>
      </c>
      <c r="D148" s="83" t="s">
        <v>402</v>
      </c>
      <c r="E148" s="84" t="s">
        <v>403</v>
      </c>
      <c r="F148" s="284" t="s">
        <v>404</v>
      </c>
      <c r="G148" s="284"/>
      <c r="H148" s="92"/>
      <c r="I148" s="93"/>
      <c r="J148" s="94">
        <f t="shared" si="6"/>
        <v>0</v>
      </c>
      <c r="K148" s="94">
        <f t="shared" si="7"/>
        <v>0</v>
      </c>
      <c r="L148" s="94">
        <f t="shared" si="8"/>
        <v>0</v>
      </c>
      <c r="M148" s="94">
        <f t="shared" si="9"/>
        <v>0</v>
      </c>
      <c r="N148" s="94">
        <f t="shared" si="10"/>
        <v>0</v>
      </c>
      <c r="O148" s="94">
        <f t="shared" si="11"/>
        <v>0</v>
      </c>
    </row>
    <row r="149" spans="2:15" ht="12" customHeight="1">
      <c r="B149" s="63">
        <v>121</v>
      </c>
      <c r="C149" s="82" t="s">
        <v>405</v>
      </c>
      <c r="D149" s="83" t="s">
        <v>409</v>
      </c>
      <c r="E149" s="76" t="s">
        <v>410</v>
      </c>
      <c r="F149" s="284" t="s">
        <v>411</v>
      </c>
      <c r="G149" s="284"/>
      <c r="H149" s="92"/>
      <c r="I149" s="93"/>
      <c r="J149" s="94">
        <f t="shared" si="6"/>
        <v>0</v>
      </c>
      <c r="K149" s="94">
        <f t="shared" si="7"/>
        <v>0</v>
      </c>
      <c r="L149" s="94">
        <f t="shared" si="8"/>
        <v>0</v>
      </c>
      <c r="M149" s="94">
        <f t="shared" si="9"/>
        <v>0</v>
      </c>
      <c r="N149" s="94">
        <f t="shared" si="10"/>
        <v>0</v>
      </c>
      <c r="O149" s="94">
        <f t="shared" si="11"/>
        <v>0</v>
      </c>
    </row>
    <row r="150" spans="2:15" ht="12" customHeight="1">
      <c r="B150" s="63">
        <v>122</v>
      </c>
      <c r="C150" s="82" t="s">
        <v>405</v>
      </c>
      <c r="D150" s="83" t="s">
        <v>418</v>
      </c>
      <c r="E150" s="76" t="s">
        <v>407</v>
      </c>
      <c r="F150" s="284" t="s">
        <v>419</v>
      </c>
      <c r="G150" s="284"/>
      <c r="H150" s="92"/>
      <c r="I150" s="93"/>
      <c r="J150" s="94">
        <f t="shared" si="6"/>
        <v>0</v>
      </c>
      <c r="K150" s="94">
        <f t="shared" si="7"/>
        <v>0</v>
      </c>
      <c r="L150" s="94">
        <f t="shared" si="8"/>
        <v>0</v>
      </c>
      <c r="M150" s="94">
        <f t="shared" si="9"/>
        <v>0</v>
      </c>
      <c r="N150" s="94">
        <f t="shared" si="10"/>
        <v>0</v>
      </c>
      <c r="O150" s="94">
        <f t="shared" si="11"/>
        <v>0</v>
      </c>
    </row>
    <row r="151" spans="2:15" ht="12" customHeight="1">
      <c r="B151" s="63">
        <v>123</v>
      </c>
      <c r="C151" s="82" t="s">
        <v>405</v>
      </c>
      <c r="D151" s="83" t="s">
        <v>412</v>
      </c>
      <c r="E151" s="76" t="s">
        <v>413</v>
      </c>
      <c r="F151" s="284" t="s">
        <v>414</v>
      </c>
      <c r="G151" s="284"/>
      <c r="H151" s="92"/>
      <c r="I151" s="93"/>
      <c r="J151" s="94">
        <f t="shared" si="6"/>
        <v>0</v>
      </c>
      <c r="K151" s="94">
        <f t="shared" si="7"/>
        <v>0</v>
      </c>
      <c r="L151" s="94">
        <f t="shared" si="8"/>
        <v>0</v>
      </c>
      <c r="M151" s="94">
        <f t="shared" si="9"/>
        <v>0</v>
      </c>
      <c r="N151" s="94">
        <f t="shared" si="10"/>
        <v>0</v>
      </c>
      <c r="O151" s="94">
        <f t="shared" si="11"/>
        <v>0</v>
      </c>
    </row>
    <row r="152" spans="2:15" ht="15" customHeight="1">
      <c r="B152" s="63">
        <v>124</v>
      </c>
      <c r="C152" s="82" t="s">
        <v>405</v>
      </c>
      <c r="D152" s="83" t="s">
        <v>406</v>
      </c>
      <c r="E152" s="76" t="s">
        <v>407</v>
      </c>
      <c r="F152" s="284" t="s">
        <v>408</v>
      </c>
      <c r="G152" s="284"/>
      <c r="H152" s="92"/>
      <c r="I152" s="93"/>
      <c r="J152" s="94">
        <f t="shared" si="6"/>
        <v>0</v>
      </c>
      <c r="K152" s="94">
        <f t="shared" si="7"/>
        <v>0</v>
      </c>
      <c r="L152" s="94">
        <f t="shared" si="8"/>
        <v>0</v>
      </c>
      <c r="M152" s="94">
        <f t="shared" si="9"/>
        <v>0</v>
      </c>
      <c r="N152" s="94">
        <f t="shared" si="10"/>
        <v>0</v>
      </c>
      <c r="O152" s="94">
        <f t="shared" si="11"/>
        <v>0</v>
      </c>
    </row>
    <row r="153" spans="2:15" ht="15" customHeight="1">
      <c r="B153" s="63">
        <v>125</v>
      </c>
      <c r="C153" s="82" t="s">
        <v>405</v>
      </c>
      <c r="D153" s="83" t="s">
        <v>415</v>
      </c>
      <c r="E153" s="76" t="s">
        <v>416</v>
      </c>
      <c r="F153" s="284" t="s">
        <v>417</v>
      </c>
      <c r="G153" s="284"/>
      <c r="H153" s="92"/>
      <c r="I153" s="93"/>
      <c r="J153" s="94">
        <f t="shared" si="6"/>
        <v>0</v>
      </c>
      <c r="K153" s="94">
        <f t="shared" si="7"/>
        <v>0</v>
      </c>
      <c r="L153" s="94">
        <f t="shared" si="8"/>
        <v>0</v>
      </c>
      <c r="M153" s="94">
        <f t="shared" si="9"/>
        <v>0</v>
      </c>
      <c r="N153" s="94">
        <f t="shared" si="10"/>
        <v>0</v>
      </c>
      <c r="O153" s="94">
        <f t="shared" si="11"/>
        <v>0</v>
      </c>
    </row>
    <row r="154" spans="2:15" ht="15" customHeight="1">
      <c r="B154" s="63">
        <v>126</v>
      </c>
      <c r="C154" s="82" t="s">
        <v>420</v>
      </c>
      <c r="D154" s="83" t="s">
        <v>424</v>
      </c>
      <c r="E154" s="76" t="s">
        <v>425</v>
      </c>
      <c r="F154" s="284" t="s">
        <v>426</v>
      </c>
      <c r="G154" s="284"/>
      <c r="H154" s="92"/>
      <c r="I154" s="93"/>
      <c r="J154" s="94">
        <f t="shared" si="6"/>
        <v>0</v>
      </c>
      <c r="K154" s="94">
        <f t="shared" si="7"/>
        <v>0</v>
      </c>
      <c r="L154" s="94">
        <f t="shared" si="8"/>
        <v>0</v>
      </c>
      <c r="M154" s="94">
        <f t="shared" si="9"/>
        <v>0</v>
      </c>
      <c r="N154" s="94">
        <f t="shared" si="10"/>
        <v>0</v>
      </c>
      <c r="O154" s="94">
        <f t="shared" si="11"/>
        <v>0</v>
      </c>
    </row>
    <row r="155" spans="2:15" ht="15" customHeight="1">
      <c r="B155" s="63">
        <v>127</v>
      </c>
      <c r="C155" s="82" t="s">
        <v>420</v>
      </c>
      <c r="D155" s="83" t="s">
        <v>430</v>
      </c>
      <c r="E155" s="76" t="s">
        <v>431</v>
      </c>
      <c r="F155" s="284" t="s">
        <v>432</v>
      </c>
      <c r="G155" s="284"/>
      <c r="H155" s="92"/>
      <c r="I155" s="93"/>
      <c r="J155" s="94">
        <f t="shared" si="6"/>
        <v>0</v>
      </c>
      <c r="K155" s="94">
        <f t="shared" si="7"/>
        <v>0</v>
      </c>
      <c r="L155" s="94">
        <f t="shared" si="8"/>
        <v>0</v>
      </c>
      <c r="M155" s="94">
        <f t="shared" si="9"/>
        <v>0</v>
      </c>
      <c r="N155" s="94">
        <f t="shared" si="10"/>
        <v>0</v>
      </c>
      <c r="O155" s="94">
        <f t="shared" si="11"/>
        <v>0</v>
      </c>
    </row>
    <row r="156" spans="2:15" ht="15" customHeight="1">
      <c r="B156" s="63">
        <v>128</v>
      </c>
      <c r="C156" s="82" t="s">
        <v>420</v>
      </c>
      <c r="D156" s="83" t="s">
        <v>427</v>
      </c>
      <c r="E156" s="76" t="s">
        <v>428</v>
      </c>
      <c r="F156" s="284" t="s">
        <v>429</v>
      </c>
      <c r="G156" s="284"/>
      <c r="H156" s="92"/>
      <c r="I156" s="93"/>
      <c r="J156" s="94">
        <f t="shared" si="6"/>
        <v>0</v>
      </c>
      <c r="K156" s="94">
        <f t="shared" si="7"/>
        <v>0</v>
      </c>
      <c r="L156" s="94">
        <f t="shared" si="8"/>
        <v>0</v>
      </c>
      <c r="M156" s="94">
        <f t="shared" si="9"/>
        <v>0</v>
      </c>
      <c r="N156" s="94">
        <f t="shared" si="10"/>
        <v>0</v>
      </c>
      <c r="O156" s="94">
        <f t="shared" si="11"/>
        <v>0</v>
      </c>
    </row>
    <row r="157" spans="2:15" ht="15" customHeight="1">
      <c r="B157" s="63">
        <v>129</v>
      </c>
      <c r="C157" s="82" t="s">
        <v>420</v>
      </c>
      <c r="D157" s="83" t="s">
        <v>421</v>
      </c>
      <c r="E157" s="76" t="s">
        <v>422</v>
      </c>
      <c r="F157" s="284" t="s">
        <v>423</v>
      </c>
      <c r="G157" s="284"/>
      <c r="H157" s="92"/>
      <c r="I157" s="93"/>
      <c r="J157" s="94">
        <f t="shared" ref="J157:J220" si="12">ROUND(+$I157*(1+H157)*$C$25,0)</f>
        <v>0</v>
      </c>
      <c r="K157" s="94">
        <f t="shared" ref="K157:K220" si="13">ROUND(+$I157*(1+H157)*$D$25,0)</f>
        <v>0</v>
      </c>
      <c r="L157" s="94">
        <f t="shared" ref="L157:L220" si="14">ROUND(+$I157*(1+H157)*$E$25,0)</f>
        <v>0</v>
      </c>
      <c r="M157" s="94">
        <f t="shared" ref="M157:M220" si="15">ROUND(+$I157*(1+H157)*$F$25,0)</f>
        <v>0</v>
      </c>
      <c r="N157" s="94">
        <f t="shared" ref="N157:N220" si="16">ROUND(+$I157*(1+H157)*$G$25,0)</f>
        <v>0</v>
      </c>
      <c r="O157" s="94">
        <f t="shared" si="11"/>
        <v>0</v>
      </c>
    </row>
    <row r="158" spans="2:15" ht="15" customHeight="1">
      <c r="B158" s="63">
        <v>130</v>
      </c>
      <c r="C158" s="85" t="s">
        <v>420</v>
      </c>
      <c r="D158" s="85" t="s">
        <v>664</v>
      </c>
      <c r="E158" s="86" t="s">
        <v>422</v>
      </c>
      <c r="F158" s="284" t="s">
        <v>678</v>
      </c>
      <c r="G158" s="284"/>
      <c r="H158" s="92"/>
      <c r="I158" s="93"/>
      <c r="J158" s="94">
        <f t="shared" si="12"/>
        <v>0</v>
      </c>
      <c r="K158" s="94">
        <f t="shared" si="13"/>
        <v>0</v>
      </c>
      <c r="L158" s="94">
        <f t="shared" si="14"/>
        <v>0</v>
      </c>
      <c r="M158" s="94">
        <f t="shared" si="15"/>
        <v>0</v>
      </c>
      <c r="N158" s="94">
        <f t="shared" si="16"/>
        <v>0</v>
      </c>
      <c r="O158" s="94">
        <f t="shared" ref="O158:O221" si="17">ROUND(SUM(J158:N158),0)</f>
        <v>0</v>
      </c>
    </row>
    <row r="159" spans="2:15" ht="15" customHeight="1">
      <c r="B159" s="63">
        <v>131</v>
      </c>
      <c r="C159" s="82" t="s">
        <v>433</v>
      </c>
      <c r="D159" s="83" t="s">
        <v>442</v>
      </c>
      <c r="E159" s="76" t="s">
        <v>443</v>
      </c>
      <c r="F159" s="284" t="s">
        <v>444</v>
      </c>
      <c r="G159" s="284"/>
      <c r="H159" s="92"/>
      <c r="I159" s="93"/>
      <c r="J159" s="94">
        <f t="shared" si="12"/>
        <v>0</v>
      </c>
      <c r="K159" s="94">
        <f t="shared" si="13"/>
        <v>0</v>
      </c>
      <c r="L159" s="94">
        <f t="shared" si="14"/>
        <v>0</v>
      </c>
      <c r="M159" s="94">
        <f t="shared" si="15"/>
        <v>0</v>
      </c>
      <c r="N159" s="94">
        <f t="shared" si="16"/>
        <v>0</v>
      </c>
      <c r="O159" s="94">
        <f t="shared" si="17"/>
        <v>0</v>
      </c>
    </row>
    <row r="160" spans="2:15" ht="15" customHeight="1">
      <c r="B160" s="63">
        <v>132</v>
      </c>
      <c r="C160" s="82" t="s">
        <v>433</v>
      </c>
      <c r="D160" s="83" t="s">
        <v>439</v>
      </c>
      <c r="E160" s="76" t="s">
        <v>440</v>
      </c>
      <c r="F160" s="284" t="s">
        <v>441</v>
      </c>
      <c r="G160" s="284"/>
      <c r="H160" s="92"/>
      <c r="I160" s="93"/>
      <c r="J160" s="94">
        <f t="shared" si="12"/>
        <v>0</v>
      </c>
      <c r="K160" s="94">
        <f t="shared" si="13"/>
        <v>0</v>
      </c>
      <c r="L160" s="94">
        <f t="shared" si="14"/>
        <v>0</v>
      </c>
      <c r="M160" s="94">
        <f t="shared" si="15"/>
        <v>0</v>
      </c>
      <c r="N160" s="94">
        <f t="shared" si="16"/>
        <v>0</v>
      </c>
      <c r="O160" s="94">
        <f t="shared" si="17"/>
        <v>0</v>
      </c>
    </row>
    <row r="161" spans="2:15" ht="15" customHeight="1">
      <c r="B161" s="63">
        <v>133</v>
      </c>
      <c r="C161" s="82" t="s">
        <v>433</v>
      </c>
      <c r="D161" s="83" t="s">
        <v>451</v>
      </c>
      <c r="E161" s="76" t="s">
        <v>452</v>
      </c>
      <c r="F161" s="284" t="s">
        <v>453</v>
      </c>
      <c r="G161" s="284"/>
      <c r="H161" s="92"/>
      <c r="I161" s="93"/>
      <c r="J161" s="94">
        <f t="shared" si="12"/>
        <v>0</v>
      </c>
      <c r="K161" s="94">
        <f t="shared" si="13"/>
        <v>0</v>
      </c>
      <c r="L161" s="94">
        <f t="shared" si="14"/>
        <v>0</v>
      </c>
      <c r="M161" s="94">
        <f t="shared" si="15"/>
        <v>0</v>
      </c>
      <c r="N161" s="94">
        <f t="shared" si="16"/>
        <v>0</v>
      </c>
      <c r="O161" s="94">
        <f t="shared" si="17"/>
        <v>0</v>
      </c>
    </row>
    <row r="162" spans="2:15" ht="15" customHeight="1">
      <c r="B162" s="63">
        <v>134</v>
      </c>
      <c r="C162" s="82" t="s">
        <v>433</v>
      </c>
      <c r="D162" s="83" t="s">
        <v>445</v>
      </c>
      <c r="E162" s="76" t="s">
        <v>446</v>
      </c>
      <c r="F162" s="284" t="s">
        <v>447</v>
      </c>
      <c r="G162" s="284"/>
      <c r="H162" s="92"/>
      <c r="I162" s="93"/>
      <c r="J162" s="94">
        <f t="shared" si="12"/>
        <v>0</v>
      </c>
      <c r="K162" s="94">
        <f t="shared" si="13"/>
        <v>0</v>
      </c>
      <c r="L162" s="94">
        <f t="shared" si="14"/>
        <v>0</v>
      </c>
      <c r="M162" s="94">
        <f t="shared" si="15"/>
        <v>0</v>
      </c>
      <c r="N162" s="94">
        <f t="shared" si="16"/>
        <v>0</v>
      </c>
      <c r="O162" s="94">
        <f t="shared" si="17"/>
        <v>0</v>
      </c>
    </row>
    <row r="163" spans="2:15" ht="15" customHeight="1">
      <c r="B163" s="63">
        <v>135</v>
      </c>
      <c r="C163" s="82" t="s">
        <v>433</v>
      </c>
      <c r="D163" s="83" t="s">
        <v>448</v>
      </c>
      <c r="E163" s="76" t="s">
        <v>449</v>
      </c>
      <c r="F163" s="284" t="s">
        <v>450</v>
      </c>
      <c r="G163" s="284"/>
      <c r="H163" s="92"/>
      <c r="I163" s="93"/>
      <c r="J163" s="94">
        <f t="shared" si="12"/>
        <v>0</v>
      </c>
      <c r="K163" s="94">
        <f t="shared" si="13"/>
        <v>0</v>
      </c>
      <c r="L163" s="94">
        <f t="shared" si="14"/>
        <v>0</v>
      </c>
      <c r="M163" s="94">
        <f t="shared" si="15"/>
        <v>0</v>
      </c>
      <c r="N163" s="94">
        <f t="shared" si="16"/>
        <v>0</v>
      </c>
      <c r="O163" s="94">
        <f t="shared" si="17"/>
        <v>0</v>
      </c>
    </row>
    <row r="164" spans="2:15" ht="15" customHeight="1">
      <c r="B164" s="63">
        <v>136</v>
      </c>
      <c r="C164" s="82" t="s">
        <v>433</v>
      </c>
      <c r="D164" s="83" t="s">
        <v>454</v>
      </c>
      <c r="E164" s="76" t="s">
        <v>455</v>
      </c>
      <c r="F164" s="284" t="s">
        <v>456</v>
      </c>
      <c r="G164" s="284"/>
      <c r="H164" s="92"/>
      <c r="I164" s="93"/>
      <c r="J164" s="94">
        <f t="shared" si="12"/>
        <v>0</v>
      </c>
      <c r="K164" s="94">
        <f t="shared" si="13"/>
        <v>0</v>
      </c>
      <c r="L164" s="94">
        <f t="shared" si="14"/>
        <v>0</v>
      </c>
      <c r="M164" s="94">
        <f t="shared" si="15"/>
        <v>0</v>
      </c>
      <c r="N164" s="94">
        <f t="shared" si="16"/>
        <v>0</v>
      </c>
      <c r="O164" s="94">
        <f t="shared" si="17"/>
        <v>0</v>
      </c>
    </row>
    <row r="165" spans="2:15" ht="15" customHeight="1">
      <c r="B165" s="63">
        <v>137</v>
      </c>
      <c r="C165" s="82" t="s">
        <v>433</v>
      </c>
      <c r="D165" s="83" t="s">
        <v>437</v>
      </c>
      <c r="E165" s="76" t="s">
        <v>435</v>
      </c>
      <c r="F165" s="284" t="s">
        <v>438</v>
      </c>
      <c r="G165" s="284"/>
      <c r="H165" s="92"/>
      <c r="I165" s="93"/>
      <c r="J165" s="94">
        <f t="shared" si="12"/>
        <v>0</v>
      </c>
      <c r="K165" s="94">
        <f t="shared" si="13"/>
        <v>0</v>
      </c>
      <c r="L165" s="94">
        <f t="shared" si="14"/>
        <v>0</v>
      </c>
      <c r="M165" s="94">
        <f t="shared" si="15"/>
        <v>0</v>
      </c>
      <c r="N165" s="94">
        <f t="shared" si="16"/>
        <v>0</v>
      </c>
      <c r="O165" s="94">
        <f t="shared" si="17"/>
        <v>0</v>
      </c>
    </row>
    <row r="166" spans="2:15" ht="15" customHeight="1">
      <c r="B166" s="63">
        <v>138</v>
      </c>
      <c r="C166" s="82" t="s">
        <v>433</v>
      </c>
      <c r="D166" s="83" t="s">
        <v>434</v>
      </c>
      <c r="E166" s="76" t="s">
        <v>435</v>
      </c>
      <c r="F166" s="284" t="s">
        <v>436</v>
      </c>
      <c r="G166" s="284"/>
      <c r="H166" s="92"/>
      <c r="I166" s="93"/>
      <c r="J166" s="94">
        <f t="shared" si="12"/>
        <v>0</v>
      </c>
      <c r="K166" s="94">
        <f t="shared" si="13"/>
        <v>0</v>
      </c>
      <c r="L166" s="94">
        <f t="shared" si="14"/>
        <v>0</v>
      </c>
      <c r="M166" s="94">
        <f t="shared" si="15"/>
        <v>0</v>
      </c>
      <c r="N166" s="94">
        <f t="shared" si="16"/>
        <v>0</v>
      </c>
      <c r="O166" s="94">
        <f t="shared" si="17"/>
        <v>0</v>
      </c>
    </row>
    <row r="167" spans="2:15" ht="15" customHeight="1">
      <c r="B167" s="63">
        <v>139</v>
      </c>
      <c r="C167" s="82" t="s">
        <v>457</v>
      </c>
      <c r="D167" s="83" t="s">
        <v>464</v>
      </c>
      <c r="E167" s="76" t="s">
        <v>465</v>
      </c>
      <c r="F167" s="284" t="s">
        <v>466</v>
      </c>
      <c r="G167" s="284"/>
      <c r="H167" s="92"/>
      <c r="I167" s="93"/>
      <c r="J167" s="94">
        <f t="shared" si="12"/>
        <v>0</v>
      </c>
      <c r="K167" s="94">
        <f t="shared" si="13"/>
        <v>0</v>
      </c>
      <c r="L167" s="94">
        <f t="shared" si="14"/>
        <v>0</v>
      </c>
      <c r="M167" s="94">
        <f t="shared" si="15"/>
        <v>0</v>
      </c>
      <c r="N167" s="94">
        <f t="shared" si="16"/>
        <v>0</v>
      </c>
      <c r="O167" s="94">
        <f t="shared" si="17"/>
        <v>0</v>
      </c>
    </row>
    <row r="168" spans="2:15" ht="15" customHeight="1">
      <c r="B168" s="63">
        <v>140</v>
      </c>
      <c r="C168" s="82" t="s">
        <v>457</v>
      </c>
      <c r="D168" s="83" t="s">
        <v>461</v>
      </c>
      <c r="E168" s="76" t="s">
        <v>462</v>
      </c>
      <c r="F168" s="284" t="s">
        <v>463</v>
      </c>
      <c r="G168" s="284"/>
      <c r="H168" s="92"/>
      <c r="I168" s="93"/>
      <c r="J168" s="94">
        <f t="shared" si="12"/>
        <v>0</v>
      </c>
      <c r="K168" s="94">
        <f t="shared" si="13"/>
        <v>0</v>
      </c>
      <c r="L168" s="94">
        <f t="shared" si="14"/>
        <v>0</v>
      </c>
      <c r="M168" s="94">
        <f t="shared" si="15"/>
        <v>0</v>
      </c>
      <c r="N168" s="94">
        <f t="shared" si="16"/>
        <v>0</v>
      </c>
      <c r="O168" s="94">
        <f t="shared" si="17"/>
        <v>0</v>
      </c>
    </row>
    <row r="169" spans="2:15" ht="15" customHeight="1">
      <c r="B169" s="63">
        <v>141</v>
      </c>
      <c r="C169" s="82" t="s">
        <v>457</v>
      </c>
      <c r="D169" s="83" t="s">
        <v>467</v>
      </c>
      <c r="E169" s="76" t="s">
        <v>468</v>
      </c>
      <c r="F169" s="284" t="s">
        <v>469</v>
      </c>
      <c r="G169" s="284"/>
      <c r="H169" s="92"/>
      <c r="I169" s="93"/>
      <c r="J169" s="94">
        <f t="shared" si="12"/>
        <v>0</v>
      </c>
      <c r="K169" s="94">
        <f t="shared" si="13"/>
        <v>0</v>
      </c>
      <c r="L169" s="94">
        <f t="shared" si="14"/>
        <v>0</v>
      </c>
      <c r="M169" s="94">
        <f t="shared" si="15"/>
        <v>0</v>
      </c>
      <c r="N169" s="94">
        <f t="shared" si="16"/>
        <v>0</v>
      </c>
      <c r="O169" s="94">
        <f t="shared" si="17"/>
        <v>0</v>
      </c>
    </row>
    <row r="170" spans="2:15" ht="15" customHeight="1">
      <c r="B170" s="63">
        <v>142</v>
      </c>
      <c r="C170" s="82" t="s">
        <v>457</v>
      </c>
      <c r="D170" s="83" t="s">
        <v>458</v>
      </c>
      <c r="E170" s="76" t="s">
        <v>459</v>
      </c>
      <c r="F170" s="284" t="s">
        <v>460</v>
      </c>
      <c r="G170" s="284"/>
      <c r="H170" s="92"/>
      <c r="I170" s="93"/>
      <c r="J170" s="94">
        <f t="shared" si="12"/>
        <v>0</v>
      </c>
      <c r="K170" s="94">
        <f t="shared" si="13"/>
        <v>0</v>
      </c>
      <c r="L170" s="94">
        <f t="shared" si="14"/>
        <v>0</v>
      </c>
      <c r="M170" s="94">
        <f t="shared" si="15"/>
        <v>0</v>
      </c>
      <c r="N170" s="94">
        <f t="shared" si="16"/>
        <v>0</v>
      </c>
      <c r="O170" s="94">
        <f t="shared" si="17"/>
        <v>0</v>
      </c>
    </row>
    <row r="171" spans="2:15" ht="15" customHeight="1">
      <c r="B171" s="63">
        <v>143</v>
      </c>
      <c r="C171" s="85" t="s">
        <v>457</v>
      </c>
      <c r="D171" s="85" t="s">
        <v>665</v>
      </c>
      <c r="E171" s="86" t="s">
        <v>459</v>
      </c>
      <c r="F171" s="284" t="s">
        <v>679</v>
      </c>
      <c r="G171" s="284"/>
      <c r="H171" s="92"/>
      <c r="I171" s="93"/>
      <c r="J171" s="94">
        <f t="shared" si="12"/>
        <v>0</v>
      </c>
      <c r="K171" s="94">
        <f t="shared" si="13"/>
        <v>0</v>
      </c>
      <c r="L171" s="94">
        <f t="shared" si="14"/>
        <v>0</v>
      </c>
      <c r="M171" s="94">
        <f t="shared" si="15"/>
        <v>0</v>
      </c>
      <c r="N171" s="94">
        <f t="shared" si="16"/>
        <v>0</v>
      </c>
      <c r="O171" s="94">
        <f t="shared" si="17"/>
        <v>0</v>
      </c>
    </row>
    <row r="172" spans="2:15" ht="15" customHeight="1">
      <c r="B172" s="63">
        <v>144</v>
      </c>
      <c r="C172" s="82" t="s">
        <v>470</v>
      </c>
      <c r="D172" s="83" t="s">
        <v>488</v>
      </c>
      <c r="E172" s="76" t="s">
        <v>489</v>
      </c>
      <c r="F172" s="284" t="s">
        <v>490</v>
      </c>
      <c r="G172" s="284"/>
      <c r="H172" s="92"/>
      <c r="I172" s="93"/>
      <c r="J172" s="94">
        <f t="shared" si="12"/>
        <v>0</v>
      </c>
      <c r="K172" s="94">
        <f t="shared" si="13"/>
        <v>0</v>
      </c>
      <c r="L172" s="94">
        <f t="shared" si="14"/>
        <v>0</v>
      </c>
      <c r="M172" s="94">
        <f t="shared" si="15"/>
        <v>0</v>
      </c>
      <c r="N172" s="94">
        <f t="shared" si="16"/>
        <v>0</v>
      </c>
      <c r="O172" s="94">
        <f t="shared" si="17"/>
        <v>0</v>
      </c>
    </row>
    <row r="173" spans="2:15" ht="15" customHeight="1">
      <c r="B173" s="63">
        <v>145</v>
      </c>
      <c r="C173" s="82" t="s">
        <v>470</v>
      </c>
      <c r="D173" s="83" t="s">
        <v>479</v>
      </c>
      <c r="E173" s="76" t="s">
        <v>480</v>
      </c>
      <c r="F173" s="284" t="s">
        <v>481</v>
      </c>
      <c r="G173" s="284"/>
      <c r="H173" s="92"/>
      <c r="I173" s="93"/>
      <c r="J173" s="94">
        <f t="shared" si="12"/>
        <v>0</v>
      </c>
      <c r="K173" s="94">
        <f t="shared" si="13"/>
        <v>0</v>
      </c>
      <c r="L173" s="94">
        <f t="shared" si="14"/>
        <v>0</v>
      </c>
      <c r="M173" s="94">
        <f t="shared" si="15"/>
        <v>0</v>
      </c>
      <c r="N173" s="94">
        <f t="shared" si="16"/>
        <v>0</v>
      </c>
      <c r="O173" s="94">
        <f t="shared" si="17"/>
        <v>0</v>
      </c>
    </row>
    <row r="174" spans="2:15" ht="15" customHeight="1">
      <c r="B174" s="63">
        <v>146</v>
      </c>
      <c r="C174" s="82" t="s">
        <v>470</v>
      </c>
      <c r="D174" s="83" t="s">
        <v>485</v>
      </c>
      <c r="E174" s="76" t="s">
        <v>486</v>
      </c>
      <c r="F174" s="284" t="s">
        <v>487</v>
      </c>
      <c r="G174" s="284"/>
      <c r="H174" s="92"/>
      <c r="I174" s="93"/>
      <c r="J174" s="94">
        <f t="shared" si="12"/>
        <v>0</v>
      </c>
      <c r="K174" s="94">
        <f t="shared" si="13"/>
        <v>0</v>
      </c>
      <c r="L174" s="94">
        <f t="shared" si="14"/>
        <v>0</v>
      </c>
      <c r="M174" s="94">
        <f t="shared" si="15"/>
        <v>0</v>
      </c>
      <c r="N174" s="94">
        <f t="shared" si="16"/>
        <v>0</v>
      </c>
      <c r="O174" s="94">
        <f t="shared" si="17"/>
        <v>0</v>
      </c>
    </row>
    <row r="175" spans="2:15" ht="15" customHeight="1">
      <c r="B175" s="63">
        <v>147</v>
      </c>
      <c r="C175" s="82" t="s">
        <v>470</v>
      </c>
      <c r="D175" s="83" t="s">
        <v>471</v>
      </c>
      <c r="E175" s="76" t="s">
        <v>472</v>
      </c>
      <c r="F175" s="284" t="s">
        <v>473</v>
      </c>
      <c r="G175" s="284"/>
      <c r="H175" s="92"/>
      <c r="I175" s="93"/>
      <c r="J175" s="94">
        <f t="shared" si="12"/>
        <v>0</v>
      </c>
      <c r="K175" s="94">
        <f t="shared" si="13"/>
        <v>0</v>
      </c>
      <c r="L175" s="94">
        <f t="shared" si="14"/>
        <v>0</v>
      </c>
      <c r="M175" s="94">
        <f t="shared" si="15"/>
        <v>0</v>
      </c>
      <c r="N175" s="94">
        <f t="shared" si="16"/>
        <v>0</v>
      </c>
      <c r="O175" s="94">
        <f t="shared" si="17"/>
        <v>0</v>
      </c>
    </row>
    <row r="176" spans="2:15" ht="15" customHeight="1">
      <c r="B176" s="63">
        <v>148</v>
      </c>
      <c r="C176" s="82" t="s">
        <v>470</v>
      </c>
      <c r="D176" s="83" t="s">
        <v>474</v>
      </c>
      <c r="E176" s="76" t="s">
        <v>472</v>
      </c>
      <c r="F176" s="284" t="s">
        <v>475</v>
      </c>
      <c r="G176" s="284"/>
      <c r="H176" s="92"/>
      <c r="I176" s="93"/>
      <c r="J176" s="94">
        <f t="shared" si="12"/>
        <v>0</v>
      </c>
      <c r="K176" s="94">
        <f t="shared" si="13"/>
        <v>0</v>
      </c>
      <c r="L176" s="94">
        <f t="shared" si="14"/>
        <v>0</v>
      </c>
      <c r="M176" s="94">
        <f t="shared" si="15"/>
        <v>0</v>
      </c>
      <c r="N176" s="94">
        <f t="shared" si="16"/>
        <v>0</v>
      </c>
      <c r="O176" s="94">
        <f t="shared" si="17"/>
        <v>0</v>
      </c>
    </row>
    <row r="177" spans="2:15" ht="15" customHeight="1">
      <c r="B177" s="63">
        <v>149</v>
      </c>
      <c r="C177" s="82" t="s">
        <v>470</v>
      </c>
      <c r="D177" s="83" t="s">
        <v>491</v>
      </c>
      <c r="E177" s="76" t="s">
        <v>492</v>
      </c>
      <c r="F177" s="284" t="s">
        <v>493</v>
      </c>
      <c r="G177" s="284"/>
      <c r="H177" s="92"/>
      <c r="I177" s="93"/>
      <c r="J177" s="94">
        <f t="shared" si="12"/>
        <v>0</v>
      </c>
      <c r="K177" s="94">
        <f t="shared" si="13"/>
        <v>0</v>
      </c>
      <c r="L177" s="94">
        <f t="shared" si="14"/>
        <v>0</v>
      </c>
      <c r="M177" s="94">
        <f t="shared" si="15"/>
        <v>0</v>
      </c>
      <c r="N177" s="94">
        <f t="shared" si="16"/>
        <v>0</v>
      </c>
      <c r="O177" s="94">
        <f t="shared" si="17"/>
        <v>0</v>
      </c>
    </row>
    <row r="178" spans="2:15" ht="15" customHeight="1">
      <c r="B178" s="63">
        <v>150</v>
      </c>
      <c r="C178" s="82" t="s">
        <v>470</v>
      </c>
      <c r="D178" s="83" t="s">
        <v>476</v>
      </c>
      <c r="E178" s="76" t="s">
        <v>477</v>
      </c>
      <c r="F178" s="284" t="s">
        <v>478</v>
      </c>
      <c r="G178" s="284"/>
      <c r="H178" s="92"/>
      <c r="I178" s="93"/>
      <c r="J178" s="94">
        <f t="shared" si="12"/>
        <v>0</v>
      </c>
      <c r="K178" s="94">
        <f t="shared" si="13"/>
        <v>0</v>
      </c>
      <c r="L178" s="94">
        <f t="shared" si="14"/>
        <v>0</v>
      </c>
      <c r="M178" s="94">
        <f t="shared" si="15"/>
        <v>0</v>
      </c>
      <c r="N178" s="94">
        <f t="shared" si="16"/>
        <v>0</v>
      </c>
      <c r="O178" s="94">
        <f t="shared" si="17"/>
        <v>0</v>
      </c>
    </row>
    <row r="179" spans="2:15" ht="15" customHeight="1">
      <c r="B179" s="63">
        <v>151</v>
      </c>
      <c r="C179" s="82" t="s">
        <v>470</v>
      </c>
      <c r="D179" s="83" t="s">
        <v>482</v>
      </c>
      <c r="E179" s="76" t="s">
        <v>483</v>
      </c>
      <c r="F179" s="284" t="s">
        <v>484</v>
      </c>
      <c r="G179" s="284"/>
      <c r="H179" s="92"/>
      <c r="I179" s="93"/>
      <c r="J179" s="94">
        <f t="shared" si="12"/>
        <v>0</v>
      </c>
      <c r="K179" s="94">
        <f t="shared" si="13"/>
        <v>0</v>
      </c>
      <c r="L179" s="94">
        <f t="shared" si="14"/>
        <v>0</v>
      </c>
      <c r="M179" s="94">
        <f t="shared" si="15"/>
        <v>0</v>
      </c>
      <c r="N179" s="94">
        <f t="shared" si="16"/>
        <v>0</v>
      </c>
      <c r="O179" s="94">
        <f t="shared" si="17"/>
        <v>0</v>
      </c>
    </row>
    <row r="180" spans="2:15" ht="15" customHeight="1">
      <c r="B180" s="63">
        <v>152</v>
      </c>
      <c r="C180" s="82" t="s">
        <v>494</v>
      </c>
      <c r="D180" s="83" t="s">
        <v>495</v>
      </c>
      <c r="E180" s="76" t="s">
        <v>496</v>
      </c>
      <c r="F180" s="284" t="s">
        <v>497</v>
      </c>
      <c r="G180" s="284"/>
      <c r="H180" s="92"/>
      <c r="I180" s="93"/>
      <c r="J180" s="94">
        <f t="shared" si="12"/>
        <v>0</v>
      </c>
      <c r="K180" s="94">
        <f t="shared" si="13"/>
        <v>0</v>
      </c>
      <c r="L180" s="94">
        <f t="shared" si="14"/>
        <v>0</v>
      </c>
      <c r="M180" s="94">
        <f t="shared" si="15"/>
        <v>0</v>
      </c>
      <c r="N180" s="94">
        <f t="shared" si="16"/>
        <v>0</v>
      </c>
      <c r="O180" s="94">
        <f t="shared" si="17"/>
        <v>0</v>
      </c>
    </row>
    <row r="181" spans="2:15" ht="15" customHeight="1">
      <c r="B181" s="63">
        <v>153</v>
      </c>
      <c r="C181" s="82" t="s">
        <v>494</v>
      </c>
      <c r="D181" s="83" t="s">
        <v>498</v>
      </c>
      <c r="E181" s="76" t="s">
        <v>496</v>
      </c>
      <c r="F181" s="284" t="s">
        <v>499</v>
      </c>
      <c r="G181" s="284"/>
      <c r="H181" s="92"/>
      <c r="I181" s="93"/>
      <c r="J181" s="94">
        <f t="shared" si="12"/>
        <v>0</v>
      </c>
      <c r="K181" s="94">
        <f t="shared" si="13"/>
        <v>0</v>
      </c>
      <c r="L181" s="94">
        <f t="shared" si="14"/>
        <v>0</v>
      </c>
      <c r="M181" s="94">
        <f t="shared" si="15"/>
        <v>0</v>
      </c>
      <c r="N181" s="94">
        <f t="shared" si="16"/>
        <v>0</v>
      </c>
      <c r="O181" s="94">
        <f t="shared" si="17"/>
        <v>0</v>
      </c>
    </row>
    <row r="182" spans="2:15" ht="15" customHeight="1">
      <c r="B182" s="63">
        <v>154</v>
      </c>
      <c r="C182" s="82" t="s">
        <v>494</v>
      </c>
      <c r="D182" s="83" t="s">
        <v>500</v>
      </c>
      <c r="E182" s="76" t="s">
        <v>496</v>
      </c>
      <c r="F182" s="284" t="s">
        <v>501</v>
      </c>
      <c r="G182" s="284"/>
      <c r="H182" s="92"/>
      <c r="I182" s="93"/>
      <c r="J182" s="94">
        <f t="shared" si="12"/>
        <v>0</v>
      </c>
      <c r="K182" s="94">
        <f t="shared" si="13"/>
        <v>0</v>
      </c>
      <c r="L182" s="94">
        <f t="shared" si="14"/>
        <v>0</v>
      </c>
      <c r="M182" s="94">
        <f t="shared" si="15"/>
        <v>0</v>
      </c>
      <c r="N182" s="94">
        <f t="shared" si="16"/>
        <v>0</v>
      </c>
      <c r="O182" s="94">
        <f t="shared" si="17"/>
        <v>0</v>
      </c>
    </row>
    <row r="183" spans="2:15" ht="15" customHeight="1">
      <c r="B183" s="63">
        <v>155</v>
      </c>
      <c r="C183" s="82" t="s">
        <v>494</v>
      </c>
      <c r="D183" s="83" t="s">
        <v>502</v>
      </c>
      <c r="E183" s="76" t="s">
        <v>503</v>
      </c>
      <c r="F183" s="284" t="s">
        <v>504</v>
      </c>
      <c r="G183" s="284"/>
      <c r="H183" s="92"/>
      <c r="I183" s="93"/>
      <c r="J183" s="94">
        <f t="shared" si="12"/>
        <v>0</v>
      </c>
      <c r="K183" s="94">
        <f t="shared" si="13"/>
        <v>0</v>
      </c>
      <c r="L183" s="94">
        <f t="shared" si="14"/>
        <v>0</v>
      </c>
      <c r="M183" s="94">
        <f t="shared" si="15"/>
        <v>0</v>
      </c>
      <c r="N183" s="94">
        <f t="shared" si="16"/>
        <v>0</v>
      </c>
      <c r="O183" s="94">
        <f t="shared" si="17"/>
        <v>0</v>
      </c>
    </row>
    <row r="184" spans="2:15" ht="15" customHeight="1">
      <c r="B184" s="63">
        <v>156</v>
      </c>
      <c r="C184" s="82" t="s">
        <v>494</v>
      </c>
      <c r="D184" s="83" t="s">
        <v>505</v>
      </c>
      <c r="E184" s="76" t="s">
        <v>506</v>
      </c>
      <c r="F184" s="284" t="s">
        <v>507</v>
      </c>
      <c r="G184" s="284"/>
      <c r="H184" s="92"/>
      <c r="I184" s="93"/>
      <c r="J184" s="94">
        <f t="shared" si="12"/>
        <v>0</v>
      </c>
      <c r="K184" s="94">
        <f t="shared" si="13"/>
        <v>0</v>
      </c>
      <c r="L184" s="94">
        <f t="shared" si="14"/>
        <v>0</v>
      </c>
      <c r="M184" s="94">
        <f t="shared" si="15"/>
        <v>0</v>
      </c>
      <c r="N184" s="94">
        <f t="shared" si="16"/>
        <v>0</v>
      </c>
      <c r="O184" s="94">
        <f t="shared" si="17"/>
        <v>0</v>
      </c>
    </row>
    <row r="185" spans="2:15" ht="15" customHeight="1">
      <c r="B185" s="63">
        <v>157</v>
      </c>
      <c r="C185" s="82" t="s">
        <v>494</v>
      </c>
      <c r="D185" s="83" t="s">
        <v>508</v>
      </c>
      <c r="E185" s="76" t="s">
        <v>509</v>
      </c>
      <c r="F185" s="284" t="s">
        <v>510</v>
      </c>
      <c r="G185" s="284"/>
      <c r="H185" s="92"/>
      <c r="I185" s="93"/>
      <c r="J185" s="94">
        <f t="shared" si="12"/>
        <v>0</v>
      </c>
      <c r="K185" s="94">
        <f t="shared" si="13"/>
        <v>0</v>
      </c>
      <c r="L185" s="94">
        <f t="shared" si="14"/>
        <v>0</v>
      </c>
      <c r="M185" s="94">
        <f t="shared" si="15"/>
        <v>0</v>
      </c>
      <c r="N185" s="94">
        <f t="shared" si="16"/>
        <v>0</v>
      </c>
      <c r="O185" s="94">
        <f t="shared" si="17"/>
        <v>0</v>
      </c>
    </row>
    <row r="186" spans="2:15" ht="15" customHeight="1">
      <c r="B186" s="63">
        <v>158</v>
      </c>
      <c r="C186" s="82" t="s">
        <v>511</v>
      </c>
      <c r="D186" s="83" t="s">
        <v>521</v>
      </c>
      <c r="E186" s="76" t="s">
        <v>522</v>
      </c>
      <c r="F186" s="284" t="s">
        <v>523</v>
      </c>
      <c r="G186" s="284"/>
      <c r="H186" s="92"/>
      <c r="I186" s="93"/>
      <c r="J186" s="94">
        <f t="shared" si="12"/>
        <v>0</v>
      </c>
      <c r="K186" s="94">
        <f t="shared" si="13"/>
        <v>0</v>
      </c>
      <c r="L186" s="94">
        <f t="shared" si="14"/>
        <v>0</v>
      </c>
      <c r="M186" s="94">
        <f t="shared" si="15"/>
        <v>0</v>
      </c>
      <c r="N186" s="94">
        <f t="shared" si="16"/>
        <v>0</v>
      </c>
      <c r="O186" s="94">
        <f t="shared" si="17"/>
        <v>0</v>
      </c>
    </row>
    <row r="187" spans="2:15" ht="15" customHeight="1">
      <c r="B187" s="63">
        <v>159</v>
      </c>
      <c r="C187" s="82" t="s">
        <v>511</v>
      </c>
      <c r="D187" s="83" t="s">
        <v>512</v>
      </c>
      <c r="E187" s="76" t="s">
        <v>513</v>
      </c>
      <c r="F187" s="284" t="s">
        <v>514</v>
      </c>
      <c r="G187" s="284"/>
      <c r="H187" s="92"/>
      <c r="I187" s="93"/>
      <c r="J187" s="94">
        <f t="shared" si="12"/>
        <v>0</v>
      </c>
      <c r="K187" s="94">
        <f t="shared" si="13"/>
        <v>0</v>
      </c>
      <c r="L187" s="94">
        <f t="shared" si="14"/>
        <v>0</v>
      </c>
      <c r="M187" s="94">
        <f t="shared" si="15"/>
        <v>0</v>
      </c>
      <c r="N187" s="94">
        <f t="shared" si="16"/>
        <v>0</v>
      </c>
      <c r="O187" s="94">
        <f t="shared" si="17"/>
        <v>0</v>
      </c>
    </row>
    <row r="188" spans="2:15" ht="15" customHeight="1">
      <c r="B188" s="63">
        <v>160</v>
      </c>
      <c r="C188" s="82" t="s">
        <v>511</v>
      </c>
      <c r="D188" s="83" t="s">
        <v>518</v>
      </c>
      <c r="E188" s="76" t="s">
        <v>519</v>
      </c>
      <c r="F188" s="284" t="s">
        <v>520</v>
      </c>
      <c r="G188" s="284"/>
      <c r="H188" s="92"/>
      <c r="I188" s="93"/>
      <c r="J188" s="94">
        <f t="shared" si="12"/>
        <v>0</v>
      </c>
      <c r="K188" s="94">
        <f t="shared" si="13"/>
        <v>0</v>
      </c>
      <c r="L188" s="94">
        <f t="shared" si="14"/>
        <v>0</v>
      </c>
      <c r="M188" s="94">
        <f t="shared" si="15"/>
        <v>0</v>
      </c>
      <c r="N188" s="94">
        <f t="shared" si="16"/>
        <v>0</v>
      </c>
      <c r="O188" s="94">
        <f t="shared" si="17"/>
        <v>0</v>
      </c>
    </row>
    <row r="189" spans="2:15" ht="15" customHeight="1">
      <c r="B189" s="63">
        <v>161</v>
      </c>
      <c r="C189" s="82" t="s">
        <v>511</v>
      </c>
      <c r="D189" s="83" t="s">
        <v>515</v>
      </c>
      <c r="E189" s="76" t="s">
        <v>516</v>
      </c>
      <c r="F189" s="284" t="s">
        <v>517</v>
      </c>
      <c r="G189" s="284"/>
      <c r="H189" s="92"/>
      <c r="I189" s="93"/>
      <c r="J189" s="94">
        <f t="shared" si="12"/>
        <v>0</v>
      </c>
      <c r="K189" s="94">
        <f t="shared" si="13"/>
        <v>0</v>
      </c>
      <c r="L189" s="94">
        <f t="shared" si="14"/>
        <v>0</v>
      </c>
      <c r="M189" s="94">
        <f t="shared" si="15"/>
        <v>0</v>
      </c>
      <c r="N189" s="94">
        <f t="shared" si="16"/>
        <v>0</v>
      </c>
      <c r="O189" s="94">
        <f t="shared" si="17"/>
        <v>0</v>
      </c>
    </row>
    <row r="190" spans="2:15" ht="15" customHeight="1">
      <c r="B190" s="63">
        <v>162</v>
      </c>
      <c r="C190" s="82" t="s">
        <v>524</v>
      </c>
      <c r="D190" s="83" t="s">
        <v>525</v>
      </c>
      <c r="E190" s="76" t="s">
        <v>526</v>
      </c>
      <c r="F190" s="284" t="s">
        <v>527</v>
      </c>
      <c r="G190" s="284"/>
      <c r="H190" s="92"/>
      <c r="I190" s="93"/>
      <c r="J190" s="94">
        <f t="shared" si="12"/>
        <v>0</v>
      </c>
      <c r="K190" s="94">
        <f t="shared" si="13"/>
        <v>0</v>
      </c>
      <c r="L190" s="94">
        <f t="shared" si="14"/>
        <v>0</v>
      </c>
      <c r="M190" s="94">
        <f t="shared" si="15"/>
        <v>0</v>
      </c>
      <c r="N190" s="94">
        <f t="shared" si="16"/>
        <v>0</v>
      </c>
      <c r="O190" s="94">
        <f t="shared" si="17"/>
        <v>0</v>
      </c>
    </row>
    <row r="191" spans="2:15" ht="15" customHeight="1">
      <c r="B191" s="63">
        <v>163</v>
      </c>
      <c r="C191" s="82" t="s">
        <v>524</v>
      </c>
      <c r="D191" s="83" t="s">
        <v>528</v>
      </c>
      <c r="E191" s="76" t="s">
        <v>529</v>
      </c>
      <c r="F191" s="284" t="s">
        <v>530</v>
      </c>
      <c r="G191" s="284"/>
      <c r="H191" s="92"/>
      <c r="I191" s="93"/>
      <c r="J191" s="94">
        <f t="shared" si="12"/>
        <v>0</v>
      </c>
      <c r="K191" s="94">
        <f t="shared" si="13"/>
        <v>0</v>
      </c>
      <c r="L191" s="94">
        <f t="shared" si="14"/>
        <v>0</v>
      </c>
      <c r="M191" s="94">
        <f t="shared" si="15"/>
        <v>0</v>
      </c>
      <c r="N191" s="94">
        <f t="shared" si="16"/>
        <v>0</v>
      </c>
      <c r="O191" s="94">
        <f t="shared" si="17"/>
        <v>0</v>
      </c>
    </row>
    <row r="192" spans="2:15" ht="15" customHeight="1">
      <c r="B192" s="63">
        <v>164</v>
      </c>
      <c r="C192" s="85" t="s">
        <v>524</v>
      </c>
      <c r="D192" s="85" t="s">
        <v>666</v>
      </c>
      <c r="E192" s="86" t="s">
        <v>526</v>
      </c>
      <c r="F192" s="284" t="s">
        <v>680</v>
      </c>
      <c r="G192" s="284"/>
      <c r="H192" s="92"/>
      <c r="I192" s="93"/>
      <c r="J192" s="94">
        <f t="shared" si="12"/>
        <v>0</v>
      </c>
      <c r="K192" s="94">
        <f t="shared" si="13"/>
        <v>0</v>
      </c>
      <c r="L192" s="94">
        <f t="shared" si="14"/>
        <v>0</v>
      </c>
      <c r="M192" s="94">
        <f t="shared" si="15"/>
        <v>0</v>
      </c>
      <c r="N192" s="94">
        <f t="shared" si="16"/>
        <v>0</v>
      </c>
      <c r="O192" s="94">
        <f t="shared" si="17"/>
        <v>0</v>
      </c>
    </row>
    <row r="193" spans="2:15" ht="15" customHeight="1">
      <c r="B193" s="63">
        <v>165</v>
      </c>
      <c r="C193" s="82" t="s">
        <v>531</v>
      </c>
      <c r="D193" s="83" t="s">
        <v>540</v>
      </c>
      <c r="E193" s="76" t="s">
        <v>541</v>
      </c>
      <c r="F193" s="284" t="s">
        <v>542</v>
      </c>
      <c r="G193" s="284"/>
      <c r="H193" s="92"/>
      <c r="I193" s="93"/>
      <c r="J193" s="94">
        <f t="shared" si="12"/>
        <v>0</v>
      </c>
      <c r="K193" s="94">
        <f t="shared" si="13"/>
        <v>0</v>
      </c>
      <c r="L193" s="94">
        <f t="shared" si="14"/>
        <v>0</v>
      </c>
      <c r="M193" s="94">
        <f t="shared" si="15"/>
        <v>0</v>
      </c>
      <c r="N193" s="94">
        <f t="shared" si="16"/>
        <v>0</v>
      </c>
      <c r="O193" s="94">
        <f t="shared" si="17"/>
        <v>0</v>
      </c>
    </row>
    <row r="194" spans="2:15" ht="15" customHeight="1">
      <c r="B194" s="63">
        <v>166</v>
      </c>
      <c r="C194" s="82" t="s">
        <v>531</v>
      </c>
      <c r="D194" s="83" t="s">
        <v>537</v>
      </c>
      <c r="E194" s="76" t="s">
        <v>538</v>
      </c>
      <c r="F194" s="284" t="s">
        <v>539</v>
      </c>
      <c r="G194" s="284"/>
      <c r="H194" s="92"/>
      <c r="I194" s="93"/>
      <c r="J194" s="94">
        <f t="shared" si="12"/>
        <v>0</v>
      </c>
      <c r="K194" s="94">
        <f t="shared" si="13"/>
        <v>0</v>
      </c>
      <c r="L194" s="94">
        <f t="shared" si="14"/>
        <v>0</v>
      </c>
      <c r="M194" s="94">
        <f t="shared" si="15"/>
        <v>0</v>
      </c>
      <c r="N194" s="94">
        <f t="shared" si="16"/>
        <v>0</v>
      </c>
      <c r="O194" s="94">
        <f t="shared" si="17"/>
        <v>0</v>
      </c>
    </row>
    <row r="195" spans="2:15" ht="15" customHeight="1">
      <c r="B195" s="63">
        <v>167</v>
      </c>
      <c r="C195" s="82" t="s">
        <v>531</v>
      </c>
      <c r="D195" s="83" t="s">
        <v>534</v>
      </c>
      <c r="E195" s="76" t="s">
        <v>535</v>
      </c>
      <c r="F195" s="284" t="s">
        <v>536</v>
      </c>
      <c r="G195" s="284"/>
      <c r="H195" s="92"/>
      <c r="I195" s="93"/>
      <c r="J195" s="94">
        <f t="shared" si="12"/>
        <v>0</v>
      </c>
      <c r="K195" s="94">
        <f t="shared" si="13"/>
        <v>0</v>
      </c>
      <c r="L195" s="94">
        <f t="shared" si="14"/>
        <v>0</v>
      </c>
      <c r="M195" s="94">
        <f t="shared" si="15"/>
        <v>0</v>
      </c>
      <c r="N195" s="94">
        <f t="shared" si="16"/>
        <v>0</v>
      </c>
      <c r="O195" s="94">
        <f t="shared" si="17"/>
        <v>0</v>
      </c>
    </row>
    <row r="196" spans="2:15" ht="15" customHeight="1">
      <c r="B196" s="63">
        <v>168</v>
      </c>
      <c r="C196" s="82" t="s">
        <v>531</v>
      </c>
      <c r="D196" s="83" t="s">
        <v>532</v>
      </c>
      <c r="E196" s="76" t="s">
        <v>533</v>
      </c>
      <c r="F196" s="284" t="s">
        <v>690</v>
      </c>
      <c r="G196" s="284"/>
      <c r="H196" s="92"/>
      <c r="I196" s="93"/>
      <c r="J196" s="94">
        <f t="shared" si="12"/>
        <v>0</v>
      </c>
      <c r="K196" s="94">
        <f t="shared" si="13"/>
        <v>0</v>
      </c>
      <c r="L196" s="94">
        <f t="shared" si="14"/>
        <v>0</v>
      </c>
      <c r="M196" s="94">
        <f t="shared" si="15"/>
        <v>0</v>
      </c>
      <c r="N196" s="94">
        <f t="shared" si="16"/>
        <v>0</v>
      </c>
      <c r="O196" s="94">
        <f t="shared" si="17"/>
        <v>0</v>
      </c>
    </row>
    <row r="197" spans="2:15" ht="15" customHeight="1">
      <c r="B197" s="63">
        <v>169</v>
      </c>
      <c r="C197" s="82" t="s">
        <v>531</v>
      </c>
      <c r="D197" s="83" t="s">
        <v>543</v>
      </c>
      <c r="E197" s="76" t="s">
        <v>544</v>
      </c>
      <c r="F197" s="284" t="s">
        <v>545</v>
      </c>
      <c r="G197" s="284"/>
      <c r="H197" s="92"/>
      <c r="I197" s="93"/>
      <c r="J197" s="94">
        <f t="shared" si="12"/>
        <v>0</v>
      </c>
      <c r="K197" s="94">
        <f t="shared" si="13"/>
        <v>0</v>
      </c>
      <c r="L197" s="94">
        <f t="shared" si="14"/>
        <v>0</v>
      </c>
      <c r="M197" s="94">
        <f t="shared" si="15"/>
        <v>0</v>
      </c>
      <c r="N197" s="94">
        <f t="shared" si="16"/>
        <v>0</v>
      </c>
      <c r="O197" s="94">
        <f t="shared" si="17"/>
        <v>0</v>
      </c>
    </row>
    <row r="198" spans="2:15" ht="15" customHeight="1">
      <c r="B198" s="63">
        <v>170</v>
      </c>
      <c r="C198" s="82" t="s">
        <v>546</v>
      </c>
      <c r="D198" s="83" t="s">
        <v>547</v>
      </c>
      <c r="E198" s="76" t="s">
        <v>548</v>
      </c>
      <c r="F198" s="284" t="s">
        <v>549</v>
      </c>
      <c r="G198" s="284"/>
      <c r="H198" s="92"/>
      <c r="I198" s="93"/>
      <c r="J198" s="94">
        <f t="shared" si="12"/>
        <v>0</v>
      </c>
      <c r="K198" s="94">
        <f t="shared" si="13"/>
        <v>0</v>
      </c>
      <c r="L198" s="94">
        <f t="shared" si="14"/>
        <v>0</v>
      </c>
      <c r="M198" s="94">
        <f t="shared" si="15"/>
        <v>0</v>
      </c>
      <c r="N198" s="94">
        <f t="shared" si="16"/>
        <v>0</v>
      </c>
      <c r="O198" s="94">
        <f t="shared" si="17"/>
        <v>0</v>
      </c>
    </row>
    <row r="199" spans="2:15" ht="15" customHeight="1">
      <c r="B199" s="63">
        <v>171</v>
      </c>
      <c r="C199" s="82" t="s">
        <v>550</v>
      </c>
      <c r="D199" s="83" t="s">
        <v>551</v>
      </c>
      <c r="E199" s="76" t="s">
        <v>552</v>
      </c>
      <c r="F199" s="284" t="s">
        <v>553</v>
      </c>
      <c r="G199" s="284"/>
      <c r="H199" s="92"/>
      <c r="I199" s="93"/>
      <c r="J199" s="94">
        <f t="shared" si="12"/>
        <v>0</v>
      </c>
      <c r="K199" s="94">
        <f t="shared" si="13"/>
        <v>0</v>
      </c>
      <c r="L199" s="94">
        <f t="shared" si="14"/>
        <v>0</v>
      </c>
      <c r="M199" s="94">
        <f t="shared" si="15"/>
        <v>0</v>
      </c>
      <c r="N199" s="94">
        <f t="shared" si="16"/>
        <v>0</v>
      </c>
      <c r="O199" s="94">
        <f t="shared" si="17"/>
        <v>0</v>
      </c>
    </row>
    <row r="200" spans="2:15" ht="15" customHeight="1">
      <c r="B200" s="63">
        <v>172</v>
      </c>
      <c r="C200" s="82" t="s">
        <v>550</v>
      </c>
      <c r="D200" s="83" t="s">
        <v>554</v>
      </c>
      <c r="E200" s="76" t="s">
        <v>552</v>
      </c>
      <c r="F200" s="284" t="s">
        <v>555</v>
      </c>
      <c r="G200" s="284"/>
      <c r="H200" s="92"/>
      <c r="I200" s="93"/>
      <c r="J200" s="94">
        <f t="shared" si="12"/>
        <v>0</v>
      </c>
      <c r="K200" s="94">
        <f t="shared" si="13"/>
        <v>0</v>
      </c>
      <c r="L200" s="94">
        <f t="shared" si="14"/>
        <v>0</v>
      </c>
      <c r="M200" s="94">
        <f t="shared" si="15"/>
        <v>0</v>
      </c>
      <c r="N200" s="94">
        <f t="shared" si="16"/>
        <v>0</v>
      </c>
      <c r="O200" s="94">
        <f t="shared" si="17"/>
        <v>0</v>
      </c>
    </row>
    <row r="201" spans="2:15" ht="15" customHeight="1">
      <c r="B201" s="63">
        <v>173</v>
      </c>
      <c r="C201" s="82" t="s">
        <v>550</v>
      </c>
      <c r="D201" s="83" t="s">
        <v>556</v>
      </c>
      <c r="E201" s="76" t="s">
        <v>552</v>
      </c>
      <c r="F201" s="284" t="s">
        <v>689</v>
      </c>
      <c r="G201" s="284"/>
      <c r="H201" s="92"/>
      <c r="I201" s="93"/>
      <c r="J201" s="94">
        <f t="shared" si="12"/>
        <v>0</v>
      </c>
      <c r="K201" s="94">
        <f t="shared" si="13"/>
        <v>0</v>
      </c>
      <c r="L201" s="94">
        <f t="shared" si="14"/>
        <v>0</v>
      </c>
      <c r="M201" s="94">
        <f t="shared" si="15"/>
        <v>0</v>
      </c>
      <c r="N201" s="94">
        <f t="shared" si="16"/>
        <v>0</v>
      </c>
      <c r="O201" s="94">
        <f t="shared" si="17"/>
        <v>0</v>
      </c>
    </row>
    <row r="202" spans="2:15" ht="15" customHeight="1">
      <c r="B202" s="63">
        <v>174</v>
      </c>
      <c r="C202" s="82" t="s">
        <v>550</v>
      </c>
      <c r="D202" s="85" t="s">
        <v>569</v>
      </c>
      <c r="E202" s="76" t="s">
        <v>570</v>
      </c>
      <c r="F202" s="284" t="s">
        <v>571</v>
      </c>
      <c r="G202" s="284"/>
      <c r="H202" s="92"/>
      <c r="I202" s="93"/>
      <c r="J202" s="94">
        <f t="shared" si="12"/>
        <v>0</v>
      </c>
      <c r="K202" s="94">
        <f t="shared" si="13"/>
        <v>0</v>
      </c>
      <c r="L202" s="94">
        <f t="shared" si="14"/>
        <v>0</v>
      </c>
      <c r="M202" s="94">
        <f t="shared" si="15"/>
        <v>0</v>
      </c>
      <c r="N202" s="94">
        <f t="shared" si="16"/>
        <v>0</v>
      </c>
      <c r="O202" s="94">
        <f t="shared" si="17"/>
        <v>0</v>
      </c>
    </row>
    <row r="203" spans="2:15" ht="15" customHeight="1">
      <c r="B203" s="63">
        <v>175</v>
      </c>
      <c r="C203" s="82" t="s">
        <v>550</v>
      </c>
      <c r="D203" s="85" t="s">
        <v>560</v>
      </c>
      <c r="E203" s="76" t="s">
        <v>561</v>
      </c>
      <c r="F203" s="284" t="s">
        <v>562</v>
      </c>
      <c r="G203" s="284"/>
      <c r="H203" s="92"/>
      <c r="I203" s="93"/>
      <c r="J203" s="94">
        <f t="shared" si="12"/>
        <v>0</v>
      </c>
      <c r="K203" s="94">
        <f t="shared" si="13"/>
        <v>0</v>
      </c>
      <c r="L203" s="94">
        <f t="shared" si="14"/>
        <v>0</v>
      </c>
      <c r="M203" s="94">
        <f t="shared" si="15"/>
        <v>0</v>
      </c>
      <c r="N203" s="94">
        <f t="shared" si="16"/>
        <v>0</v>
      </c>
      <c r="O203" s="94">
        <f t="shared" si="17"/>
        <v>0</v>
      </c>
    </row>
    <row r="204" spans="2:15" ht="15" customHeight="1">
      <c r="B204" s="63">
        <v>176</v>
      </c>
      <c r="C204" s="82" t="s">
        <v>550</v>
      </c>
      <c r="D204" s="85" t="s">
        <v>563</v>
      </c>
      <c r="E204" s="76" t="s">
        <v>564</v>
      </c>
      <c r="F204" s="284" t="s">
        <v>565</v>
      </c>
      <c r="G204" s="284"/>
      <c r="H204" s="92"/>
      <c r="I204" s="93"/>
      <c r="J204" s="94">
        <f t="shared" si="12"/>
        <v>0</v>
      </c>
      <c r="K204" s="94">
        <f t="shared" si="13"/>
        <v>0</v>
      </c>
      <c r="L204" s="94">
        <f t="shared" si="14"/>
        <v>0</v>
      </c>
      <c r="M204" s="94">
        <f t="shared" si="15"/>
        <v>0</v>
      </c>
      <c r="N204" s="94">
        <f t="shared" si="16"/>
        <v>0</v>
      </c>
      <c r="O204" s="94">
        <f t="shared" si="17"/>
        <v>0</v>
      </c>
    </row>
    <row r="205" spans="2:15" ht="15" customHeight="1">
      <c r="B205" s="63">
        <v>177</v>
      </c>
      <c r="C205" s="82" t="s">
        <v>550</v>
      </c>
      <c r="D205" s="85" t="s">
        <v>566</v>
      </c>
      <c r="E205" s="76" t="s">
        <v>567</v>
      </c>
      <c r="F205" s="284" t="s">
        <v>568</v>
      </c>
      <c r="G205" s="284"/>
      <c r="H205" s="92"/>
      <c r="I205" s="93"/>
      <c r="J205" s="94">
        <f t="shared" si="12"/>
        <v>0</v>
      </c>
      <c r="K205" s="94">
        <f t="shared" si="13"/>
        <v>0</v>
      </c>
      <c r="L205" s="94">
        <f t="shared" si="14"/>
        <v>0</v>
      </c>
      <c r="M205" s="94">
        <f t="shared" si="15"/>
        <v>0</v>
      </c>
      <c r="N205" s="94">
        <f t="shared" si="16"/>
        <v>0</v>
      </c>
      <c r="O205" s="94">
        <f t="shared" si="17"/>
        <v>0</v>
      </c>
    </row>
    <row r="206" spans="2:15" ht="15" customHeight="1">
      <c r="B206" s="63">
        <v>178</v>
      </c>
      <c r="C206" s="82" t="s">
        <v>550</v>
      </c>
      <c r="D206" s="85" t="s">
        <v>557</v>
      </c>
      <c r="E206" s="76" t="s">
        <v>558</v>
      </c>
      <c r="F206" s="284" t="s">
        <v>559</v>
      </c>
      <c r="G206" s="284"/>
      <c r="H206" s="92"/>
      <c r="I206" s="93"/>
      <c r="J206" s="94">
        <f t="shared" si="12"/>
        <v>0</v>
      </c>
      <c r="K206" s="94">
        <f t="shared" si="13"/>
        <v>0</v>
      </c>
      <c r="L206" s="94">
        <f t="shared" si="14"/>
        <v>0</v>
      </c>
      <c r="M206" s="94">
        <f t="shared" si="15"/>
        <v>0</v>
      </c>
      <c r="N206" s="94">
        <f t="shared" si="16"/>
        <v>0</v>
      </c>
      <c r="O206" s="94">
        <f t="shared" si="17"/>
        <v>0</v>
      </c>
    </row>
    <row r="207" spans="2:15" ht="15" customHeight="1">
      <c r="B207" s="63">
        <v>179</v>
      </c>
      <c r="C207" s="85" t="s">
        <v>550</v>
      </c>
      <c r="D207" s="85" t="s">
        <v>667</v>
      </c>
      <c r="E207" s="86" t="s">
        <v>558</v>
      </c>
      <c r="F207" s="284" t="s">
        <v>681</v>
      </c>
      <c r="G207" s="284"/>
      <c r="H207" s="92"/>
      <c r="I207" s="93"/>
      <c r="J207" s="94">
        <f t="shared" si="12"/>
        <v>0</v>
      </c>
      <c r="K207" s="94">
        <f t="shared" si="13"/>
        <v>0</v>
      </c>
      <c r="L207" s="94">
        <f t="shared" si="14"/>
        <v>0</v>
      </c>
      <c r="M207" s="94">
        <f t="shared" si="15"/>
        <v>0</v>
      </c>
      <c r="N207" s="94">
        <f t="shared" si="16"/>
        <v>0</v>
      </c>
      <c r="O207" s="94">
        <f t="shared" si="17"/>
        <v>0</v>
      </c>
    </row>
    <row r="208" spans="2:15" ht="21.75" customHeight="1">
      <c r="B208" s="63">
        <v>180</v>
      </c>
      <c r="C208" s="85" t="s">
        <v>550</v>
      </c>
      <c r="D208" s="85" t="s">
        <v>668</v>
      </c>
      <c r="E208" s="140" t="s">
        <v>552</v>
      </c>
      <c r="F208" s="284" t="s">
        <v>682</v>
      </c>
      <c r="G208" s="284"/>
      <c r="H208" s="92"/>
      <c r="I208" s="93"/>
      <c r="J208" s="94">
        <f t="shared" si="12"/>
        <v>0</v>
      </c>
      <c r="K208" s="94">
        <f t="shared" si="13"/>
        <v>0</v>
      </c>
      <c r="L208" s="94">
        <f t="shared" si="14"/>
        <v>0</v>
      </c>
      <c r="M208" s="94">
        <f t="shared" si="15"/>
        <v>0</v>
      </c>
      <c r="N208" s="94">
        <f t="shared" si="16"/>
        <v>0</v>
      </c>
      <c r="O208" s="94">
        <f t="shared" si="17"/>
        <v>0</v>
      </c>
    </row>
    <row r="209" spans="2:15" ht="15" customHeight="1">
      <c r="B209" s="63">
        <v>181</v>
      </c>
      <c r="C209" s="82" t="s">
        <v>572</v>
      </c>
      <c r="D209" s="85" t="s">
        <v>573</v>
      </c>
      <c r="E209" s="76" t="s">
        <v>574</v>
      </c>
      <c r="F209" s="284" t="s">
        <v>575</v>
      </c>
      <c r="G209" s="284"/>
      <c r="H209" s="92"/>
      <c r="I209" s="93"/>
      <c r="J209" s="94">
        <f t="shared" si="12"/>
        <v>0</v>
      </c>
      <c r="K209" s="94">
        <f t="shared" si="13"/>
        <v>0</v>
      </c>
      <c r="L209" s="94">
        <f t="shared" si="14"/>
        <v>0</v>
      </c>
      <c r="M209" s="94">
        <f t="shared" si="15"/>
        <v>0</v>
      </c>
      <c r="N209" s="94">
        <f t="shared" si="16"/>
        <v>0</v>
      </c>
      <c r="O209" s="94">
        <f t="shared" si="17"/>
        <v>0</v>
      </c>
    </row>
    <row r="210" spans="2:15" ht="15" customHeight="1">
      <c r="B210" s="63">
        <v>182</v>
      </c>
      <c r="C210" s="82" t="s">
        <v>572</v>
      </c>
      <c r="D210" s="85" t="s">
        <v>578</v>
      </c>
      <c r="E210" s="76" t="s">
        <v>579</v>
      </c>
      <c r="F210" s="284" t="s">
        <v>580</v>
      </c>
      <c r="G210" s="284"/>
      <c r="H210" s="92"/>
      <c r="I210" s="93"/>
      <c r="J210" s="94">
        <f t="shared" si="12"/>
        <v>0</v>
      </c>
      <c r="K210" s="94">
        <f t="shared" si="13"/>
        <v>0</v>
      </c>
      <c r="L210" s="94">
        <f t="shared" si="14"/>
        <v>0</v>
      </c>
      <c r="M210" s="94">
        <f t="shared" si="15"/>
        <v>0</v>
      </c>
      <c r="N210" s="94">
        <f t="shared" si="16"/>
        <v>0</v>
      </c>
      <c r="O210" s="94">
        <f t="shared" si="17"/>
        <v>0</v>
      </c>
    </row>
    <row r="211" spans="2:15" ht="15" customHeight="1">
      <c r="B211" s="63">
        <v>183</v>
      </c>
      <c r="C211" s="82" t="s">
        <v>572</v>
      </c>
      <c r="D211" s="85" t="s">
        <v>259</v>
      </c>
      <c r="E211" s="76" t="s">
        <v>574</v>
      </c>
      <c r="F211" s="284" t="s">
        <v>260</v>
      </c>
      <c r="G211" s="284"/>
      <c r="H211" s="92"/>
      <c r="I211" s="93"/>
      <c r="J211" s="94">
        <f t="shared" si="12"/>
        <v>0</v>
      </c>
      <c r="K211" s="94">
        <f t="shared" si="13"/>
        <v>0</v>
      </c>
      <c r="L211" s="94">
        <f t="shared" si="14"/>
        <v>0</v>
      </c>
      <c r="M211" s="94">
        <f t="shared" si="15"/>
        <v>0</v>
      </c>
      <c r="N211" s="94">
        <f t="shared" si="16"/>
        <v>0</v>
      </c>
      <c r="O211" s="94">
        <f t="shared" si="17"/>
        <v>0</v>
      </c>
    </row>
    <row r="212" spans="2:15" ht="15" customHeight="1">
      <c r="B212" s="63">
        <v>184</v>
      </c>
      <c r="C212" s="82" t="s">
        <v>572</v>
      </c>
      <c r="D212" s="85" t="s">
        <v>576</v>
      </c>
      <c r="E212" s="76" t="s">
        <v>574</v>
      </c>
      <c r="F212" s="284" t="s">
        <v>577</v>
      </c>
      <c r="G212" s="284"/>
      <c r="H212" s="92"/>
      <c r="I212" s="93"/>
      <c r="J212" s="94">
        <f t="shared" si="12"/>
        <v>0</v>
      </c>
      <c r="K212" s="94">
        <f t="shared" si="13"/>
        <v>0</v>
      </c>
      <c r="L212" s="94">
        <f t="shared" si="14"/>
        <v>0</v>
      </c>
      <c r="M212" s="94">
        <f t="shared" si="15"/>
        <v>0</v>
      </c>
      <c r="N212" s="94">
        <f t="shared" si="16"/>
        <v>0</v>
      </c>
      <c r="O212" s="94">
        <f t="shared" si="17"/>
        <v>0</v>
      </c>
    </row>
    <row r="213" spans="2:15" ht="15" customHeight="1">
      <c r="B213" s="63">
        <v>185</v>
      </c>
      <c r="C213" s="82" t="s">
        <v>581</v>
      </c>
      <c r="D213" s="85" t="s">
        <v>601</v>
      </c>
      <c r="E213" s="76" t="s">
        <v>602</v>
      </c>
      <c r="F213" s="284" t="s">
        <v>603</v>
      </c>
      <c r="G213" s="284"/>
      <c r="H213" s="92"/>
      <c r="I213" s="93"/>
      <c r="J213" s="94">
        <f t="shared" si="12"/>
        <v>0</v>
      </c>
      <c r="K213" s="94">
        <f t="shared" si="13"/>
        <v>0</v>
      </c>
      <c r="L213" s="94">
        <f t="shared" si="14"/>
        <v>0</v>
      </c>
      <c r="M213" s="94">
        <f t="shared" si="15"/>
        <v>0</v>
      </c>
      <c r="N213" s="94">
        <f t="shared" si="16"/>
        <v>0</v>
      </c>
      <c r="O213" s="94">
        <f t="shared" si="17"/>
        <v>0</v>
      </c>
    </row>
    <row r="214" spans="2:15" ht="15" customHeight="1">
      <c r="B214" s="63">
        <v>186</v>
      </c>
      <c r="C214" s="82" t="s">
        <v>581</v>
      </c>
      <c r="D214" s="85" t="s">
        <v>598</v>
      </c>
      <c r="E214" s="76" t="s">
        <v>599</v>
      </c>
      <c r="F214" s="284" t="s">
        <v>600</v>
      </c>
      <c r="G214" s="284"/>
      <c r="H214" s="92"/>
      <c r="I214" s="93"/>
      <c r="J214" s="94">
        <f t="shared" si="12"/>
        <v>0</v>
      </c>
      <c r="K214" s="94">
        <f t="shared" si="13"/>
        <v>0</v>
      </c>
      <c r="L214" s="94">
        <f t="shared" si="14"/>
        <v>0</v>
      </c>
      <c r="M214" s="94">
        <f t="shared" si="15"/>
        <v>0</v>
      </c>
      <c r="N214" s="94">
        <f t="shared" si="16"/>
        <v>0</v>
      </c>
      <c r="O214" s="94">
        <f t="shared" si="17"/>
        <v>0</v>
      </c>
    </row>
    <row r="215" spans="2:15" ht="15" customHeight="1">
      <c r="B215" s="63">
        <v>187</v>
      </c>
      <c r="C215" s="82" t="s">
        <v>581</v>
      </c>
      <c r="D215" s="85" t="s">
        <v>585</v>
      </c>
      <c r="E215" s="76" t="s">
        <v>583</v>
      </c>
      <c r="F215" s="284" t="s">
        <v>586</v>
      </c>
      <c r="G215" s="284"/>
      <c r="H215" s="92"/>
      <c r="I215" s="93"/>
      <c r="J215" s="94">
        <f t="shared" si="12"/>
        <v>0</v>
      </c>
      <c r="K215" s="94">
        <f t="shared" si="13"/>
        <v>0</v>
      </c>
      <c r="L215" s="94">
        <f t="shared" si="14"/>
        <v>0</v>
      </c>
      <c r="M215" s="94">
        <f t="shared" si="15"/>
        <v>0</v>
      </c>
      <c r="N215" s="94">
        <f t="shared" si="16"/>
        <v>0</v>
      </c>
      <c r="O215" s="94">
        <f t="shared" si="17"/>
        <v>0</v>
      </c>
    </row>
    <row r="216" spans="2:15" ht="15" customHeight="1">
      <c r="B216" s="63">
        <v>188</v>
      </c>
      <c r="C216" s="82" t="s">
        <v>581</v>
      </c>
      <c r="D216" s="85" t="s">
        <v>595</v>
      </c>
      <c r="E216" s="76" t="s">
        <v>596</v>
      </c>
      <c r="F216" s="284" t="s">
        <v>597</v>
      </c>
      <c r="G216" s="284"/>
      <c r="H216" s="92"/>
      <c r="I216" s="93"/>
      <c r="J216" s="94">
        <f t="shared" si="12"/>
        <v>0</v>
      </c>
      <c r="K216" s="94">
        <f t="shared" si="13"/>
        <v>0</v>
      </c>
      <c r="L216" s="94">
        <f t="shared" si="14"/>
        <v>0</v>
      </c>
      <c r="M216" s="94">
        <f t="shared" si="15"/>
        <v>0</v>
      </c>
      <c r="N216" s="94">
        <f t="shared" si="16"/>
        <v>0</v>
      </c>
      <c r="O216" s="94">
        <f t="shared" si="17"/>
        <v>0</v>
      </c>
    </row>
    <row r="217" spans="2:15" ht="15" customHeight="1">
      <c r="B217" s="63">
        <v>189</v>
      </c>
      <c r="C217" s="82" t="s">
        <v>581</v>
      </c>
      <c r="D217" s="85" t="s">
        <v>587</v>
      </c>
      <c r="E217" s="76" t="s">
        <v>583</v>
      </c>
      <c r="F217" s="284" t="s">
        <v>588</v>
      </c>
      <c r="G217" s="284"/>
      <c r="H217" s="92"/>
      <c r="I217" s="93"/>
      <c r="J217" s="94">
        <f t="shared" si="12"/>
        <v>0</v>
      </c>
      <c r="K217" s="94">
        <f t="shared" si="13"/>
        <v>0</v>
      </c>
      <c r="L217" s="94">
        <f t="shared" si="14"/>
        <v>0</v>
      </c>
      <c r="M217" s="94">
        <f t="shared" si="15"/>
        <v>0</v>
      </c>
      <c r="N217" s="94">
        <f t="shared" si="16"/>
        <v>0</v>
      </c>
      <c r="O217" s="94">
        <f t="shared" si="17"/>
        <v>0</v>
      </c>
    </row>
    <row r="218" spans="2:15" ht="15" customHeight="1">
      <c r="B218" s="63">
        <v>190</v>
      </c>
      <c r="C218" s="82" t="s">
        <v>581</v>
      </c>
      <c r="D218" s="85" t="s">
        <v>582</v>
      </c>
      <c r="E218" s="76" t="s">
        <v>583</v>
      </c>
      <c r="F218" s="284" t="s">
        <v>584</v>
      </c>
      <c r="G218" s="284"/>
      <c r="H218" s="92"/>
      <c r="I218" s="93"/>
      <c r="J218" s="94">
        <f t="shared" si="12"/>
        <v>0</v>
      </c>
      <c r="K218" s="94">
        <f t="shared" si="13"/>
        <v>0</v>
      </c>
      <c r="L218" s="94">
        <f t="shared" si="14"/>
        <v>0</v>
      </c>
      <c r="M218" s="94">
        <f t="shared" si="15"/>
        <v>0</v>
      </c>
      <c r="N218" s="94">
        <f t="shared" si="16"/>
        <v>0</v>
      </c>
      <c r="O218" s="94">
        <f t="shared" si="17"/>
        <v>0</v>
      </c>
    </row>
    <row r="219" spans="2:15" ht="15" customHeight="1">
      <c r="B219" s="63">
        <v>191</v>
      </c>
      <c r="C219" s="82" t="s">
        <v>581</v>
      </c>
      <c r="D219" s="85" t="s">
        <v>592</v>
      </c>
      <c r="E219" s="76" t="s">
        <v>593</v>
      </c>
      <c r="F219" s="284" t="s">
        <v>594</v>
      </c>
      <c r="G219" s="284"/>
      <c r="H219" s="92"/>
      <c r="I219" s="93"/>
      <c r="J219" s="94">
        <f t="shared" si="12"/>
        <v>0</v>
      </c>
      <c r="K219" s="94">
        <f t="shared" si="13"/>
        <v>0</v>
      </c>
      <c r="L219" s="94">
        <f t="shared" si="14"/>
        <v>0</v>
      </c>
      <c r="M219" s="94">
        <f t="shared" si="15"/>
        <v>0</v>
      </c>
      <c r="N219" s="94">
        <f t="shared" si="16"/>
        <v>0</v>
      </c>
      <c r="O219" s="94">
        <f t="shared" si="17"/>
        <v>0</v>
      </c>
    </row>
    <row r="220" spans="2:15" ht="15" customHeight="1">
      <c r="B220" s="63">
        <v>192</v>
      </c>
      <c r="C220" s="82" t="s">
        <v>581</v>
      </c>
      <c r="D220" s="85" t="s">
        <v>589</v>
      </c>
      <c r="E220" s="76" t="s">
        <v>590</v>
      </c>
      <c r="F220" s="284" t="s">
        <v>591</v>
      </c>
      <c r="G220" s="284"/>
      <c r="H220" s="92"/>
      <c r="I220" s="93"/>
      <c r="J220" s="94">
        <f t="shared" si="12"/>
        <v>0</v>
      </c>
      <c r="K220" s="94">
        <f t="shared" si="13"/>
        <v>0</v>
      </c>
      <c r="L220" s="94">
        <f t="shared" si="14"/>
        <v>0</v>
      </c>
      <c r="M220" s="94">
        <f t="shared" si="15"/>
        <v>0</v>
      </c>
      <c r="N220" s="94">
        <f t="shared" si="16"/>
        <v>0</v>
      </c>
      <c r="O220" s="94">
        <f t="shared" si="17"/>
        <v>0</v>
      </c>
    </row>
    <row r="221" spans="2:15" ht="15" customHeight="1">
      <c r="B221" s="63">
        <v>193</v>
      </c>
      <c r="C221" s="82" t="s">
        <v>581</v>
      </c>
      <c r="D221" s="85" t="s">
        <v>607</v>
      </c>
      <c r="E221" s="76" t="s">
        <v>608</v>
      </c>
      <c r="F221" s="284" t="s">
        <v>609</v>
      </c>
      <c r="G221" s="284"/>
      <c r="H221" s="92"/>
      <c r="I221" s="93"/>
      <c r="J221" s="94">
        <f t="shared" ref="J221:J239" si="18">ROUND(+$I221*(1+H221)*$C$25,0)</f>
        <v>0</v>
      </c>
      <c r="K221" s="94">
        <f t="shared" ref="K221:K239" si="19">ROUND(+$I221*(1+H221)*$D$25,0)</f>
        <v>0</v>
      </c>
      <c r="L221" s="94">
        <f t="shared" ref="L221:L239" si="20">ROUND(+$I221*(1+H221)*$E$25,0)</f>
        <v>0</v>
      </c>
      <c r="M221" s="94">
        <f t="shared" ref="M221:M239" si="21">ROUND(+$I221*(1+H221)*$F$25,0)</f>
        <v>0</v>
      </c>
      <c r="N221" s="94">
        <f t="shared" ref="N221:N239" si="22">ROUND(+$I221*(1+H221)*$G$25,0)</f>
        <v>0</v>
      </c>
      <c r="O221" s="94">
        <f t="shared" si="17"/>
        <v>0</v>
      </c>
    </row>
    <row r="222" spans="2:15" ht="15" customHeight="1">
      <c r="B222" s="63">
        <v>194</v>
      </c>
      <c r="C222" s="82" t="s">
        <v>581</v>
      </c>
      <c r="D222" s="85" t="s">
        <v>604</v>
      </c>
      <c r="E222" s="76" t="s">
        <v>605</v>
      </c>
      <c r="F222" s="284" t="s">
        <v>606</v>
      </c>
      <c r="G222" s="284"/>
      <c r="H222" s="92"/>
      <c r="I222" s="93"/>
      <c r="J222" s="94">
        <f t="shared" si="18"/>
        <v>0</v>
      </c>
      <c r="K222" s="94">
        <f t="shared" si="19"/>
        <v>0</v>
      </c>
      <c r="L222" s="94">
        <f t="shared" si="20"/>
        <v>0</v>
      </c>
      <c r="M222" s="94">
        <f t="shared" si="21"/>
        <v>0</v>
      </c>
      <c r="N222" s="94">
        <f t="shared" si="22"/>
        <v>0</v>
      </c>
      <c r="O222" s="94">
        <f t="shared" ref="O222:O239" si="23">ROUND(SUM(J222:N222),0)</f>
        <v>0</v>
      </c>
    </row>
    <row r="223" spans="2:15" ht="15" customHeight="1">
      <c r="B223" s="63">
        <v>195</v>
      </c>
      <c r="C223" s="82" t="s">
        <v>610</v>
      </c>
      <c r="D223" s="85" t="s">
        <v>642</v>
      </c>
      <c r="E223" s="76" t="s">
        <v>643</v>
      </c>
      <c r="F223" s="284" t="s">
        <v>644</v>
      </c>
      <c r="G223" s="284"/>
      <c r="H223" s="92"/>
      <c r="I223" s="93"/>
      <c r="J223" s="94">
        <f t="shared" si="18"/>
        <v>0</v>
      </c>
      <c r="K223" s="94">
        <f t="shared" si="19"/>
        <v>0</v>
      </c>
      <c r="L223" s="94">
        <f t="shared" si="20"/>
        <v>0</v>
      </c>
      <c r="M223" s="94">
        <f t="shared" si="21"/>
        <v>0</v>
      </c>
      <c r="N223" s="94">
        <f t="shared" si="22"/>
        <v>0</v>
      </c>
      <c r="O223" s="94">
        <f t="shared" si="23"/>
        <v>0</v>
      </c>
    </row>
    <row r="224" spans="2:15" ht="15" customHeight="1">
      <c r="B224" s="63">
        <v>196</v>
      </c>
      <c r="C224" s="82" t="s">
        <v>610</v>
      </c>
      <c r="D224" s="85" t="s">
        <v>627</v>
      </c>
      <c r="E224" s="76" t="s">
        <v>628</v>
      </c>
      <c r="F224" s="284" t="s">
        <v>629</v>
      </c>
      <c r="G224" s="284"/>
      <c r="H224" s="92"/>
      <c r="I224" s="93"/>
      <c r="J224" s="94">
        <f t="shared" si="18"/>
        <v>0</v>
      </c>
      <c r="K224" s="94">
        <f t="shared" si="19"/>
        <v>0</v>
      </c>
      <c r="L224" s="94">
        <f t="shared" si="20"/>
        <v>0</v>
      </c>
      <c r="M224" s="94">
        <f t="shared" si="21"/>
        <v>0</v>
      </c>
      <c r="N224" s="94">
        <f t="shared" si="22"/>
        <v>0</v>
      </c>
      <c r="O224" s="94">
        <f t="shared" si="23"/>
        <v>0</v>
      </c>
    </row>
    <row r="225" spans="2:15" ht="15" customHeight="1">
      <c r="B225" s="63">
        <v>197</v>
      </c>
      <c r="C225" s="82" t="s">
        <v>610</v>
      </c>
      <c r="D225" s="85" t="s">
        <v>639</v>
      </c>
      <c r="E225" s="76" t="s">
        <v>640</v>
      </c>
      <c r="F225" s="284" t="s">
        <v>641</v>
      </c>
      <c r="G225" s="284"/>
      <c r="H225" s="92"/>
      <c r="I225" s="93"/>
      <c r="J225" s="94">
        <f t="shared" si="18"/>
        <v>0</v>
      </c>
      <c r="K225" s="94">
        <f t="shared" si="19"/>
        <v>0</v>
      </c>
      <c r="L225" s="94">
        <f t="shared" si="20"/>
        <v>0</v>
      </c>
      <c r="M225" s="94">
        <f t="shared" si="21"/>
        <v>0</v>
      </c>
      <c r="N225" s="94">
        <f t="shared" si="22"/>
        <v>0</v>
      </c>
      <c r="O225" s="94">
        <f t="shared" si="23"/>
        <v>0</v>
      </c>
    </row>
    <row r="226" spans="2:15" ht="15" customHeight="1">
      <c r="B226" s="63">
        <v>198</v>
      </c>
      <c r="C226" s="82" t="s">
        <v>610</v>
      </c>
      <c r="D226" s="85" t="s">
        <v>618</v>
      </c>
      <c r="E226" s="76" t="s">
        <v>619</v>
      </c>
      <c r="F226" s="284" t="s">
        <v>620</v>
      </c>
      <c r="G226" s="284"/>
      <c r="H226" s="92"/>
      <c r="I226" s="93"/>
      <c r="J226" s="94">
        <f t="shared" si="18"/>
        <v>0</v>
      </c>
      <c r="K226" s="94">
        <f t="shared" si="19"/>
        <v>0</v>
      </c>
      <c r="L226" s="94">
        <f t="shared" si="20"/>
        <v>0</v>
      </c>
      <c r="M226" s="94">
        <f t="shared" si="21"/>
        <v>0</v>
      </c>
      <c r="N226" s="94">
        <f t="shared" si="22"/>
        <v>0</v>
      </c>
      <c r="O226" s="94">
        <f t="shared" si="23"/>
        <v>0</v>
      </c>
    </row>
    <row r="227" spans="2:15" ht="12" customHeight="1">
      <c r="B227" s="63">
        <v>199</v>
      </c>
      <c r="C227" s="82" t="s">
        <v>610</v>
      </c>
      <c r="D227" s="85" t="s">
        <v>616</v>
      </c>
      <c r="E227" s="76" t="s">
        <v>612</v>
      </c>
      <c r="F227" s="284" t="s">
        <v>617</v>
      </c>
      <c r="G227" s="284"/>
      <c r="H227" s="92"/>
      <c r="I227" s="93"/>
      <c r="J227" s="94">
        <f t="shared" si="18"/>
        <v>0</v>
      </c>
      <c r="K227" s="94">
        <f t="shared" si="19"/>
        <v>0</v>
      </c>
      <c r="L227" s="94">
        <f t="shared" si="20"/>
        <v>0</v>
      </c>
      <c r="M227" s="94">
        <f t="shared" si="21"/>
        <v>0</v>
      </c>
      <c r="N227" s="94">
        <f t="shared" si="22"/>
        <v>0</v>
      </c>
      <c r="O227" s="94">
        <f t="shared" si="23"/>
        <v>0</v>
      </c>
    </row>
    <row r="228" spans="2:15" ht="12" customHeight="1">
      <c r="B228" s="63">
        <v>200</v>
      </c>
      <c r="C228" s="82" t="s">
        <v>610</v>
      </c>
      <c r="D228" s="85" t="s">
        <v>614</v>
      </c>
      <c r="E228" s="76" t="s">
        <v>612</v>
      </c>
      <c r="F228" s="284" t="s">
        <v>615</v>
      </c>
      <c r="G228" s="284"/>
      <c r="H228" s="92"/>
      <c r="I228" s="93"/>
      <c r="J228" s="94">
        <f t="shared" si="18"/>
        <v>0</v>
      </c>
      <c r="K228" s="94">
        <f t="shared" si="19"/>
        <v>0</v>
      </c>
      <c r="L228" s="94">
        <f t="shared" si="20"/>
        <v>0</v>
      </c>
      <c r="M228" s="94">
        <f t="shared" si="21"/>
        <v>0</v>
      </c>
      <c r="N228" s="94">
        <f t="shared" si="22"/>
        <v>0</v>
      </c>
      <c r="O228" s="94">
        <f t="shared" si="23"/>
        <v>0</v>
      </c>
    </row>
    <row r="229" spans="2:15" ht="12">
      <c r="B229" s="63">
        <v>201</v>
      </c>
      <c r="C229" s="82" t="s">
        <v>610</v>
      </c>
      <c r="D229" s="85" t="s">
        <v>624</v>
      </c>
      <c r="E229" s="76" t="s">
        <v>625</v>
      </c>
      <c r="F229" s="284" t="s">
        <v>626</v>
      </c>
      <c r="G229" s="284"/>
      <c r="H229" s="92"/>
      <c r="I229" s="93"/>
      <c r="J229" s="94">
        <f t="shared" si="18"/>
        <v>0</v>
      </c>
      <c r="K229" s="94">
        <f t="shared" si="19"/>
        <v>0</v>
      </c>
      <c r="L229" s="94">
        <f t="shared" si="20"/>
        <v>0</v>
      </c>
      <c r="M229" s="94">
        <f t="shared" si="21"/>
        <v>0</v>
      </c>
      <c r="N229" s="94">
        <f t="shared" si="22"/>
        <v>0</v>
      </c>
      <c r="O229" s="94">
        <f t="shared" si="23"/>
        <v>0</v>
      </c>
    </row>
    <row r="230" spans="2:15" ht="12">
      <c r="B230" s="63">
        <v>202</v>
      </c>
      <c r="C230" s="82" t="s">
        <v>610</v>
      </c>
      <c r="D230" s="85" t="s">
        <v>636</v>
      </c>
      <c r="E230" s="76" t="s">
        <v>637</v>
      </c>
      <c r="F230" s="284" t="s">
        <v>638</v>
      </c>
      <c r="G230" s="284"/>
      <c r="H230" s="92"/>
      <c r="I230" s="93"/>
      <c r="J230" s="94">
        <f t="shared" si="18"/>
        <v>0</v>
      </c>
      <c r="K230" s="94">
        <f t="shared" si="19"/>
        <v>0</v>
      </c>
      <c r="L230" s="94">
        <f t="shared" si="20"/>
        <v>0</v>
      </c>
      <c r="M230" s="94">
        <f t="shared" si="21"/>
        <v>0</v>
      </c>
      <c r="N230" s="94">
        <f t="shared" si="22"/>
        <v>0</v>
      </c>
      <c r="O230" s="94">
        <f t="shared" si="23"/>
        <v>0</v>
      </c>
    </row>
    <row r="231" spans="2:15" ht="12">
      <c r="B231" s="63">
        <v>203</v>
      </c>
      <c r="C231" s="82" t="s">
        <v>610</v>
      </c>
      <c r="D231" s="85" t="s">
        <v>633</v>
      </c>
      <c r="E231" s="76" t="s">
        <v>634</v>
      </c>
      <c r="F231" s="284" t="s">
        <v>635</v>
      </c>
      <c r="G231" s="284"/>
      <c r="H231" s="92"/>
      <c r="I231" s="93"/>
      <c r="J231" s="94">
        <f t="shared" si="18"/>
        <v>0</v>
      </c>
      <c r="K231" s="94">
        <f t="shared" si="19"/>
        <v>0</v>
      </c>
      <c r="L231" s="94">
        <f t="shared" si="20"/>
        <v>0</v>
      </c>
      <c r="M231" s="94">
        <f t="shared" si="21"/>
        <v>0</v>
      </c>
      <c r="N231" s="94">
        <f t="shared" si="22"/>
        <v>0</v>
      </c>
      <c r="O231" s="94">
        <f t="shared" si="23"/>
        <v>0</v>
      </c>
    </row>
    <row r="232" spans="2:15" ht="12" customHeight="1">
      <c r="B232" s="63">
        <v>204</v>
      </c>
      <c r="C232" s="82" t="s">
        <v>610</v>
      </c>
      <c r="D232" s="85" t="s">
        <v>294</v>
      </c>
      <c r="E232" s="76" t="s">
        <v>612</v>
      </c>
      <c r="F232" s="284" t="s">
        <v>296</v>
      </c>
      <c r="G232" s="284"/>
      <c r="H232" s="92"/>
      <c r="I232" s="93"/>
      <c r="J232" s="94">
        <f t="shared" si="18"/>
        <v>0</v>
      </c>
      <c r="K232" s="94">
        <f t="shared" si="19"/>
        <v>0</v>
      </c>
      <c r="L232" s="94">
        <f t="shared" si="20"/>
        <v>0</v>
      </c>
      <c r="M232" s="94">
        <f t="shared" si="21"/>
        <v>0</v>
      </c>
      <c r="N232" s="94">
        <f t="shared" si="22"/>
        <v>0</v>
      </c>
      <c r="O232" s="94">
        <f t="shared" si="23"/>
        <v>0</v>
      </c>
    </row>
    <row r="233" spans="2:15" ht="12" customHeight="1">
      <c r="B233" s="63">
        <v>205</v>
      </c>
      <c r="C233" s="82" t="s">
        <v>610</v>
      </c>
      <c r="D233" s="85" t="s">
        <v>611</v>
      </c>
      <c r="E233" s="76" t="s">
        <v>612</v>
      </c>
      <c r="F233" s="284" t="s">
        <v>613</v>
      </c>
      <c r="G233" s="284"/>
      <c r="H233" s="92"/>
      <c r="I233" s="93"/>
      <c r="J233" s="94">
        <f t="shared" si="18"/>
        <v>0</v>
      </c>
      <c r="K233" s="94">
        <f t="shared" si="19"/>
        <v>0</v>
      </c>
      <c r="L233" s="94">
        <f t="shared" si="20"/>
        <v>0</v>
      </c>
      <c r="M233" s="94">
        <f t="shared" si="21"/>
        <v>0</v>
      </c>
      <c r="N233" s="94">
        <f t="shared" si="22"/>
        <v>0</v>
      </c>
      <c r="O233" s="94">
        <f t="shared" si="23"/>
        <v>0</v>
      </c>
    </row>
    <row r="234" spans="2:15" ht="12" customHeight="1">
      <c r="B234" s="63">
        <v>206</v>
      </c>
      <c r="C234" s="82" t="s">
        <v>610</v>
      </c>
      <c r="D234" s="85" t="s">
        <v>630</v>
      </c>
      <c r="E234" s="76" t="s">
        <v>631</v>
      </c>
      <c r="F234" s="284" t="s">
        <v>632</v>
      </c>
      <c r="G234" s="284"/>
      <c r="H234" s="92"/>
      <c r="I234" s="93"/>
      <c r="J234" s="94">
        <f t="shared" si="18"/>
        <v>0</v>
      </c>
      <c r="K234" s="94">
        <f t="shared" si="19"/>
        <v>0</v>
      </c>
      <c r="L234" s="94">
        <f t="shared" si="20"/>
        <v>0</v>
      </c>
      <c r="M234" s="94">
        <f t="shared" si="21"/>
        <v>0</v>
      </c>
      <c r="N234" s="94">
        <f t="shared" si="22"/>
        <v>0</v>
      </c>
      <c r="O234" s="94">
        <f t="shared" si="23"/>
        <v>0</v>
      </c>
    </row>
    <row r="235" spans="2:15" ht="12">
      <c r="B235" s="63">
        <v>207</v>
      </c>
      <c r="C235" s="82" t="s">
        <v>610</v>
      </c>
      <c r="D235" s="85" t="s">
        <v>621</v>
      </c>
      <c r="E235" s="76" t="s">
        <v>622</v>
      </c>
      <c r="F235" s="284" t="s">
        <v>623</v>
      </c>
      <c r="G235" s="284"/>
      <c r="H235" s="92"/>
      <c r="I235" s="93"/>
      <c r="J235" s="94">
        <f t="shared" si="18"/>
        <v>0</v>
      </c>
      <c r="K235" s="94">
        <f t="shared" si="19"/>
        <v>0</v>
      </c>
      <c r="L235" s="94">
        <f t="shared" si="20"/>
        <v>0</v>
      </c>
      <c r="M235" s="94">
        <f t="shared" si="21"/>
        <v>0</v>
      </c>
      <c r="N235" s="94">
        <f t="shared" si="22"/>
        <v>0</v>
      </c>
      <c r="O235" s="94">
        <f t="shared" si="23"/>
        <v>0</v>
      </c>
    </row>
    <row r="236" spans="2:15" ht="12" customHeight="1">
      <c r="B236" s="63">
        <v>208</v>
      </c>
      <c r="C236" s="85" t="s">
        <v>610</v>
      </c>
      <c r="D236" s="85" t="s">
        <v>290</v>
      </c>
      <c r="E236" s="86" t="s">
        <v>612</v>
      </c>
      <c r="F236" s="284" t="s">
        <v>683</v>
      </c>
      <c r="G236" s="284"/>
      <c r="H236" s="92"/>
      <c r="I236" s="93"/>
      <c r="J236" s="94">
        <f t="shared" si="18"/>
        <v>0</v>
      </c>
      <c r="K236" s="94">
        <f t="shared" si="19"/>
        <v>0</v>
      </c>
      <c r="L236" s="94">
        <f t="shared" si="20"/>
        <v>0</v>
      </c>
      <c r="M236" s="94">
        <f t="shared" si="21"/>
        <v>0</v>
      </c>
      <c r="N236" s="94">
        <f t="shared" si="22"/>
        <v>0</v>
      </c>
      <c r="O236" s="94">
        <f t="shared" si="23"/>
        <v>0</v>
      </c>
    </row>
    <row r="237" spans="2:15" ht="12" customHeight="1">
      <c r="B237" s="63">
        <v>209</v>
      </c>
      <c r="C237" s="82" t="s">
        <v>645</v>
      </c>
      <c r="D237" s="85" t="s">
        <v>646</v>
      </c>
      <c r="E237" s="87" t="s">
        <v>647</v>
      </c>
      <c r="F237" s="284" t="s">
        <v>648</v>
      </c>
      <c r="G237" s="284"/>
      <c r="H237" s="92"/>
      <c r="I237" s="93"/>
      <c r="J237" s="94">
        <f t="shared" si="18"/>
        <v>0</v>
      </c>
      <c r="K237" s="94">
        <f t="shared" si="19"/>
        <v>0</v>
      </c>
      <c r="L237" s="94">
        <f t="shared" si="20"/>
        <v>0</v>
      </c>
      <c r="M237" s="94">
        <f t="shared" si="21"/>
        <v>0</v>
      </c>
      <c r="N237" s="94">
        <f t="shared" si="22"/>
        <v>0</v>
      </c>
      <c r="O237" s="94">
        <f t="shared" si="23"/>
        <v>0</v>
      </c>
    </row>
    <row r="238" spans="2:15" ht="12" customHeight="1">
      <c r="B238" s="63">
        <v>210</v>
      </c>
      <c r="C238" s="82" t="s">
        <v>649</v>
      </c>
      <c r="D238" s="85" t="s">
        <v>650</v>
      </c>
      <c r="E238" s="86" t="s">
        <v>651</v>
      </c>
      <c r="F238" s="284" t="s">
        <v>652</v>
      </c>
      <c r="G238" s="284"/>
      <c r="H238" s="92"/>
      <c r="I238" s="93"/>
      <c r="J238" s="94">
        <f t="shared" si="18"/>
        <v>0</v>
      </c>
      <c r="K238" s="94">
        <f t="shared" si="19"/>
        <v>0</v>
      </c>
      <c r="L238" s="94">
        <f t="shared" si="20"/>
        <v>0</v>
      </c>
      <c r="M238" s="94">
        <f t="shared" si="21"/>
        <v>0</v>
      </c>
      <c r="N238" s="94">
        <f t="shared" si="22"/>
        <v>0</v>
      </c>
      <c r="O238" s="94">
        <f t="shared" si="23"/>
        <v>0</v>
      </c>
    </row>
    <row r="239" spans="2:15" ht="12" customHeight="1">
      <c r="B239" s="63">
        <v>211</v>
      </c>
      <c r="C239" s="85" t="s">
        <v>656</v>
      </c>
      <c r="D239" s="85" t="s">
        <v>669</v>
      </c>
      <c r="E239" s="88" t="s">
        <v>167</v>
      </c>
      <c r="F239" s="284" t="s">
        <v>684</v>
      </c>
      <c r="G239" s="284"/>
      <c r="H239" s="92"/>
      <c r="I239" s="93"/>
      <c r="J239" s="94">
        <f t="shared" si="18"/>
        <v>0</v>
      </c>
      <c r="K239" s="94">
        <f t="shared" si="19"/>
        <v>0</v>
      </c>
      <c r="L239" s="94">
        <f t="shared" si="20"/>
        <v>0</v>
      </c>
      <c r="M239" s="94">
        <f t="shared" si="21"/>
        <v>0</v>
      </c>
      <c r="N239" s="94">
        <f t="shared" si="22"/>
        <v>0</v>
      </c>
      <c r="O239" s="94">
        <f t="shared" si="23"/>
        <v>0</v>
      </c>
    </row>
    <row r="240" spans="2:15" ht="5.25" customHeight="1"/>
    <row r="241" spans="2:15" ht="19.5" customHeight="1">
      <c r="B241" s="272" t="s">
        <v>83</v>
      </c>
      <c r="C241" s="272"/>
      <c r="D241" s="272"/>
      <c r="E241" s="272"/>
      <c r="F241" s="272"/>
      <c r="G241" s="272"/>
      <c r="H241" s="272"/>
      <c r="I241" s="272"/>
      <c r="J241" s="272"/>
      <c r="K241" s="272"/>
      <c r="L241" s="272"/>
      <c r="M241" s="272"/>
      <c r="N241" s="272"/>
      <c r="O241" s="272"/>
    </row>
    <row r="242" spans="2:15" ht="65.25" customHeight="1">
      <c r="B242" s="246" t="s">
        <v>750</v>
      </c>
      <c r="C242" s="246"/>
      <c r="D242" s="246"/>
      <c r="E242" s="246"/>
      <c r="F242" s="246"/>
      <c r="G242" s="246"/>
      <c r="H242" s="246"/>
      <c r="I242" s="246"/>
      <c r="J242" s="246"/>
      <c r="K242" s="246"/>
      <c r="L242" s="246"/>
      <c r="M242" s="246"/>
      <c r="N242" s="246"/>
      <c r="O242" s="246"/>
    </row>
    <row r="243" spans="2:15" ht="57.75" customHeight="1">
      <c r="B243" s="247" t="s">
        <v>754</v>
      </c>
      <c r="C243" s="248"/>
      <c r="D243" s="248"/>
      <c r="E243" s="248"/>
      <c r="F243" s="248"/>
      <c r="G243" s="248"/>
      <c r="H243" s="248"/>
      <c r="I243" s="248"/>
      <c r="J243" s="248"/>
      <c r="K243" s="248"/>
      <c r="L243" s="248"/>
      <c r="M243" s="248"/>
      <c r="N243" s="248"/>
      <c r="O243" s="249"/>
    </row>
    <row r="244" spans="2:15" ht="24" customHeight="1"/>
    <row r="245" spans="2:15" ht="24" customHeight="1"/>
    <row r="246" spans="2:15" ht="24" customHeight="1"/>
    <row r="247" spans="2:15" ht="24" customHeight="1"/>
    <row r="248" spans="2:15" ht="24" customHeight="1"/>
  </sheetData>
  <sheetProtection algorithmName="SHA-512" hashValue="KiqDoEyrYCLmSjCirZT+VHlRQyN/CAM6nd39AoYmUV8TdKqTPQ8ARC/bltOl+nvRjNZQ9xKQvCrTMH1VT8Ex6A==" saltValue="qd8VjY3W1tmzbwOGv8R1tA==" spinCount="100000" sheet="1" objects="1" scenarios="1" selectLockedCells="1"/>
  <mergeCells count="236">
    <mergeCell ref="F237:G237"/>
    <mergeCell ref="F238:G238"/>
    <mergeCell ref="F239:G239"/>
    <mergeCell ref="F227:G227"/>
    <mergeCell ref="F228:G228"/>
    <mergeCell ref="F229:G229"/>
    <mergeCell ref="F230:G230"/>
    <mergeCell ref="F231:G231"/>
    <mergeCell ref="F232:G232"/>
    <mergeCell ref="F233:G233"/>
    <mergeCell ref="F234:G234"/>
    <mergeCell ref="F235:G235"/>
    <mergeCell ref="F236:G236"/>
    <mergeCell ref="B9:C9"/>
    <mergeCell ref="D9:E9"/>
    <mergeCell ref="B10:C10"/>
    <mergeCell ref="D10:E10"/>
    <mergeCell ref="B11:C11"/>
    <mergeCell ref="D11:E11"/>
    <mergeCell ref="F38:G38"/>
    <mergeCell ref="F39:G39"/>
    <mergeCell ref="F28:G28"/>
    <mergeCell ref="F29:G29"/>
    <mergeCell ref="F30:G30"/>
    <mergeCell ref="F31:G31"/>
    <mergeCell ref="F32:G32"/>
    <mergeCell ref="F33:G33"/>
    <mergeCell ref="F46:G46"/>
    <mergeCell ref="F47:G47"/>
    <mergeCell ref="F48:G48"/>
    <mergeCell ref="F49:G49"/>
    <mergeCell ref="F50:G50"/>
    <mergeCell ref="F34:G34"/>
    <mergeCell ref="F35:G35"/>
    <mergeCell ref="F36:G36"/>
    <mergeCell ref="F37:G37"/>
    <mergeCell ref="F51:G51"/>
    <mergeCell ref="F40:G40"/>
    <mergeCell ref="F41:G41"/>
    <mergeCell ref="F42:G42"/>
    <mergeCell ref="F43:G43"/>
    <mergeCell ref="F44:G44"/>
    <mergeCell ref="F45:G45"/>
    <mergeCell ref="F58:G58"/>
    <mergeCell ref="F59:G59"/>
    <mergeCell ref="F60:G60"/>
    <mergeCell ref="F61:G61"/>
    <mergeCell ref="F62:G62"/>
    <mergeCell ref="F63:G63"/>
    <mergeCell ref="F52:G52"/>
    <mergeCell ref="F53:G53"/>
    <mergeCell ref="F54:G54"/>
    <mergeCell ref="F55:G55"/>
    <mergeCell ref="F56:G56"/>
    <mergeCell ref="F57:G57"/>
    <mergeCell ref="F70:G70"/>
    <mergeCell ref="F71:G71"/>
    <mergeCell ref="F72:G72"/>
    <mergeCell ref="F73:G73"/>
    <mergeCell ref="F74:G74"/>
    <mergeCell ref="F75:G75"/>
    <mergeCell ref="F64:G64"/>
    <mergeCell ref="F65:G65"/>
    <mergeCell ref="F66:G66"/>
    <mergeCell ref="F67:G67"/>
    <mergeCell ref="F68:G68"/>
    <mergeCell ref="F69:G69"/>
    <mergeCell ref="F82:G82"/>
    <mergeCell ref="F83:G83"/>
    <mergeCell ref="F84:G84"/>
    <mergeCell ref="F85:G85"/>
    <mergeCell ref="F86:G86"/>
    <mergeCell ref="F87:G87"/>
    <mergeCell ref="F76:G76"/>
    <mergeCell ref="F77:G77"/>
    <mergeCell ref="F78:G78"/>
    <mergeCell ref="F79:G79"/>
    <mergeCell ref="F80:G80"/>
    <mergeCell ref="F81:G81"/>
    <mergeCell ref="F94:G94"/>
    <mergeCell ref="F95:G95"/>
    <mergeCell ref="F96:G96"/>
    <mergeCell ref="F97:G97"/>
    <mergeCell ref="F98:G98"/>
    <mergeCell ref="F99:G99"/>
    <mergeCell ref="F88:G88"/>
    <mergeCell ref="F89:G89"/>
    <mergeCell ref="F90:G90"/>
    <mergeCell ref="F91:G91"/>
    <mergeCell ref="F92:G92"/>
    <mergeCell ref="F93:G93"/>
    <mergeCell ref="F106:G106"/>
    <mergeCell ref="F107:G107"/>
    <mergeCell ref="F108:G108"/>
    <mergeCell ref="F111:G111"/>
    <mergeCell ref="F112:G112"/>
    <mergeCell ref="F113:G113"/>
    <mergeCell ref="F100:G100"/>
    <mergeCell ref="F101:G101"/>
    <mergeCell ref="F102:G102"/>
    <mergeCell ref="F103:G103"/>
    <mergeCell ref="F104:G104"/>
    <mergeCell ref="F105:G105"/>
    <mergeCell ref="F109:G109"/>
    <mergeCell ref="F110:G110"/>
    <mergeCell ref="F120:G120"/>
    <mergeCell ref="F121:G121"/>
    <mergeCell ref="F122:G122"/>
    <mergeCell ref="F123:G123"/>
    <mergeCell ref="F124:G124"/>
    <mergeCell ref="F125:G125"/>
    <mergeCell ref="F114:G114"/>
    <mergeCell ref="F115:G115"/>
    <mergeCell ref="F116:G116"/>
    <mergeCell ref="F117:G117"/>
    <mergeCell ref="F118:G118"/>
    <mergeCell ref="F119:G119"/>
    <mergeCell ref="F132:G132"/>
    <mergeCell ref="F133:G133"/>
    <mergeCell ref="F134:G134"/>
    <mergeCell ref="F135:G135"/>
    <mergeCell ref="F136:G136"/>
    <mergeCell ref="F137:G137"/>
    <mergeCell ref="F126:G126"/>
    <mergeCell ref="F127:G127"/>
    <mergeCell ref="F128:G128"/>
    <mergeCell ref="F129:G129"/>
    <mergeCell ref="F130:G130"/>
    <mergeCell ref="F131:G131"/>
    <mergeCell ref="F144:G144"/>
    <mergeCell ref="F145:G145"/>
    <mergeCell ref="F146:G146"/>
    <mergeCell ref="F147:G147"/>
    <mergeCell ref="F148:G148"/>
    <mergeCell ref="F149:G149"/>
    <mergeCell ref="F138:G138"/>
    <mergeCell ref="F139:G139"/>
    <mergeCell ref="F140:G140"/>
    <mergeCell ref="F141:G141"/>
    <mergeCell ref="F142:G142"/>
    <mergeCell ref="F143:G143"/>
    <mergeCell ref="F156:G156"/>
    <mergeCell ref="F157:G157"/>
    <mergeCell ref="F158:G158"/>
    <mergeCell ref="F159:G159"/>
    <mergeCell ref="F160:G160"/>
    <mergeCell ref="F161:G161"/>
    <mergeCell ref="F150:G150"/>
    <mergeCell ref="F151:G151"/>
    <mergeCell ref="F152:G152"/>
    <mergeCell ref="F153:G153"/>
    <mergeCell ref="F154:G154"/>
    <mergeCell ref="F155:G155"/>
    <mergeCell ref="F168:G168"/>
    <mergeCell ref="F169:G169"/>
    <mergeCell ref="F170:G170"/>
    <mergeCell ref="F171:G171"/>
    <mergeCell ref="F172:G172"/>
    <mergeCell ref="F173:G173"/>
    <mergeCell ref="F162:G162"/>
    <mergeCell ref="F163:G163"/>
    <mergeCell ref="F164:G164"/>
    <mergeCell ref="F165:G165"/>
    <mergeCell ref="F166:G166"/>
    <mergeCell ref="F167:G167"/>
    <mergeCell ref="F174:G174"/>
    <mergeCell ref="F175:G175"/>
    <mergeCell ref="F176:G176"/>
    <mergeCell ref="F177:G177"/>
    <mergeCell ref="F178:G178"/>
    <mergeCell ref="F179:G179"/>
    <mergeCell ref="F186:G186"/>
    <mergeCell ref="F187:G187"/>
    <mergeCell ref="F188:G188"/>
    <mergeCell ref="F208:G208"/>
    <mergeCell ref="F209:G209"/>
    <mergeCell ref="F198:G198"/>
    <mergeCell ref="F199:G199"/>
    <mergeCell ref="F200:G200"/>
    <mergeCell ref="F191:G191"/>
    <mergeCell ref="F180:G180"/>
    <mergeCell ref="F181:G181"/>
    <mergeCell ref="F182:G182"/>
    <mergeCell ref="F183:G183"/>
    <mergeCell ref="F184:G184"/>
    <mergeCell ref="F185:G185"/>
    <mergeCell ref="F189:G189"/>
    <mergeCell ref="F190:G190"/>
    <mergeCell ref="F195:G195"/>
    <mergeCell ref="F196:G196"/>
    <mergeCell ref="F197:G197"/>
    <mergeCell ref="F222:G222"/>
    <mergeCell ref="F223:G223"/>
    <mergeCell ref="F224:G224"/>
    <mergeCell ref="F225:G225"/>
    <mergeCell ref="F226:G226"/>
    <mergeCell ref="F221:G221"/>
    <mergeCell ref="F216:G216"/>
    <mergeCell ref="F217:G217"/>
    <mergeCell ref="F218:G218"/>
    <mergeCell ref="F219:G219"/>
    <mergeCell ref="F220:G220"/>
    <mergeCell ref="F210:G210"/>
    <mergeCell ref="F211:G211"/>
    <mergeCell ref="F212:G212"/>
    <mergeCell ref="F213:G213"/>
    <mergeCell ref="F214:G214"/>
    <mergeCell ref="F215:G215"/>
    <mergeCell ref="F204:G204"/>
    <mergeCell ref="F205:G205"/>
    <mergeCell ref="F206:G206"/>
    <mergeCell ref="F207:G207"/>
    <mergeCell ref="B27:O27"/>
    <mergeCell ref="G24:I24"/>
    <mergeCell ref="G25:I25"/>
    <mergeCell ref="B241:O241"/>
    <mergeCell ref="B242:O242"/>
    <mergeCell ref="B243:O243"/>
    <mergeCell ref="B2:O6"/>
    <mergeCell ref="B8:O8"/>
    <mergeCell ref="B14:O18"/>
    <mergeCell ref="B20:O22"/>
    <mergeCell ref="B13:O13"/>
    <mergeCell ref="G10:I10"/>
    <mergeCell ref="G9:I9"/>
    <mergeCell ref="G11:I11"/>
    <mergeCell ref="K9:O9"/>
    <mergeCell ref="K10:O10"/>
    <mergeCell ref="K11:O11"/>
    <mergeCell ref="B7:O7"/>
    <mergeCell ref="F201:G201"/>
    <mergeCell ref="F202:G202"/>
    <mergeCell ref="F203:G203"/>
    <mergeCell ref="F192:G192"/>
    <mergeCell ref="F193:G193"/>
    <mergeCell ref="F194:G194"/>
  </mergeCells>
  <pageMargins left="0" right="0" top="0.31496062992125984" bottom="0.27559055118110237" header="0.31496062992125984" footer="0.31496062992125984"/>
  <pageSetup scale="40" orientation="landscape" r:id="rId1"/>
  <headerFooter>
    <oddFooter>&amp;C&amp;P&amp;N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1"/>
  <sheetViews>
    <sheetView showGridLines="0" zoomScale="80" zoomScaleNormal="80" workbookViewId="0">
      <selection activeCell="E14" sqref="E14"/>
    </sheetView>
  </sheetViews>
  <sheetFormatPr baseColWidth="10" defaultColWidth="0" defaultRowHeight="14.25" customHeight="1" zeroHeight="1"/>
  <cols>
    <col min="1" max="1" width="2.28515625" style="43" customWidth="1"/>
    <col min="2" max="2" width="11" style="44" customWidth="1"/>
    <col min="3" max="3" width="27.28515625" style="44" customWidth="1"/>
    <col min="4" max="4" width="13" style="44" customWidth="1"/>
    <col min="5" max="5" width="58.140625" style="44" customWidth="1"/>
    <col min="6" max="6" width="16.28515625" style="44" customWidth="1"/>
    <col min="7" max="7" width="15.42578125" style="44" customWidth="1"/>
    <col min="8" max="8" width="19.85546875" style="44" customWidth="1"/>
    <col min="9" max="9" width="15.140625" style="44" customWidth="1"/>
    <col min="10" max="10" width="27.85546875" style="44" customWidth="1"/>
    <col min="11" max="11" width="3" style="43" customWidth="1"/>
    <col min="12" max="16384" width="11.42578125" style="43" hidden="1"/>
  </cols>
  <sheetData>
    <row r="1" spans="2:10"/>
    <row r="2" spans="2:10" ht="6" customHeight="1">
      <c r="B2" s="294"/>
      <c r="C2" s="294"/>
      <c r="D2" s="294"/>
      <c r="E2" s="294"/>
      <c r="F2" s="294"/>
      <c r="G2" s="294"/>
      <c r="H2" s="294"/>
      <c r="I2" s="294"/>
      <c r="J2" s="294"/>
    </row>
    <row r="3" spans="2:10" ht="15.75" customHeight="1">
      <c r="B3" s="294"/>
      <c r="C3" s="294"/>
      <c r="D3" s="294"/>
      <c r="E3" s="294"/>
      <c r="F3" s="294"/>
      <c r="G3" s="294"/>
      <c r="H3" s="294"/>
      <c r="I3" s="294"/>
      <c r="J3" s="294"/>
    </row>
    <row r="4" spans="2:10" ht="15.75" customHeight="1">
      <c r="B4" s="294"/>
      <c r="C4" s="294"/>
      <c r="D4" s="294"/>
      <c r="E4" s="294"/>
      <c r="F4" s="294"/>
      <c r="G4" s="294"/>
      <c r="H4" s="294"/>
      <c r="I4" s="294"/>
      <c r="J4" s="294"/>
    </row>
    <row r="5" spans="2:10" ht="15.75" customHeight="1">
      <c r="B5" s="294"/>
      <c r="C5" s="294"/>
      <c r="D5" s="294"/>
      <c r="E5" s="294"/>
      <c r="F5" s="294"/>
      <c r="G5" s="294"/>
      <c r="H5" s="294"/>
      <c r="I5" s="294"/>
      <c r="J5" s="294"/>
    </row>
    <row r="6" spans="2:10" ht="15.75" customHeight="1">
      <c r="B6" s="294"/>
      <c r="C6" s="294"/>
      <c r="D6" s="294"/>
      <c r="E6" s="294"/>
      <c r="F6" s="294"/>
      <c r="G6" s="294"/>
      <c r="H6" s="294"/>
      <c r="I6" s="294"/>
      <c r="J6" s="294"/>
    </row>
    <row r="7" spans="2:10" ht="11.25">
      <c r="B7" s="294"/>
      <c r="C7" s="294"/>
      <c r="D7" s="294"/>
      <c r="E7" s="294"/>
      <c r="F7" s="294"/>
      <c r="G7" s="294"/>
      <c r="H7" s="294"/>
      <c r="I7" s="294"/>
      <c r="J7" s="294"/>
    </row>
    <row r="8" spans="2:10" ht="11.25">
      <c r="B8" s="294" t="s">
        <v>70</v>
      </c>
      <c r="C8" s="294"/>
      <c r="D8" s="294"/>
      <c r="E8" s="294"/>
      <c r="F8" s="294"/>
      <c r="G8" s="294"/>
      <c r="H8" s="294"/>
      <c r="I8" s="294"/>
      <c r="J8" s="294"/>
    </row>
    <row r="9" spans="2:10" ht="18" customHeight="1">
      <c r="B9" s="295" t="s">
        <v>71</v>
      </c>
      <c r="C9" s="296"/>
      <c r="D9" s="296"/>
      <c r="E9" s="296"/>
      <c r="F9" s="296"/>
      <c r="G9" s="296"/>
      <c r="H9" s="296"/>
      <c r="I9" s="296"/>
      <c r="J9" s="297"/>
    </row>
    <row r="10" spans="2:10" s="45" customFormat="1" ht="9.75" customHeight="1">
      <c r="B10" s="46"/>
      <c r="C10" s="46"/>
      <c r="D10" s="46"/>
      <c r="E10" s="46"/>
      <c r="F10" s="46"/>
      <c r="G10" s="46"/>
      <c r="H10" s="46"/>
      <c r="I10" s="46"/>
      <c r="J10" s="46"/>
    </row>
    <row r="11" spans="2:10" ht="25.5" customHeight="1">
      <c r="B11" s="293" t="s">
        <v>72</v>
      </c>
      <c r="C11" s="293"/>
      <c r="D11" s="293"/>
      <c r="E11" s="293"/>
      <c r="F11" s="293"/>
      <c r="G11" s="293"/>
      <c r="H11" s="293"/>
      <c r="I11" s="293"/>
      <c r="J11" s="293"/>
    </row>
    <row r="12" spans="2:10" ht="9.75" customHeight="1">
      <c r="B12" s="47"/>
      <c r="C12" s="48"/>
      <c r="D12" s="48"/>
      <c r="E12" s="48"/>
      <c r="F12" s="48"/>
      <c r="G12" s="48"/>
      <c r="H12" s="48"/>
      <c r="I12" s="48"/>
      <c r="J12" s="48"/>
    </row>
    <row r="13" spans="2:10" ht="51">
      <c r="B13" s="49" t="s">
        <v>73</v>
      </c>
      <c r="C13" s="49" t="s">
        <v>74</v>
      </c>
      <c r="D13" s="49" t="s">
        <v>75</v>
      </c>
      <c r="E13" s="49" t="s">
        <v>76</v>
      </c>
      <c r="F13" s="49" t="s">
        <v>77</v>
      </c>
      <c r="G13" s="49" t="s">
        <v>78</v>
      </c>
      <c r="H13" s="49" t="s">
        <v>79</v>
      </c>
      <c r="I13" s="49" t="s">
        <v>80</v>
      </c>
      <c r="J13" s="49" t="s">
        <v>81</v>
      </c>
    </row>
    <row r="14" spans="2:10" ht="23.25" customHeight="1">
      <c r="B14" s="57"/>
      <c r="C14" s="57"/>
      <c r="D14" s="57"/>
      <c r="E14" s="57"/>
      <c r="F14" s="58"/>
      <c r="G14" s="57"/>
      <c r="H14" s="57"/>
      <c r="I14" s="57"/>
      <c r="J14" s="59"/>
    </row>
    <row r="15" spans="2:10" ht="23.25" customHeight="1">
      <c r="B15" s="57"/>
      <c r="C15" s="57"/>
      <c r="D15" s="57"/>
      <c r="E15" s="57"/>
      <c r="F15" s="58"/>
      <c r="G15" s="57"/>
      <c r="H15" s="57"/>
      <c r="I15" s="57"/>
      <c r="J15" s="59"/>
    </row>
    <row r="16" spans="2:10" ht="23.25" customHeight="1">
      <c r="B16" s="57"/>
      <c r="C16" s="57"/>
      <c r="D16" s="57"/>
      <c r="E16" s="57"/>
      <c r="F16" s="58"/>
      <c r="G16" s="57"/>
      <c r="H16" s="57"/>
      <c r="I16" s="57"/>
      <c r="J16" s="59"/>
    </row>
    <row r="17" spans="2:10" ht="23.25" customHeight="1">
      <c r="B17" s="57"/>
      <c r="C17" s="57"/>
      <c r="D17" s="57"/>
      <c r="E17" s="57"/>
      <c r="F17" s="58"/>
      <c r="G17" s="57"/>
      <c r="H17" s="57"/>
      <c r="I17" s="57"/>
      <c r="J17" s="59"/>
    </row>
    <row r="18" spans="2:10" ht="23.25" customHeight="1">
      <c r="B18" s="57"/>
      <c r="C18" s="57"/>
      <c r="D18" s="57"/>
      <c r="E18" s="57"/>
      <c r="F18" s="58"/>
      <c r="G18" s="57"/>
      <c r="H18" s="57"/>
      <c r="I18" s="57"/>
      <c r="J18" s="59"/>
    </row>
    <row r="19" spans="2:10" ht="23.25" customHeight="1">
      <c r="B19" s="57"/>
      <c r="C19" s="57"/>
      <c r="D19" s="57"/>
      <c r="E19" s="57"/>
      <c r="F19" s="58"/>
      <c r="G19" s="57"/>
      <c r="H19" s="57"/>
      <c r="I19" s="57"/>
      <c r="J19" s="59"/>
    </row>
    <row r="20" spans="2:10" ht="23.25" customHeight="1">
      <c r="B20" s="57"/>
      <c r="C20" s="57"/>
      <c r="D20" s="57"/>
      <c r="E20" s="57"/>
      <c r="F20" s="58"/>
      <c r="G20" s="57"/>
      <c r="H20" s="57"/>
      <c r="I20" s="57"/>
      <c r="J20" s="59"/>
    </row>
    <row r="21" spans="2:10" ht="23.25" customHeight="1">
      <c r="B21" s="57"/>
      <c r="C21" s="57"/>
      <c r="D21" s="57"/>
      <c r="E21" s="57"/>
      <c r="F21" s="58"/>
      <c r="G21" s="57"/>
      <c r="H21" s="57"/>
      <c r="I21" s="57"/>
      <c r="J21" s="59"/>
    </row>
    <row r="22" spans="2:10" ht="23.25" customHeight="1">
      <c r="B22" s="57"/>
      <c r="C22" s="57"/>
      <c r="D22" s="57"/>
      <c r="E22" s="57"/>
      <c r="F22" s="58"/>
      <c r="G22" s="57"/>
      <c r="H22" s="57"/>
      <c r="I22" s="57"/>
      <c r="J22" s="59"/>
    </row>
    <row r="23" spans="2:10" ht="23.25" customHeight="1">
      <c r="B23" s="57"/>
      <c r="C23" s="57"/>
      <c r="D23" s="57"/>
      <c r="E23" s="57"/>
      <c r="F23" s="58"/>
      <c r="G23" s="57"/>
      <c r="H23" s="57"/>
      <c r="I23" s="57"/>
      <c r="J23" s="59"/>
    </row>
    <row r="24" spans="2:10" ht="12">
      <c r="B24" s="50"/>
      <c r="C24" s="51"/>
      <c r="D24" s="50"/>
      <c r="E24" s="52"/>
      <c r="F24" s="53"/>
      <c r="G24" s="54"/>
      <c r="H24" s="54"/>
      <c r="I24" s="54"/>
      <c r="J24" s="55"/>
    </row>
    <row r="25" spans="2:10">
      <c r="B25" s="56" t="s">
        <v>82</v>
      </c>
    </row>
    <row r="26" spans="2:10"/>
    <row r="27" spans="2:10"/>
    <row r="28" spans="2:10"/>
    <row r="29" spans="2:10"/>
    <row r="30" spans="2:10"/>
    <row r="31" spans="2:10"/>
    <row r="32" spans="2:10"/>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hidden="1"/>
    <row r="82" hidden="1"/>
    <row r="83" hidden="1"/>
    <row r="84" ht="14.25" hidden="1" customHeight="1"/>
    <row r="85" ht="14.25" hidden="1" customHeight="1"/>
    <row r="86" ht="14.25" hidden="1" customHeight="1"/>
    <row r="87" ht="14.25" hidden="1" customHeight="1"/>
    <row r="88" ht="14.25" hidden="1" customHeight="1"/>
    <row r="89" ht="14.25" hidden="1" customHeight="1"/>
    <row r="90" ht="14.25" hidden="1" customHeight="1"/>
    <row r="91" ht="14.25" hidden="1" customHeight="1"/>
  </sheetData>
  <sheetProtection algorithmName="SHA-512" hashValue="qbSQE0l3oO5ZDbSay5g9FnCTElMISCuU3OKblYZGNwsSy9P7PqG0qVyHnvlB/ENE+HSYQYZXLTVTVE5VmSTvqg==" saltValue="0zencl2CSy2V+vT4WSW7OQ==" spinCount="100000" sheet="1" objects="1" scenarios="1" insertRows="0"/>
  <mergeCells count="3">
    <mergeCell ref="B11:J11"/>
    <mergeCell ref="B2:J8"/>
    <mergeCell ref="B9:J9"/>
  </mergeCells>
  <dataValidations count="2">
    <dataValidation type="list" allowBlank="1" showInputMessage="1" showErrorMessage="1" sqref="H14:H23">
      <formula1>"UT,Consorcio,Individual"</formula1>
    </dataValidation>
    <dataValidation type="list" allowBlank="1" showInputMessage="1" showErrorMessage="1" sqref="B14:B23">
      <formula1>"Pública,Privada"</formula1>
    </dataValidation>
  </dataValidations>
  <printOptions horizontalCentered="1"/>
  <pageMargins left="0.23622047244094491" right="0.23622047244094491" top="0.74803149606299213" bottom="0.74803149606299213" header="0.31496062992125984" footer="0.31496062992125984"/>
  <pageSetup scale="64" orientation="landscape" r:id="rId1"/>
  <headerFooter>
    <oddFooter>&amp;C&amp;"Arial,Normal"&amp;8&amp;P/&amp;N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E11" sqref="E11"/>
    </sheetView>
  </sheetViews>
  <sheetFormatPr baseColWidth="10" defaultColWidth="0" defaultRowHeight="12.75" customHeight="1" zeroHeight="1"/>
  <cols>
    <col min="1" max="1" width="4" style="13" customWidth="1"/>
    <col min="2" max="2" width="47.42578125" style="13" customWidth="1"/>
    <col min="3" max="3" width="7.140625" style="13" bestFit="1" customWidth="1"/>
    <col min="4" max="4" width="11.42578125" style="13" customWidth="1"/>
    <col min="5" max="5" width="21" style="14" customWidth="1"/>
    <col min="6" max="7" width="11.42578125" style="13" customWidth="1"/>
    <col min="8" max="8" width="4.28515625" style="13" customWidth="1"/>
    <col min="9" max="16384" width="11.42578125" style="13" hidden="1"/>
  </cols>
  <sheetData>
    <row r="1" spans="2:7"/>
    <row r="2" spans="2:7" s="20" customFormat="1" ht="15" customHeight="1">
      <c r="B2" s="15"/>
      <c r="C2" s="16"/>
      <c r="D2" s="16"/>
      <c r="E2" s="17"/>
      <c r="F2" s="18"/>
      <c r="G2" s="19"/>
    </row>
    <row r="3" spans="2:7" s="20" customFormat="1" ht="15" customHeight="1">
      <c r="B3" s="21"/>
      <c r="C3" s="22"/>
      <c r="D3" s="22"/>
      <c r="E3" s="23"/>
      <c r="F3" s="24"/>
      <c r="G3" s="25"/>
    </row>
    <row r="4" spans="2:7" s="20" customFormat="1" ht="15.75" customHeight="1">
      <c r="B4" s="21"/>
      <c r="C4" s="22"/>
      <c r="D4" s="22"/>
      <c r="E4" s="23"/>
      <c r="F4" s="24"/>
      <c r="G4" s="25"/>
    </row>
    <row r="5" spans="2:7" s="20" customFormat="1" ht="15.75" customHeight="1">
      <c r="B5" s="21"/>
      <c r="C5" s="22"/>
      <c r="D5" s="22"/>
      <c r="E5" s="23"/>
      <c r="F5" s="24"/>
      <c r="G5" s="25"/>
    </row>
    <row r="6" spans="2:7" s="20" customFormat="1" ht="15.75" customHeight="1">
      <c r="B6" s="21"/>
      <c r="C6" s="22"/>
      <c r="D6" s="22"/>
      <c r="E6" s="23"/>
      <c r="G6" s="26"/>
    </row>
    <row r="7" spans="2:7" s="20" customFormat="1" ht="15.75" customHeight="1">
      <c r="B7" s="21"/>
      <c r="C7" s="22"/>
      <c r="D7" s="22"/>
      <c r="E7" s="23"/>
      <c r="G7" s="26"/>
    </row>
    <row r="8" spans="2:7" s="20" customFormat="1" ht="15.75" customHeight="1">
      <c r="B8" s="21"/>
      <c r="C8" s="22"/>
      <c r="D8" s="22"/>
      <c r="E8" s="23"/>
      <c r="G8" s="26"/>
    </row>
    <row r="9" spans="2:7" s="20" customFormat="1" ht="9" customHeight="1">
      <c r="B9" s="298" t="s">
        <v>654</v>
      </c>
      <c r="C9" s="299"/>
      <c r="D9" s="299"/>
      <c r="E9" s="299"/>
      <c r="F9" s="299"/>
      <c r="G9" s="300"/>
    </row>
    <row r="10" spans="2:7" s="20" customFormat="1" ht="9" customHeight="1">
      <c r="B10" s="301"/>
      <c r="C10" s="302"/>
      <c r="D10" s="302"/>
      <c r="E10" s="302"/>
      <c r="F10" s="302"/>
      <c r="G10" s="303"/>
    </row>
    <row r="11" spans="2:7" s="31" customFormat="1" ht="15.75" customHeight="1">
      <c r="B11" s="27"/>
      <c r="C11" s="28"/>
      <c r="D11" s="28"/>
      <c r="E11" s="29"/>
      <c r="F11" s="28"/>
      <c r="G11" s="30"/>
    </row>
    <row r="12" spans="2:7" s="31" customFormat="1" ht="34.5" customHeight="1">
      <c r="B12" s="304" t="s">
        <v>56</v>
      </c>
      <c r="C12" s="305"/>
      <c r="D12" s="305"/>
      <c r="E12" s="305"/>
      <c r="F12" s="305"/>
      <c r="G12" s="306"/>
    </row>
    <row r="13" spans="2:7">
      <c r="B13" s="32"/>
      <c r="C13" s="33"/>
      <c r="D13" s="33"/>
      <c r="E13" s="34"/>
      <c r="F13" s="33"/>
      <c r="G13" s="35"/>
    </row>
    <row r="14" spans="2:7">
      <c r="B14" s="36" t="s">
        <v>57</v>
      </c>
      <c r="C14" s="33"/>
      <c r="D14" s="33"/>
      <c r="E14" s="34"/>
      <c r="F14" s="33"/>
      <c r="G14" s="35"/>
    </row>
    <row r="15" spans="2:7">
      <c r="B15" s="37"/>
      <c r="C15" s="38"/>
      <c r="D15" s="38"/>
      <c r="E15" s="39"/>
      <c r="F15" s="38"/>
      <c r="G15" s="40"/>
    </row>
    <row r="16" spans="2:7" ht="25.5">
      <c r="B16" s="307" t="s">
        <v>58</v>
      </c>
      <c r="C16" s="307"/>
      <c r="D16" s="41" t="s">
        <v>59</v>
      </c>
      <c r="E16" s="307" t="s">
        <v>60</v>
      </c>
      <c r="F16" s="307"/>
      <c r="G16" s="307"/>
    </row>
    <row r="17" spans="2:7" ht="22.5" customHeight="1">
      <c r="B17" s="308" t="s">
        <v>61</v>
      </c>
      <c r="C17" s="308"/>
      <c r="D17" s="42">
        <v>0.1</v>
      </c>
      <c r="E17" s="309" t="s">
        <v>62</v>
      </c>
      <c r="F17" s="309"/>
      <c r="G17" s="309"/>
    </row>
    <row r="18" spans="2:7" ht="28.5" customHeight="1">
      <c r="B18" s="308" t="s">
        <v>63</v>
      </c>
      <c r="C18" s="308"/>
      <c r="D18" s="42">
        <v>0.2</v>
      </c>
      <c r="E18" s="312" t="s">
        <v>64</v>
      </c>
      <c r="F18" s="312"/>
      <c r="G18" s="312"/>
    </row>
    <row r="19" spans="2:7" ht="29.25" customHeight="1">
      <c r="B19" s="308" t="s">
        <v>65</v>
      </c>
      <c r="C19" s="308"/>
      <c r="D19" s="42">
        <v>0.1</v>
      </c>
      <c r="E19" s="312" t="s">
        <v>66</v>
      </c>
      <c r="F19" s="312"/>
      <c r="G19" s="312"/>
    </row>
    <row r="20" spans="2:7" ht="25.5" customHeight="1">
      <c r="B20" s="308" t="s">
        <v>67</v>
      </c>
      <c r="C20" s="308"/>
      <c r="D20" s="42">
        <v>0.2</v>
      </c>
      <c r="E20" s="312" t="s">
        <v>64</v>
      </c>
      <c r="F20" s="312"/>
      <c r="G20" s="312"/>
    </row>
    <row r="21" spans="2:7" ht="23.25" customHeight="1">
      <c r="B21" s="310" t="s">
        <v>68</v>
      </c>
      <c r="C21" s="311"/>
      <c r="D21" s="42">
        <v>0.1</v>
      </c>
      <c r="E21" s="309" t="s">
        <v>62</v>
      </c>
      <c r="F21" s="309"/>
      <c r="G21" s="309"/>
    </row>
    <row r="22" spans="2:7" ht="27" customHeight="1">
      <c r="B22" s="13" t="s">
        <v>69</v>
      </c>
    </row>
    <row r="23" spans="2:7"/>
  </sheetData>
  <sheetProtection algorithmName="SHA-512" hashValue="IP4PPKnDF1zwM8LloCxhnQeUYXgovR7Fv3AdapdC9XvH1Hc9aU7x5zZLiVNGpXKlNVZus28vnAbv4hc3SrLhSg==" saltValue="SzNWHW8R2wivhyiU6/sFug==" spinCount="100000" sheet="1" objects="1" scenarios="1" selectLockedCells="1" selectUnlockedCells="1"/>
  <mergeCells count="14">
    <mergeCell ref="B21:C21"/>
    <mergeCell ref="E21:G21"/>
    <mergeCell ref="B18:C18"/>
    <mergeCell ref="E18:G18"/>
    <mergeCell ref="B19:C19"/>
    <mergeCell ref="E19:G19"/>
    <mergeCell ref="B20:C20"/>
    <mergeCell ref="E20:G20"/>
    <mergeCell ref="B9:G10"/>
    <mergeCell ref="B12:G12"/>
    <mergeCell ref="B16:C16"/>
    <mergeCell ref="E16:G16"/>
    <mergeCell ref="B17:C17"/>
    <mergeCell ref="E17:G17"/>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vt:i4>
      </vt:variant>
    </vt:vector>
  </HeadingPairs>
  <TitlesOfParts>
    <vt:vector size="13" baseType="lpstr">
      <vt:lpstr>INFO GENERAL Y FINANCIERA</vt:lpstr>
      <vt:lpstr>COT EQUIPOS</vt:lpstr>
      <vt:lpstr> COT DISTRIBUCIÓN</vt:lpstr>
      <vt:lpstr>INFO EXPERIENCIA</vt:lpstr>
      <vt:lpstr>POLIZAS</vt:lpstr>
      <vt:lpstr>'COT EQUIPOS'!Área_de_impresión</vt:lpstr>
      <vt:lpstr>'INFO EXPERIENCIA'!Área_de_impresión</vt:lpstr>
      <vt:lpstr>'INFO GENERAL Y FINANCIERA'!Área_de_impresión</vt:lpstr>
      <vt:lpstr>POLIZAS!Área_de_impresión</vt:lpstr>
      <vt:lpstr>' COT DISTRIBUCIÓN'!Títulos_a_imprimir</vt:lpstr>
      <vt:lpstr>'COT EQUIPOS'!Títulos_a_imprimir</vt:lpstr>
      <vt:lpstr>'INFO EXPERIENCIA'!Títulos_a_imprimir</vt:lpstr>
      <vt:lpstr>'INFO GENERAL Y FINANCIERA'!Títulos_a_imprimir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Robinson Hernan Parada Barajas</dc:creator>
  <cp:lastModifiedBy>Camilo Andres Castañeda Gutierrez</cp:lastModifiedBy>
  <cp:lastPrinted>2015-06-11T17:00:35Z</cp:lastPrinted>
  <dcterms:created xsi:type="dcterms:W3CDTF">2014-11-25T15:02:48Z</dcterms:created>
  <dcterms:modified xsi:type="dcterms:W3CDTF">2015-06-17T22:42:03Z</dcterms:modified>
</cp:coreProperties>
</file>