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jpeg" ContentType="image/jpeg"/>
  <Override PartName="/xl/drawings/drawing4.xml" ContentType="application/vnd.openxmlformats-officedocument.drawin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xml" ContentType="application/vnd.openxmlformats-officedocument.spreadsheetml.externalLink+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bookViews>
    <workbookView xWindow="0" yWindow="0" windowWidth="15456" windowHeight="7908" firstSheet="1" activeTab="1"/>
  </bookViews>
  <sheets>
    <sheet name="INFO GENERAL Y FINANCIERA" sheetId="2" r:id="rId1"/>
    <sheet name="ACOMPAÑANTE" sheetId="5" r:id="rId2"/>
    <sheet name="POLIZAS" sheetId="3" r:id="rId3"/>
    <sheet name="INFO EXPERIENCIA" sheetId="4" r:id="rId4"/>
  </sheets>
  <externalReferences>
    <externalReference r:id="rId5"/>
    <externalReference r:id="rId6"/>
  </externalReferences>
  <definedNames>
    <definedName name="_xlnm._FilterDatabase" localSheetId="3" hidden="1">'INFO EXPERIENCIA'!#REF!</definedName>
    <definedName name="_xlnm._FilterDatabase" localSheetId="0" hidden="1">'INFO GENERAL Y FINANCIERA'!$B$42:$AU$42</definedName>
    <definedName name="_xlnm.Print_Area" localSheetId="3">'INFO EXPERIENCIA'!$B$2:$J$29</definedName>
    <definedName name="_xlnm.Print_Area" localSheetId="0">'INFO GENERAL Y FINANCIERA'!$B$2:$AO$55</definedName>
    <definedName name="_xlnm.Print_Area" localSheetId="2">POLIZAS!$B$2:$G$22</definedName>
    <definedName name="Decision">[1]lista!$A$6:$A$7</definedName>
    <definedName name="PARTICIPACION">[1]lista!$A$15:$A$17</definedName>
    <definedName name="Procedencia">[1]lista!$A$2:$A$3</definedName>
    <definedName name="tipo">[1]lista!$A$11:$A$13</definedName>
    <definedName name="_xlnm.Print_Titles" localSheetId="3">'INFO EXPERIENCIA'!$2:$12</definedName>
    <definedName name="_xlnm.Print_Titles" localSheetId="0">'INFO GENERAL Y FINANCIERA'!$2:$9</definedName>
    <definedName name="x">[2]lista!$A$11:$A$13</definedName>
  </definedNames>
  <calcPr calcId="125725"/>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S12" i="5"/>
  <c r="S13"/>
  <c r="S14"/>
  <c r="X14"/>
  <c r="X13"/>
  <c r="X12"/>
  <c r="C12" i="4"/>
  <c r="C13"/>
  <c r="C11"/>
  <c r="J11" l="1"/>
  <c r="J12"/>
  <c r="J13"/>
  <c r="G11"/>
  <c r="G12"/>
  <c r="G13"/>
  <c r="I64" i="5" l="1"/>
  <c r="H63"/>
  <c r="T63" s="1"/>
  <c r="G62"/>
  <c r="S62" s="1"/>
  <c r="I61"/>
  <c r="U61" s="1"/>
  <c r="I59"/>
  <c r="U59" s="1"/>
  <c r="G58"/>
  <c r="I57"/>
  <c r="H55"/>
  <c r="H54"/>
  <c r="T54" s="1"/>
  <c r="G52"/>
  <c r="I51"/>
  <c r="U51" s="1"/>
  <c r="I50"/>
  <c r="U50" s="1"/>
  <c r="G48"/>
  <c r="I47"/>
  <c r="U47" s="1"/>
  <c r="I46"/>
  <c r="U46" s="1"/>
  <c r="H45"/>
  <c r="H43"/>
  <c r="T43" s="1"/>
  <c r="G42"/>
  <c r="I41"/>
  <c r="I40"/>
  <c r="U40" s="1"/>
  <c r="G39"/>
  <c r="I38"/>
  <c r="I37"/>
  <c r="U37" s="1"/>
  <c r="H35"/>
  <c r="T35" s="1"/>
  <c r="H34"/>
  <c r="T34" s="1"/>
  <c r="G32"/>
  <c r="S32" s="1"/>
  <c r="I31"/>
  <c r="I30"/>
  <c r="U30" s="1"/>
  <c r="I26"/>
  <c r="U26" s="1"/>
  <c r="G27"/>
  <c r="S27" s="1"/>
  <c r="G28"/>
  <c r="S28" s="1"/>
  <c r="X37" l="1"/>
  <c r="X46"/>
  <c r="X40"/>
  <c r="X50"/>
  <c r="U38"/>
  <c r="X38" s="1"/>
  <c r="U57"/>
  <c r="X57" s="1"/>
  <c r="W63"/>
  <c r="U31"/>
  <c r="X31" s="1"/>
  <c r="S39"/>
  <c r="V39" s="1"/>
  <c r="U41"/>
  <c r="X41" s="1"/>
  <c r="T45"/>
  <c r="W45" s="1"/>
  <c r="S48"/>
  <c r="V48" s="1"/>
  <c r="T55"/>
  <c r="W55" s="1"/>
  <c r="S58"/>
  <c r="V58" s="1"/>
  <c r="W43"/>
  <c r="W54"/>
  <c r="S42"/>
  <c r="V42" s="1"/>
  <c r="S52"/>
  <c r="V52" s="1"/>
  <c r="U64"/>
  <c r="X64" s="1"/>
  <c r="V62"/>
  <c r="X59"/>
  <c r="X51"/>
  <c r="X47"/>
  <c r="W34"/>
  <c r="W35"/>
  <c r="V32"/>
  <c r="V28"/>
  <c r="V27"/>
  <c r="H27"/>
  <c r="H39"/>
  <c r="G51"/>
  <c r="I54"/>
  <c r="G26"/>
  <c r="G29" s="1"/>
  <c r="G41"/>
  <c r="I55"/>
  <c r="H26"/>
  <c r="G31"/>
  <c r="I43"/>
  <c r="H57"/>
  <c r="I39"/>
  <c r="I34"/>
  <c r="I45"/>
  <c r="H58"/>
  <c r="I35"/>
  <c r="H47"/>
  <c r="K47" s="1"/>
  <c r="I58"/>
  <c r="G37"/>
  <c r="H48"/>
  <c r="G61"/>
  <c r="F60"/>
  <c r="I28"/>
  <c r="H38"/>
  <c r="I48"/>
  <c r="I63"/>
  <c r="F53"/>
  <c r="H32"/>
  <c r="K32" s="1"/>
  <c r="H42"/>
  <c r="G46"/>
  <c r="H52"/>
  <c r="G56"/>
  <c r="H62"/>
  <c r="F49"/>
  <c r="H28"/>
  <c r="K28" s="1"/>
  <c r="G30"/>
  <c r="J30" s="1"/>
  <c r="I32"/>
  <c r="H37"/>
  <c r="G40"/>
  <c r="I42"/>
  <c r="H46"/>
  <c r="G50"/>
  <c r="I52"/>
  <c r="H56"/>
  <c r="K56" s="1"/>
  <c r="G59"/>
  <c r="I62"/>
  <c r="F44"/>
  <c r="H30"/>
  <c r="G34"/>
  <c r="H40"/>
  <c r="G43"/>
  <c r="H50"/>
  <c r="K50" s="1"/>
  <c r="G54"/>
  <c r="J54" s="1"/>
  <c r="I56"/>
  <c r="H59"/>
  <c r="G63"/>
  <c r="F36"/>
  <c r="I27"/>
  <c r="G38"/>
  <c r="G47"/>
  <c r="G57"/>
  <c r="F33"/>
  <c r="F29"/>
  <c r="H31"/>
  <c r="G35"/>
  <c r="H41"/>
  <c r="G45"/>
  <c r="H51"/>
  <c r="G55"/>
  <c r="H61"/>
  <c r="G64"/>
  <c r="F65"/>
  <c r="H64"/>
  <c r="X30"/>
  <c r="X61"/>
  <c r="X26"/>
  <c r="T36"/>
  <c r="L26"/>
  <c r="L37"/>
  <c r="L46"/>
  <c r="J27"/>
  <c r="L30"/>
  <c r="K34"/>
  <c r="L40"/>
  <c r="K43"/>
  <c r="L50"/>
  <c r="K54"/>
  <c r="L59"/>
  <c r="K63"/>
  <c r="H36"/>
  <c r="L38"/>
  <c r="L47"/>
  <c r="L57"/>
  <c r="J28"/>
  <c r="L31"/>
  <c r="K35"/>
  <c r="J39"/>
  <c r="L41"/>
  <c r="K45"/>
  <c r="J48"/>
  <c r="L51"/>
  <c r="K55"/>
  <c r="J58"/>
  <c r="L61"/>
  <c r="J32"/>
  <c r="J42"/>
  <c r="J52"/>
  <c r="J62"/>
  <c r="L64"/>
  <c r="S35" l="1"/>
  <c r="V35" s="1"/>
  <c r="T31"/>
  <c r="W31" s="1"/>
  <c r="T30"/>
  <c r="W30" s="1"/>
  <c r="S56"/>
  <c r="V56" s="1"/>
  <c r="T26"/>
  <c r="W26" s="1"/>
  <c r="S64"/>
  <c r="V64" s="1"/>
  <c r="T59"/>
  <c r="W59" s="1"/>
  <c r="S40"/>
  <c r="V40" s="1"/>
  <c r="T52"/>
  <c r="W52" s="1"/>
  <c r="U28"/>
  <c r="X28" s="1"/>
  <c r="T58"/>
  <c r="W58" s="1"/>
  <c r="U55"/>
  <c r="X55" s="1"/>
  <c r="T64"/>
  <c r="W64" s="1"/>
  <c r="S63"/>
  <c r="V63" s="1"/>
  <c r="U42"/>
  <c r="X42" s="1"/>
  <c r="T38"/>
  <c r="W38" s="1"/>
  <c r="U35"/>
  <c r="X35" s="1"/>
  <c r="T61"/>
  <c r="W61" s="1"/>
  <c r="U56"/>
  <c r="X56" s="1"/>
  <c r="U62"/>
  <c r="T37"/>
  <c r="W37" s="1"/>
  <c r="S46"/>
  <c r="V46" s="1"/>
  <c r="U45"/>
  <c r="X45" s="1"/>
  <c r="S41"/>
  <c r="V41" s="1"/>
  <c r="S59"/>
  <c r="V59" s="1"/>
  <c r="T42"/>
  <c r="W42" s="1"/>
  <c r="S26"/>
  <c r="S29" s="1"/>
  <c r="S54"/>
  <c r="S61"/>
  <c r="V61" s="1"/>
  <c r="S47"/>
  <c r="V47" s="1"/>
  <c r="T56"/>
  <c r="W56" s="1"/>
  <c r="T32"/>
  <c r="W32" s="1"/>
  <c r="U39"/>
  <c r="X39" s="1"/>
  <c r="U54"/>
  <c r="X54" s="1"/>
  <c r="W36"/>
  <c r="S57"/>
  <c r="V57" s="1"/>
  <c r="U34"/>
  <c r="X34" s="1"/>
  <c r="T51"/>
  <c r="W51" s="1"/>
  <c r="T50"/>
  <c r="S30"/>
  <c r="V30" s="1"/>
  <c r="T48"/>
  <c r="W48" s="1"/>
  <c r="S45"/>
  <c r="S38"/>
  <c r="V38" s="1"/>
  <c r="S43"/>
  <c r="V43" s="1"/>
  <c r="U52"/>
  <c r="U53" s="1"/>
  <c r="T28"/>
  <c r="W28" s="1"/>
  <c r="S37"/>
  <c r="T57"/>
  <c r="W57" s="1"/>
  <c r="S51"/>
  <c r="V51" s="1"/>
  <c r="S55"/>
  <c r="V55" s="1"/>
  <c r="U32"/>
  <c r="U33" s="1"/>
  <c r="T41"/>
  <c r="U27"/>
  <c r="X27" s="1"/>
  <c r="T40"/>
  <c r="W40" s="1"/>
  <c r="S50"/>
  <c r="V50" s="1"/>
  <c r="U63"/>
  <c r="X63" s="1"/>
  <c r="U58"/>
  <c r="X58" s="1"/>
  <c r="U43"/>
  <c r="X43" s="1"/>
  <c r="T39"/>
  <c r="W39" s="1"/>
  <c r="J34"/>
  <c r="S34"/>
  <c r="S36" s="1"/>
  <c r="T46"/>
  <c r="W46" s="1"/>
  <c r="T62"/>
  <c r="W62" s="1"/>
  <c r="U48"/>
  <c r="X48" s="1"/>
  <c r="T47"/>
  <c r="W47" s="1"/>
  <c r="S31"/>
  <c r="T27"/>
  <c r="W27" s="1"/>
  <c r="J61"/>
  <c r="J47"/>
  <c r="L34"/>
  <c r="J26"/>
  <c r="J29" s="1"/>
  <c r="I33"/>
  <c r="J55"/>
  <c r="K41"/>
  <c r="L27"/>
  <c r="K40"/>
  <c r="J45"/>
  <c r="K39"/>
  <c r="L43"/>
  <c r="G60"/>
  <c r="K38"/>
  <c r="L58"/>
  <c r="G33"/>
  <c r="J31"/>
  <c r="J33" s="1"/>
  <c r="J56"/>
  <c r="K27"/>
  <c r="L48"/>
  <c r="L52"/>
  <c r="L53" s="1"/>
  <c r="J43"/>
  <c r="I53"/>
  <c r="J38"/>
  <c r="L54"/>
  <c r="G49"/>
  <c r="H44"/>
  <c r="K51"/>
  <c r="H53"/>
  <c r="J46"/>
  <c r="K37"/>
  <c r="K61"/>
  <c r="L62"/>
  <c r="K58"/>
  <c r="I60"/>
  <c r="L55"/>
  <c r="L56"/>
  <c r="G53"/>
  <c r="J50"/>
  <c r="J51"/>
  <c r="L45"/>
  <c r="J59"/>
  <c r="I36"/>
  <c r="K42"/>
  <c r="U36"/>
  <c r="L35"/>
  <c r="I29"/>
  <c r="H29"/>
  <c r="I49"/>
  <c r="J41"/>
  <c r="J57"/>
  <c r="K59"/>
  <c r="L32"/>
  <c r="L33" s="1"/>
  <c r="J64"/>
  <c r="K26"/>
  <c r="L28"/>
  <c r="K52"/>
  <c r="J40"/>
  <c r="I44"/>
  <c r="G44"/>
  <c r="K64"/>
  <c r="K31"/>
  <c r="G65"/>
  <c r="H49"/>
  <c r="L63"/>
  <c r="J63"/>
  <c r="J35"/>
  <c r="I65"/>
  <c r="K30"/>
  <c r="K46"/>
  <c r="G36"/>
  <c r="K48"/>
  <c r="K57"/>
  <c r="L42"/>
  <c r="K62"/>
  <c r="H60"/>
  <c r="H65"/>
  <c r="H33"/>
  <c r="J37"/>
  <c r="L39"/>
  <c r="F66"/>
  <c r="K36"/>
  <c r="S33" l="1"/>
  <c r="K29"/>
  <c r="L36"/>
  <c r="T33"/>
  <c r="V53"/>
  <c r="X32"/>
  <c r="X33" s="1"/>
  <c r="X49"/>
  <c r="V31"/>
  <c r="V33" s="1"/>
  <c r="T60"/>
  <c r="T49"/>
  <c r="S60"/>
  <c r="S44"/>
  <c r="S49"/>
  <c r="U65"/>
  <c r="T44"/>
  <c r="X52"/>
  <c r="X53" s="1"/>
  <c r="T53"/>
  <c r="W60"/>
  <c r="U60"/>
  <c r="W50"/>
  <c r="W53" s="1"/>
  <c r="S53"/>
  <c r="V45"/>
  <c r="V49" s="1"/>
  <c r="U49"/>
  <c r="W41"/>
  <c r="W44" s="1"/>
  <c r="X44"/>
  <c r="V37"/>
  <c r="V44" s="1"/>
  <c r="J36"/>
  <c r="U29"/>
  <c r="W29"/>
  <c r="X36"/>
  <c r="X29"/>
  <c r="X60"/>
  <c r="V26"/>
  <c r="V29" s="1"/>
  <c r="W49"/>
  <c r="W65"/>
  <c r="V65"/>
  <c r="W33"/>
  <c r="U44"/>
  <c r="J65"/>
  <c r="V54"/>
  <c r="V60" s="1"/>
  <c r="X62"/>
  <c r="X65" s="1"/>
  <c r="S65"/>
  <c r="T65"/>
  <c r="T29"/>
  <c r="L29"/>
  <c r="L44"/>
  <c r="L49"/>
  <c r="L60"/>
  <c r="J49"/>
  <c r="J44"/>
  <c r="K44"/>
  <c r="K53"/>
  <c r="J53"/>
  <c r="L65"/>
  <c r="G66"/>
  <c r="K33"/>
  <c r="K60"/>
  <c r="J60"/>
  <c r="I66"/>
  <c r="V34"/>
  <c r="V36" s="1"/>
  <c r="K65"/>
  <c r="K49"/>
  <c r="H66"/>
  <c r="S66" l="1"/>
  <c r="T66"/>
  <c r="W66"/>
  <c r="U66"/>
  <c r="X66"/>
  <c r="V66"/>
  <c r="L66"/>
  <c r="J66"/>
  <c r="K66"/>
  <c r="O18" l="1"/>
  <c r="AD51" i="2" l="1"/>
  <c r="AD49"/>
  <c r="AD47"/>
  <c r="AD45"/>
  <c r="AD43"/>
</calcChain>
</file>

<file path=xl/comments1.xml><?xml version="1.0" encoding="utf-8"?>
<comments xmlns="http://schemas.openxmlformats.org/spreadsheetml/2006/main">
  <authors>
    <author>Engree Johanna Duica Navarro</author>
  </authors>
  <commentList>
    <comment ref="AD37" authorId="0">
      <text>
        <r>
          <rPr>
            <sz val="9"/>
            <color indexed="81"/>
            <rFont val="Tahoma"/>
            <family val="2"/>
          </rPr>
          <t>Incluir la tarifa que corresponda a la agrupación y a la actividad</t>
        </r>
      </text>
    </comment>
  </commentList>
</comments>
</file>

<file path=xl/sharedStrings.xml><?xml version="1.0" encoding="utf-8"?>
<sst xmlns="http://schemas.openxmlformats.org/spreadsheetml/2006/main" count="296" uniqueCount="202">
  <si>
    <t>Instrucciones para el diligenciamiento del formato de cotización</t>
  </si>
  <si>
    <t>MACRO</t>
  </si>
  <si>
    <t xml:space="preserve">Regional </t>
  </si>
  <si>
    <t>CESAR</t>
  </si>
  <si>
    <t>LA GUAJIRA</t>
  </si>
  <si>
    <t>MAGDALENA</t>
  </si>
  <si>
    <t>ATLANTICO</t>
  </si>
  <si>
    <t>BOLIVAR</t>
  </si>
  <si>
    <t>SAN ANDRES</t>
  </si>
  <si>
    <t>CORDOBA</t>
  </si>
  <si>
    <t>SUCRE</t>
  </si>
  <si>
    <t>CALDAS</t>
  </si>
  <si>
    <t>CAQUETA</t>
  </si>
  <si>
    <t>CHOCO</t>
  </si>
  <si>
    <t>HUILA</t>
  </si>
  <si>
    <t>QUINDIO</t>
  </si>
  <si>
    <t>RISARALDA</t>
  </si>
  <si>
    <t>TOLIMA</t>
  </si>
  <si>
    <t>CAUCA</t>
  </si>
  <si>
    <t>NARIÑO</t>
  </si>
  <si>
    <t>PUTUMAYO</t>
  </si>
  <si>
    <t>VALLE DEL CAUCA</t>
  </si>
  <si>
    <t>ARAUCA</t>
  </si>
  <si>
    <t>NORTE DE SANTANDER</t>
  </si>
  <si>
    <t>SANTANDER</t>
  </si>
  <si>
    <t>BOGOTA</t>
  </si>
  <si>
    <t>BOYACA</t>
  </si>
  <si>
    <t>CASANARE</t>
  </si>
  <si>
    <t>CUNDINAMARCA</t>
  </si>
  <si>
    <t>GUAVIARE</t>
  </si>
  <si>
    <t>META</t>
  </si>
  <si>
    <t>AMAZONAS</t>
  </si>
  <si>
    <t>GUAINIA</t>
  </si>
  <si>
    <t>VAUPES</t>
  </si>
  <si>
    <t>VICHADA</t>
  </si>
  <si>
    <t>La presente cotización:</t>
  </si>
  <si>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y los costos de las pólizas.
• Se remite como parte del estudio de mercado, previo a la contratación, y no implica ninguna obligación de contratar.
• Tiene una vigencia de 90 dias a partir de la fecha de diligenciamiento.</t>
  </si>
  <si>
    <t>Formato Información General Y Financiera De Proveedores</t>
  </si>
  <si>
    <t>Ciudad</t>
  </si>
  <si>
    <t>Fecha Dd/mm/aa</t>
  </si>
  <si>
    <t>Persona Natural</t>
  </si>
  <si>
    <t>Persona Jurídica</t>
  </si>
  <si>
    <t xml:space="preserve"> 1.  Información General</t>
  </si>
  <si>
    <t xml:space="preserve">1.1. Identificación. </t>
  </si>
  <si>
    <t>Personas 
naturales</t>
  </si>
  <si>
    <t>Nombre Comercial</t>
  </si>
  <si>
    <t>Nombres y Apellidos</t>
  </si>
  <si>
    <t>Cédula</t>
  </si>
  <si>
    <t>Personas 
jurídicas</t>
  </si>
  <si>
    <t>Razón Social</t>
  </si>
  <si>
    <t>NIT</t>
  </si>
  <si>
    <t>DV</t>
  </si>
  <si>
    <t xml:space="preserve">Dirección </t>
  </si>
  <si>
    <t>Teléfono</t>
  </si>
  <si>
    <t>Fax</t>
  </si>
  <si>
    <t>Pagina Web</t>
  </si>
  <si>
    <t>Años de Constitución</t>
  </si>
  <si>
    <t>Sector al que pertenece</t>
  </si>
  <si>
    <t>1.2. Personas De Contacto</t>
  </si>
  <si>
    <t>Gerente General</t>
  </si>
  <si>
    <t>E-mail</t>
  </si>
  <si>
    <t>Ext.</t>
  </si>
  <si>
    <t>Celular</t>
  </si>
  <si>
    <t>Director Comercial</t>
  </si>
  <si>
    <t>Asesor Comercial</t>
  </si>
  <si>
    <t>1.3. Productos Y Servicios Inscritos En El Rup De Acuerdo Con El Unspsc</t>
  </si>
  <si>
    <t>Incluir Listado Con Breve Descripción De Los Productos Y/o Servicios Que Ofrece La Compañía, Registrados En El Rup (agregue Las Filas Necesarias)</t>
  </si>
  <si>
    <t>Código de Naciones Unidas</t>
  </si>
  <si>
    <t>1.4. Códigos CIIU</t>
  </si>
  <si>
    <t>1.5. Número De Empleados</t>
  </si>
  <si>
    <t>Código De Actividad</t>
  </si>
  <si>
    <t>Descripción  Actividad Económica CIIU</t>
  </si>
  <si>
    <t>Tarifa ICA</t>
  </si>
  <si>
    <t>2. Información Financiera  - A Diciembre 31 De 2012</t>
  </si>
  <si>
    <t xml:space="preserve">Nombre Del Indicador  </t>
  </si>
  <si>
    <t>Cuenta</t>
  </si>
  <si>
    <t>Valores En Pesos</t>
  </si>
  <si>
    <t>Indicador</t>
  </si>
  <si>
    <t>Capacidad Financiera</t>
  </si>
  <si>
    <t xml:space="preserve"> índice De Liquidez</t>
  </si>
  <si>
    <t>Activo Corriente --&gt;</t>
  </si>
  <si>
    <t>Veces</t>
  </si>
  <si>
    <t>Pasivo Corriente --&gt;</t>
  </si>
  <si>
    <t>Índice De Endeudamiento</t>
  </si>
  <si>
    <t>Pasivo Total--&gt;</t>
  </si>
  <si>
    <t>Porcentaje</t>
  </si>
  <si>
    <t>Activo Total--&gt;</t>
  </si>
  <si>
    <t>Razón De Cobertura De Intereses</t>
  </si>
  <si>
    <t>Utilidad Operacional--&gt;</t>
  </si>
  <si>
    <t>Gastos De Interés--&gt;</t>
  </si>
  <si>
    <t>Capacidad Organizacional</t>
  </si>
  <si>
    <t>Rentabilidad Del Patrimonio</t>
  </si>
  <si>
    <t>Patrimonio--&gt;</t>
  </si>
  <si>
    <t>Rentabilidad Del Activo</t>
  </si>
  <si>
    <t>Nota: Para las empresas inspeccionadas, vigiladas o controladas por la Supersociedades, la información consignada en este numeral será validada con la reportada a la Supersociedades y disponible para consulta en Internet mediante el Sistema de Información y Riesgo Empresarial de la Supersociedades (SIREM). Si se evidencian diferencias en los valores consignados en este formato y los reportados a la Supersociedades se tomará como referencia la información del SIREM.</t>
  </si>
  <si>
    <t>Otra información relevante de la empresa (consigne en este espacio otra información que considere de interés)</t>
  </si>
  <si>
    <t>CONCEPTOS A TENER EN CUENTA PARA REALIZAR LA COTIZACIÓN DE DOTACIÓN INDUSTRIAL</t>
  </si>
  <si>
    <t>El presente cuadro es de carácter informativo, no se debe diligenciar. Sin embargo se entiende que la cotización incluye la totalidad de los conceptos relacionados a continuación.</t>
  </si>
  <si>
    <t>POLIZAS PARA LEGALIZACIÓN DEL CONTRATO</t>
  </si>
  <si>
    <t>CONCEPTO</t>
  </si>
  <si>
    <t>COBERTURA</t>
  </si>
  <si>
    <t>PLAZO 
(En Meses)</t>
  </si>
  <si>
    <t>Garantía de Seriedad de la oferta</t>
  </si>
  <si>
    <t>Plazo de Ejecución</t>
  </si>
  <si>
    <t>Cumplimiento</t>
  </si>
  <si>
    <t>Plazo de ejecución + 4 meses mas</t>
  </si>
  <si>
    <t>Salarios, Prestaciones</t>
  </si>
  <si>
    <t>Plazo de ejecución + 36 meses mas</t>
  </si>
  <si>
    <t>Calidad de los Servicios</t>
  </si>
  <si>
    <t>Responsabilidad civil extracontraactual</t>
  </si>
  <si>
    <t>Cobertura: Corresponde al porcentaje del valor total del contrato a amparar.</t>
  </si>
  <si>
    <t>EXPERIENCIA EN CONTRATACION EN LOS ULTIMOS 5 AÑOS</t>
  </si>
  <si>
    <r>
      <t>EXPERIENCIA EN CONTRATACIÓN EN LOS ÚLTIMOS</t>
    </r>
    <r>
      <rPr>
        <b/>
        <u/>
        <sz val="10"/>
        <rFont val="Arial"/>
        <family val="2"/>
      </rPr>
      <t xml:space="preserve"> 5 AÑOS</t>
    </r>
  </si>
  <si>
    <t>Empresa:</t>
  </si>
  <si>
    <t>Nit:</t>
  </si>
  <si>
    <t>Fecha:</t>
  </si>
  <si>
    <t>Contacto:</t>
  </si>
  <si>
    <t>Cargo:</t>
  </si>
  <si>
    <t>Tel. celular:</t>
  </si>
  <si>
    <t>E-Mail:</t>
  </si>
  <si>
    <t>Dirección:</t>
  </si>
  <si>
    <t>Tel. fijo:</t>
  </si>
  <si>
    <r>
      <t xml:space="preserve">Con el fin de conocer la experiencia con la que cuentan las empresas del sector </t>
    </r>
    <r>
      <rPr>
        <u/>
        <sz val="10"/>
        <rFont val="Arial"/>
        <family val="2"/>
      </rPr>
      <t>relacionada con el objeto del presente estudio de mercado</t>
    </r>
    <r>
      <rPr>
        <sz val="10"/>
        <rFont val="Arial"/>
        <family val="2"/>
      </rPr>
      <t>, agradecemos diligenciar el cuadro que sigue con base en los contratos suscritos en los últimos 5 años, cuyos objetos están relacionados con el objeto del presente estudio de mercado</t>
    </r>
  </si>
  <si>
    <t>Tipo de entidad</t>
  </si>
  <si>
    <t>Entidad o Empresa</t>
  </si>
  <si>
    <t>Numero del contrato</t>
  </si>
  <si>
    <t>Objeto del contrato</t>
  </si>
  <si>
    <t>Fecha de suscripción
(dd/mmm/aa)</t>
  </si>
  <si>
    <t>Plazo de ejecución 
(en años)</t>
  </si>
  <si>
    <t>Forma de participación
(UT, consorcio, individual)</t>
  </si>
  <si>
    <t>% de participación</t>
  </si>
  <si>
    <t>Valor total ejecutado del contrato (de acuerdo con el % de participación)</t>
  </si>
  <si>
    <t>Nota: Agregar las filas necesarias para reportar la experiencia</t>
  </si>
  <si>
    <t>Días hábiles x ciclo</t>
  </si>
  <si>
    <t>Días atención</t>
  </si>
  <si>
    <t>Cantidad de ciclos</t>
  </si>
  <si>
    <t>Galletas tipo cracker</t>
  </si>
  <si>
    <t xml:space="preserve">Galletas tipo sándwich </t>
  </si>
  <si>
    <t xml:space="preserve">Galletas tipo wafer </t>
  </si>
  <si>
    <t>Total Beneficiarios Tipo II</t>
  </si>
  <si>
    <t>ACOMPAÑANTE UN CICLO</t>
  </si>
  <si>
    <t>CANTIDADES DE ACOMPAÑANTE</t>
  </si>
  <si>
    <t>COSTO TOTAL INCLUIDO IVA UN CICLO</t>
  </si>
  <si>
    <t>COSTO TOTAL INCLUIDO IVA TRES CICLO</t>
  </si>
  <si>
    <t>Costo Unitarios por cada tipo de acompañante</t>
  </si>
  <si>
    <t>COTIZACIÓN ACOMPAÑANTE COMPLEMENTO NUTRICIONAL TIPO II</t>
  </si>
  <si>
    <t xml:space="preserve">TOTAL GENERAL </t>
  </si>
  <si>
    <t xml:space="preserve">EMPRESA: </t>
  </si>
  <si>
    <t>NIT:</t>
  </si>
  <si>
    <t>FECHA:</t>
  </si>
  <si>
    <t>CONTACTO</t>
  </si>
  <si>
    <t>CARGO:</t>
  </si>
  <si>
    <t>TEL. CELULAR :</t>
  </si>
  <si>
    <t>E-MAIL:</t>
  </si>
  <si>
    <t>DIRECCIÓN:</t>
  </si>
  <si>
    <t>TELEFONO FIJO:</t>
  </si>
  <si>
    <t>Regional donde el ICBF entregará las galletas</t>
  </si>
  <si>
    <t xml:space="preserve">Cesar </t>
  </si>
  <si>
    <t>Magdalena</t>
  </si>
  <si>
    <t>Atlántico</t>
  </si>
  <si>
    <t xml:space="preserve">Bolívar </t>
  </si>
  <si>
    <t>Córdoba</t>
  </si>
  <si>
    <t>Risaralda</t>
  </si>
  <si>
    <t>Huila</t>
  </si>
  <si>
    <t>Caquetá</t>
  </si>
  <si>
    <t>Tolima</t>
  </si>
  <si>
    <t>Nariño</t>
  </si>
  <si>
    <t>Valle del Cauca</t>
  </si>
  <si>
    <t>Santander</t>
  </si>
  <si>
    <t>Arauca</t>
  </si>
  <si>
    <t>Boyacá</t>
  </si>
  <si>
    <t xml:space="preserve">Meta </t>
  </si>
  <si>
    <t>Bogotá</t>
  </si>
  <si>
    <t>Amazonas</t>
  </si>
  <si>
    <t>Guainía</t>
  </si>
  <si>
    <t>Vaupés</t>
  </si>
  <si>
    <t>Vichada</t>
  </si>
  <si>
    <t>Valledupar</t>
  </si>
  <si>
    <t>Santa Marta</t>
  </si>
  <si>
    <t>Barranquilla</t>
  </si>
  <si>
    <t>Cartagena</t>
  </si>
  <si>
    <t>Montería</t>
  </si>
  <si>
    <t>Pereira</t>
  </si>
  <si>
    <t>Neiva</t>
  </si>
  <si>
    <t>Florencia</t>
  </si>
  <si>
    <t>Ibagué</t>
  </si>
  <si>
    <t>Pasto</t>
  </si>
  <si>
    <t>Cali</t>
  </si>
  <si>
    <t>Bucaramanga</t>
  </si>
  <si>
    <t xml:space="preserve">Cúcuta </t>
  </si>
  <si>
    <t>Tunja</t>
  </si>
  <si>
    <t>Villavicencio</t>
  </si>
  <si>
    <t>Leticia</t>
  </si>
  <si>
    <t>Puerto Inirida</t>
  </si>
  <si>
    <t>Mitú</t>
  </si>
  <si>
    <t>Puerto Carreño</t>
  </si>
  <si>
    <t>Municipio de entrega las galletas</t>
  </si>
  <si>
    <t>N. de Santander</t>
  </si>
  <si>
    <t>ACOMPAÑANTE TRES CICLOS</t>
  </si>
  <si>
    <t>Tarifa IVA
%</t>
  </si>
  <si>
    <t>TOTAL</t>
  </si>
  <si>
    <r>
      <t>• Por favor diligenciar solo las celdas en AMARILLO. Se deben llenar todas las casillas.
• Revisar todos los requerimientos que se exponen en el documento "Ficha de Condiciones Técnicas" y Anexos; y formular su cotización en concordancia con este.
• Asignar precio sin incluir el IVA en las celdas de la columna</t>
    </r>
    <r>
      <rPr>
        <sz val="8"/>
        <color rgb="FFFF0000"/>
        <rFont val="Arial"/>
        <family val="2"/>
      </rPr>
      <t xml:space="preserve"> </t>
    </r>
    <r>
      <rPr>
        <b/>
        <sz val="8"/>
        <color rgb="FFFF0000"/>
        <rFont val="Arial"/>
        <family val="2"/>
      </rPr>
      <t>"O,P,Q "</t>
    </r>
    <r>
      <rPr>
        <sz val="8"/>
        <color theme="1"/>
        <rFont val="Arial"/>
        <family val="2"/>
      </rPr>
      <t xml:space="preserve"> y asignar la tarifa de IVA que corresponda en las celdas de la columna </t>
    </r>
    <r>
      <rPr>
        <b/>
        <sz val="8"/>
        <color rgb="FFFF0000"/>
        <rFont val="Arial"/>
        <family val="2"/>
      </rPr>
      <t>"N"</t>
    </r>
    <r>
      <rPr>
        <sz val="8"/>
        <color theme="1"/>
        <rFont val="Arial"/>
        <family val="2"/>
      </rPr>
      <t xml:space="preserve">
• El valor de la cotización deber ser expresado en PESOS COLOMBIANOS.
• Los valores unitarios deberán aproximarse por exceso o por defecto al entero más cercano. Si la cifra no está aproximada y aparece con centavos, el ICBF aproximará al entero inferior.
• No modificar, agregar o quitar ningún ítem o sub-ítem.</t>
    </r>
  </si>
</sst>
</file>

<file path=xl/styles.xml><?xml version="1.0" encoding="utf-8"?>
<styleSheet xmlns="http://schemas.openxmlformats.org/spreadsheetml/2006/main">
  <numFmts count="9">
    <numFmt numFmtId="164" formatCode="&quot;$&quot;#,##0;\-&quot;$&quot;#,##0"/>
    <numFmt numFmtId="165" formatCode="_-* #,##0_-;\-* #,##0_-;_-* &quot;-&quot;??_-;_-@_-"/>
    <numFmt numFmtId="166" formatCode="&quot;$&quot;#,##0"/>
    <numFmt numFmtId="167" formatCode="[$$-240A]\ #,##0"/>
    <numFmt numFmtId="168" formatCode="0.0"/>
    <numFmt numFmtId="169" formatCode="[$-240A]d&quot; de &quot;mmmm&quot; de &quot;yyyy;@"/>
    <numFmt numFmtId="170" formatCode="dd/mmm/yy"/>
    <numFmt numFmtId="171" formatCode="&quot;$&quot;\ #,##0"/>
    <numFmt numFmtId="173" formatCode="[$-F800]dddd\,\ mmmm\ dd\,\ yyyy"/>
  </numFmts>
  <fonts count="24">
    <font>
      <sz val="11"/>
      <color theme="1"/>
      <name val="Calibri"/>
      <family val="2"/>
      <scheme val="minor"/>
    </font>
    <font>
      <sz val="11"/>
      <color theme="1"/>
      <name val="Calibri"/>
      <family val="2"/>
      <scheme val="minor"/>
    </font>
    <font>
      <sz val="10"/>
      <color theme="1"/>
      <name val="Arial"/>
      <family val="2"/>
    </font>
    <font>
      <b/>
      <sz val="10"/>
      <color theme="1"/>
      <name val="Arial"/>
      <family val="2"/>
    </font>
    <font>
      <sz val="9"/>
      <color theme="1"/>
      <name val="Arial"/>
      <family val="2"/>
    </font>
    <font>
      <sz val="8"/>
      <color theme="1"/>
      <name val="Arial"/>
      <family val="2"/>
    </font>
    <font>
      <b/>
      <sz val="8"/>
      <color theme="1"/>
      <name val="Arial"/>
      <family val="2"/>
    </font>
    <font>
      <sz val="9"/>
      <color indexed="81"/>
      <name val="Tahoma"/>
      <family val="2"/>
    </font>
    <font>
      <sz val="11"/>
      <color theme="1"/>
      <name val="Arial"/>
      <family val="2"/>
    </font>
    <font>
      <b/>
      <sz val="10"/>
      <color rgb="FF000000"/>
      <name val="Arial"/>
      <family val="2"/>
    </font>
    <font>
      <b/>
      <sz val="10"/>
      <color rgb="FFFF0000"/>
      <name val="Arial"/>
      <family val="2"/>
    </font>
    <font>
      <sz val="10"/>
      <name val="Zurich BT"/>
    </font>
    <font>
      <sz val="10"/>
      <name val="Arial"/>
      <family val="2"/>
    </font>
    <font>
      <sz val="8"/>
      <name val="Arial"/>
      <family val="2"/>
    </font>
    <font>
      <b/>
      <sz val="10"/>
      <name val="Arial"/>
      <family val="2"/>
    </font>
    <font>
      <b/>
      <u/>
      <sz val="10"/>
      <name val="Arial"/>
      <family val="2"/>
    </font>
    <font>
      <sz val="9"/>
      <color rgb="FF000000"/>
      <name val="Arial"/>
      <family val="2"/>
    </font>
    <font>
      <sz val="9"/>
      <name val="Arial"/>
      <family val="2"/>
    </font>
    <font>
      <u/>
      <sz val="10"/>
      <name val="Arial"/>
      <family val="2"/>
    </font>
    <font>
      <sz val="8"/>
      <color theme="0"/>
      <name val="Arial"/>
      <family val="2"/>
    </font>
    <font>
      <sz val="8"/>
      <color rgb="FF000000"/>
      <name val="Arial"/>
      <family val="2"/>
    </font>
    <font>
      <sz val="8"/>
      <color rgb="FFFF0000"/>
      <name val="Arial"/>
      <family val="2"/>
    </font>
    <font>
      <b/>
      <sz val="8"/>
      <color rgb="FFFF0000"/>
      <name val="Arial"/>
      <family val="2"/>
    </font>
    <font>
      <b/>
      <sz val="8"/>
      <name val="Arial"/>
      <family val="2"/>
    </font>
  </fonts>
  <fills count="8">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theme="0" tint="-0.14999847407452621"/>
        <bgColor theme="4"/>
      </patternFill>
    </fill>
    <fill>
      <patternFill patternType="solid">
        <fgColor theme="0" tint="-0.14999847407452621"/>
        <bgColor theme="4" tint="0.79998168889431442"/>
      </patternFill>
    </fill>
    <fill>
      <patternFill patternType="solid">
        <fgColor theme="0" tint="-0.249977111117893"/>
        <bgColor indexed="64"/>
      </patternFill>
    </fill>
    <fill>
      <patternFill patternType="solid">
        <fgColor theme="0"/>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auto="1"/>
      </left>
      <right style="thin">
        <color auto="1"/>
      </right>
      <top/>
      <bottom/>
      <diagonal/>
    </border>
  </borders>
  <cellStyleXfs count="6">
    <xf numFmtId="0" fontId="0" fillId="0" borderId="0"/>
    <xf numFmtId="9" fontId="1" fillId="0" borderId="0" applyFont="0" applyFill="0" applyBorder="0" applyAlignment="0" applyProtection="0"/>
    <xf numFmtId="0" fontId="8" fillId="0" borderId="0"/>
    <xf numFmtId="0" fontId="11" fillId="0" borderId="0"/>
    <xf numFmtId="9" fontId="11" fillId="0" borderId="0" applyFont="0" applyFill="0" applyBorder="0" applyAlignment="0" applyProtection="0"/>
    <xf numFmtId="0" fontId="12" fillId="0" borderId="0"/>
  </cellStyleXfs>
  <cellXfs count="336">
    <xf numFmtId="0" fontId="0" fillId="0" borderId="0" xfId="0"/>
    <xf numFmtId="0" fontId="5" fillId="0" borderId="0" xfId="0" applyFont="1" applyAlignment="1">
      <alignment vertical="center"/>
    </xf>
    <xf numFmtId="0" fontId="5" fillId="0" borderId="6" xfId="0" applyFont="1" applyBorder="1" applyAlignment="1">
      <alignment vertical="center"/>
    </xf>
    <xf numFmtId="0" fontId="5" fillId="0" borderId="7" xfId="0" applyFont="1" applyBorder="1" applyAlignment="1">
      <alignment vertical="center"/>
    </xf>
    <xf numFmtId="0" fontId="5" fillId="0" borderId="8" xfId="0" applyFont="1" applyBorder="1" applyAlignment="1">
      <alignment vertical="center"/>
    </xf>
    <xf numFmtId="0" fontId="5" fillId="0" borderId="9" xfId="0" applyFont="1" applyBorder="1" applyAlignment="1">
      <alignment vertical="center"/>
    </xf>
    <xf numFmtId="0" fontId="5" fillId="0" borderId="0" xfId="0" applyFont="1" applyBorder="1" applyAlignment="1">
      <alignment vertical="center"/>
    </xf>
    <xf numFmtId="0" fontId="5" fillId="0" borderId="10" xfId="0" applyFont="1" applyBorder="1" applyAlignment="1">
      <alignment vertical="center"/>
    </xf>
    <xf numFmtId="0" fontId="5" fillId="0" borderId="11" xfId="0" applyFont="1" applyBorder="1" applyAlignment="1">
      <alignment vertical="center"/>
    </xf>
    <xf numFmtId="0" fontId="5" fillId="0" borderId="12" xfId="0" applyFont="1" applyBorder="1" applyAlignment="1">
      <alignment vertical="center"/>
    </xf>
    <xf numFmtId="0" fontId="5" fillId="0" borderId="13" xfId="0" applyFont="1" applyBorder="1" applyAlignment="1">
      <alignment vertical="center"/>
    </xf>
    <xf numFmtId="0" fontId="5" fillId="0" borderId="0" xfId="0" applyFont="1" applyAlignment="1">
      <alignment horizontal="center" vertical="center"/>
    </xf>
    <xf numFmtId="0" fontId="2" fillId="0" borderId="0" xfId="2" applyFont="1" applyAlignment="1">
      <alignment vertical="center"/>
    </xf>
    <xf numFmtId="0" fontId="2" fillId="0" borderId="0" xfId="2" applyFont="1" applyAlignment="1">
      <alignment vertical="center" wrapText="1"/>
    </xf>
    <xf numFmtId="0" fontId="3" fillId="0" borderId="6" xfId="2" applyFont="1" applyBorder="1" applyAlignment="1" applyProtection="1">
      <alignment horizontal="right" vertical="center"/>
      <protection locked="0"/>
    </xf>
    <xf numFmtId="0" fontId="3" fillId="0" borderId="7" xfId="2" applyFont="1" applyBorder="1" applyAlignment="1" applyProtection="1">
      <alignment horizontal="right" vertical="center"/>
      <protection locked="0"/>
    </xf>
    <xf numFmtId="0" fontId="3" fillId="0" borderId="7" xfId="2" applyFont="1" applyBorder="1" applyAlignment="1" applyProtection="1">
      <alignment horizontal="right" vertical="center" wrapText="1"/>
      <protection locked="0"/>
    </xf>
    <xf numFmtId="0" fontId="3" fillId="0" borderId="7" xfId="2" applyFont="1" applyBorder="1" applyAlignment="1" applyProtection="1">
      <alignment vertical="center" wrapText="1"/>
      <protection locked="0"/>
    </xf>
    <xf numFmtId="0" fontId="3" fillId="0" borderId="8" xfId="2" applyFont="1" applyBorder="1" applyAlignment="1" applyProtection="1">
      <alignment vertical="center" wrapText="1"/>
      <protection locked="0"/>
    </xf>
    <xf numFmtId="0" fontId="2" fillId="7" borderId="0" xfId="2" applyFont="1" applyFill="1" applyBorder="1" applyAlignment="1">
      <alignment vertical="center"/>
    </xf>
    <xf numFmtId="0" fontId="3" fillId="0" borderId="9" xfId="2" applyFont="1" applyBorder="1" applyAlignment="1" applyProtection="1">
      <alignment horizontal="right" vertical="center"/>
      <protection locked="0"/>
    </xf>
    <xf numFmtId="0" fontId="3" fillId="0" borderId="0" xfId="2" applyFont="1" applyBorder="1" applyAlignment="1" applyProtection="1">
      <alignment horizontal="right" vertical="center"/>
      <protection locked="0"/>
    </xf>
    <xf numFmtId="0" fontId="3" fillId="0" borderId="0" xfId="2" applyFont="1" applyBorder="1" applyAlignment="1" applyProtection="1">
      <alignment horizontal="right" vertical="center" wrapText="1"/>
      <protection locked="0"/>
    </xf>
    <xf numFmtId="0" fontId="3" fillId="0" borderId="0" xfId="2" applyFont="1" applyBorder="1" applyAlignment="1" applyProtection="1">
      <alignment vertical="center" wrapText="1"/>
      <protection locked="0"/>
    </xf>
    <xf numFmtId="0" fontId="3" fillId="0" borderId="10" xfId="2" applyFont="1" applyBorder="1" applyAlignment="1" applyProtection="1">
      <alignment vertical="center" wrapText="1"/>
      <protection locked="0"/>
    </xf>
    <xf numFmtId="0" fontId="2" fillId="7" borderId="10" xfId="2" applyFont="1" applyFill="1" applyBorder="1" applyAlignment="1">
      <alignment vertical="center"/>
    </xf>
    <xf numFmtId="0" fontId="3" fillId="0" borderId="6" xfId="2" applyFont="1" applyFill="1" applyBorder="1" applyAlignment="1" applyProtection="1">
      <alignment horizontal="left" vertical="center"/>
      <protection locked="0"/>
    </xf>
    <xf numFmtId="0" fontId="3" fillId="0" borderId="7" xfId="2" applyFont="1" applyFill="1" applyBorder="1" applyAlignment="1" applyProtection="1">
      <alignment horizontal="left" vertical="center"/>
      <protection locked="0"/>
    </xf>
    <xf numFmtId="0" fontId="3" fillId="0" borderId="7" xfId="2" applyFont="1" applyFill="1" applyBorder="1" applyAlignment="1" applyProtection="1">
      <alignment horizontal="left" vertical="center" wrapText="1"/>
      <protection locked="0"/>
    </xf>
    <xf numFmtId="0" fontId="9" fillId="0" borderId="8" xfId="2" applyFont="1" applyFill="1" applyBorder="1" applyAlignment="1" applyProtection="1">
      <alignment horizontal="left" vertical="center" wrapText="1"/>
      <protection locked="0"/>
    </xf>
    <xf numFmtId="0" fontId="2" fillId="0" borderId="0" xfId="2" applyFont="1" applyFill="1" applyBorder="1" applyAlignment="1">
      <alignment vertical="center"/>
    </xf>
    <xf numFmtId="0" fontId="2" fillId="0" borderId="9" xfId="2" applyFont="1" applyBorder="1" applyAlignment="1">
      <alignment vertical="center"/>
    </xf>
    <xf numFmtId="0" fontId="2" fillId="0" borderId="0" xfId="2" applyFont="1" applyBorder="1" applyAlignment="1">
      <alignment vertical="center"/>
    </xf>
    <xf numFmtId="0" fontId="2" fillId="0" borderId="0" xfId="2" applyFont="1" applyBorder="1" applyAlignment="1">
      <alignment vertical="center" wrapText="1"/>
    </xf>
    <xf numFmtId="0" fontId="2" fillId="0" borderId="10" xfId="2" applyFont="1" applyBorder="1" applyAlignment="1">
      <alignment vertical="center"/>
    </xf>
    <xf numFmtId="0" fontId="3" fillId="0" borderId="9" xfId="2" applyFont="1" applyBorder="1" applyAlignment="1">
      <alignment vertical="center"/>
    </xf>
    <xf numFmtId="0" fontId="2" fillId="0" borderId="11" xfId="2" applyFont="1" applyBorder="1" applyAlignment="1">
      <alignment vertical="center"/>
    </xf>
    <xf numFmtId="0" fontId="2" fillId="0" borderId="12" xfId="2" applyFont="1" applyBorder="1" applyAlignment="1">
      <alignment vertical="center"/>
    </xf>
    <xf numFmtId="0" fontId="2" fillId="0" borderId="12" xfId="2" applyFont="1" applyBorder="1" applyAlignment="1">
      <alignment vertical="center" wrapText="1"/>
    </xf>
    <xf numFmtId="0" fontId="2" fillId="0" borderId="13" xfId="2" applyFont="1" applyBorder="1" applyAlignment="1">
      <alignment vertical="center"/>
    </xf>
    <xf numFmtId="0" fontId="9" fillId="6" borderId="1" xfId="3" applyFont="1" applyFill="1" applyBorder="1" applyAlignment="1">
      <alignment horizontal="center" vertical="center" wrapText="1"/>
    </xf>
    <xf numFmtId="10" fontId="12" fillId="0" borderId="1" xfId="4" applyNumberFormat="1" applyFont="1" applyFill="1" applyBorder="1" applyAlignment="1">
      <alignment horizontal="center" vertical="center"/>
    </xf>
    <xf numFmtId="0" fontId="8" fillId="0" borderId="0" xfId="0" applyFont="1" applyAlignment="1">
      <alignment vertical="center"/>
    </xf>
    <xf numFmtId="0" fontId="14" fillId="0" borderId="0" xfId="5" applyFont="1" applyFill="1" applyBorder="1" applyAlignment="1">
      <alignment horizontal="center" vertical="center" wrapText="1"/>
    </xf>
    <xf numFmtId="0" fontId="5" fillId="0" borderId="0" xfId="0" applyFont="1" applyFill="1" applyAlignment="1">
      <alignment vertical="center"/>
    </xf>
    <xf numFmtId="0" fontId="4" fillId="0" borderId="2" xfId="0" applyFont="1" applyFill="1" applyBorder="1" applyAlignment="1" applyProtection="1">
      <alignment vertical="center"/>
      <protection locked="0" hidden="1"/>
    </xf>
    <xf numFmtId="0" fontId="4" fillId="0" borderId="1" xfId="0" applyFont="1" applyFill="1" applyBorder="1" applyAlignment="1" applyProtection="1">
      <alignment horizontal="left" vertical="center"/>
      <protection locked="0" hidden="1"/>
    </xf>
    <xf numFmtId="0" fontId="16" fillId="0" borderId="1" xfId="0" applyFont="1" applyFill="1" applyBorder="1" applyAlignment="1" applyProtection="1">
      <alignment horizontal="left" vertical="center" wrapText="1"/>
      <protection locked="0" hidden="1"/>
    </xf>
    <xf numFmtId="169" fontId="17" fillId="0" borderId="1" xfId="0" applyNumberFormat="1" applyFont="1" applyFill="1" applyBorder="1" applyAlignment="1" applyProtection="1">
      <alignment horizontal="left" vertical="center" wrapText="1"/>
      <protection locked="0" hidden="1"/>
    </xf>
    <xf numFmtId="1" fontId="17" fillId="0" borderId="1" xfId="0" applyNumberFormat="1" applyFont="1" applyFill="1" applyBorder="1" applyAlignment="1" applyProtection="1">
      <alignment horizontal="left" vertical="center" wrapText="1"/>
      <protection locked="0" hidden="1"/>
    </xf>
    <xf numFmtId="0" fontId="12" fillId="0" borderId="0" xfId="5" applyFont="1" applyFill="1" applyBorder="1" applyAlignment="1">
      <alignment horizontal="left" vertical="center"/>
    </xf>
    <xf numFmtId="0" fontId="14" fillId="0" borderId="0" xfId="5" applyFont="1" applyFill="1" applyBorder="1" applyAlignment="1">
      <alignment horizontal="center" vertical="center"/>
    </xf>
    <xf numFmtId="0" fontId="14" fillId="7" borderId="1" xfId="5" applyNumberFormat="1" applyFont="1" applyFill="1" applyBorder="1" applyAlignment="1">
      <alignment horizontal="center" vertical="center" wrapText="1"/>
    </xf>
    <xf numFmtId="0" fontId="12" fillId="3" borderId="1" xfId="5" applyFont="1" applyFill="1" applyBorder="1" applyAlignment="1" applyProtection="1">
      <alignment horizontal="center" vertical="center"/>
      <protection locked="0" hidden="1"/>
    </xf>
    <xf numFmtId="170" fontId="12" fillId="3" borderId="1" xfId="5" applyNumberFormat="1" applyFont="1" applyFill="1" applyBorder="1" applyAlignment="1" applyProtection="1">
      <alignment horizontal="center" vertical="center"/>
      <protection locked="0" hidden="1"/>
    </xf>
    <xf numFmtId="171" fontId="12" fillId="3" borderId="1" xfId="5" applyNumberFormat="1" applyFont="1" applyFill="1" applyBorder="1" applyAlignment="1" applyProtection="1">
      <alignment horizontal="center" vertical="center"/>
      <protection locked="0" hidden="1"/>
    </xf>
    <xf numFmtId="0" fontId="13" fillId="7" borderId="0" xfId="5" applyFont="1" applyFill="1" applyBorder="1" applyAlignment="1">
      <alignment horizontal="center" vertical="center"/>
    </xf>
    <xf numFmtId="0" fontId="13" fillId="7" borderId="0" xfId="5" applyFont="1" applyFill="1" applyBorder="1" applyAlignment="1">
      <alignment horizontal="left" vertical="center"/>
    </xf>
    <xf numFmtId="0" fontId="17" fillId="7" borderId="0" xfId="5" applyFont="1" applyFill="1" applyBorder="1" applyAlignment="1">
      <alignment horizontal="left" vertical="center"/>
    </xf>
    <xf numFmtId="170" fontId="13" fillId="7" borderId="0" xfId="5" applyNumberFormat="1" applyFont="1" applyFill="1" applyBorder="1" applyAlignment="1">
      <alignment horizontal="center" vertical="center"/>
    </xf>
    <xf numFmtId="0" fontId="13" fillId="7" borderId="0" xfId="5" applyFont="1" applyFill="1" applyBorder="1" applyAlignment="1">
      <alignment vertical="center"/>
    </xf>
    <xf numFmtId="171" fontId="13" fillId="7" borderId="0" xfId="5" applyNumberFormat="1" applyFont="1" applyFill="1" applyBorder="1" applyAlignment="1">
      <alignment vertical="center"/>
    </xf>
    <xf numFmtId="0" fontId="2" fillId="0" borderId="0" xfId="0" applyFont="1" applyAlignment="1">
      <alignment vertical="center"/>
    </xf>
    <xf numFmtId="0" fontId="5" fillId="0" borderId="1" xfId="0" applyFont="1" applyFill="1" applyBorder="1" applyAlignment="1">
      <alignment horizontal="center" vertical="center"/>
    </xf>
    <xf numFmtId="0" fontId="19" fillId="0" borderId="0" xfId="0" applyFont="1" applyAlignment="1">
      <alignment horizontal="center" vertical="center"/>
    </xf>
    <xf numFmtId="0" fontId="20" fillId="0" borderId="1" xfId="0" applyFont="1" applyFill="1" applyBorder="1" applyAlignment="1" applyProtection="1">
      <alignment horizontal="left" vertical="center" wrapText="1"/>
      <protection locked="0" hidden="1"/>
    </xf>
    <xf numFmtId="0" fontId="6" fillId="2" borderId="1" xfId="0" applyFont="1" applyFill="1" applyBorder="1" applyAlignment="1">
      <alignment horizontal="center" vertical="center" wrapText="1"/>
    </xf>
    <xf numFmtId="0" fontId="5" fillId="0" borderId="1" xfId="0" applyFont="1" applyBorder="1" applyAlignment="1">
      <alignment horizontal="center" vertical="center"/>
    </xf>
    <xf numFmtId="0" fontId="5" fillId="0" borderId="0" xfId="0" applyFont="1" applyAlignment="1">
      <alignment horizontal="center" vertical="center" wrapText="1"/>
    </xf>
    <xf numFmtId="0" fontId="5" fillId="0" borderId="0" xfId="0" applyFont="1" applyFill="1" applyBorder="1" applyAlignment="1">
      <alignment vertical="center"/>
    </xf>
    <xf numFmtId="0" fontId="5" fillId="0" borderId="0" xfId="0" applyFont="1" applyFill="1" applyBorder="1" applyAlignment="1">
      <alignment horizontal="center" vertical="center" wrapText="1"/>
    </xf>
    <xf numFmtId="0" fontId="5" fillId="0" borderId="1" xfId="0" applyFont="1" applyFill="1" applyBorder="1" applyAlignment="1" applyProtection="1">
      <alignment horizontal="left" vertical="center"/>
      <protection locked="0" hidden="1"/>
    </xf>
    <xf numFmtId="0" fontId="6" fillId="0" borderId="0" xfId="0" applyFont="1" applyFill="1" applyBorder="1" applyAlignment="1">
      <alignment vertical="center"/>
    </xf>
    <xf numFmtId="0" fontId="5" fillId="0" borderId="0" xfId="0" applyNumberFormat="1" applyFont="1" applyFill="1" applyBorder="1" applyAlignment="1">
      <alignment vertical="center" wrapText="1"/>
    </xf>
    <xf numFmtId="0" fontId="6" fillId="0" borderId="13" xfId="0" applyFont="1" applyBorder="1" applyAlignment="1">
      <alignment horizontal="center" vertical="center"/>
    </xf>
    <xf numFmtId="0" fontId="23" fillId="4" borderId="1" xfId="0" applyFont="1" applyFill="1" applyBorder="1" applyAlignment="1">
      <alignment horizontal="center" vertical="center" wrapText="1"/>
    </xf>
    <xf numFmtId="0" fontId="5" fillId="0" borderId="1" xfId="0" applyFont="1" applyBorder="1" applyAlignment="1">
      <alignment horizontal="left" vertical="center"/>
    </xf>
    <xf numFmtId="165" fontId="5" fillId="0" borderId="1" xfId="0" applyNumberFormat="1" applyFont="1" applyBorder="1" applyAlignment="1">
      <alignment vertical="center"/>
    </xf>
    <xf numFmtId="9" fontId="5" fillId="3" borderId="1" xfId="1" applyFont="1" applyFill="1" applyBorder="1" applyAlignment="1" applyProtection="1">
      <alignment vertical="center"/>
      <protection locked="0" hidden="1"/>
    </xf>
    <xf numFmtId="166" fontId="5" fillId="3" borderId="1" xfId="0" applyNumberFormat="1" applyFont="1" applyFill="1" applyBorder="1" applyAlignment="1" applyProtection="1">
      <alignment horizontal="center" vertical="center" wrapText="1"/>
      <protection locked="0" hidden="1"/>
    </xf>
    <xf numFmtId="0" fontId="20" fillId="0" borderId="1" xfId="0" applyFont="1" applyFill="1" applyBorder="1" applyAlignment="1">
      <alignment horizontal="center" vertical="center" wrapText="1"/>
    </xf>
    <xf numFmtId="0" fontId="6" fillId="2" borderId="1" xfId="0" applyFont="1" applyFill="1" applyBorder="1" applyAlignment="1">
      <alignment horizontal="left" vertical="center"/>
    </xf>
    <xf numFmtId="165" fontId="6" fillId="5" borderId="1" xfId="0" applyNumberFormat="1" applyFont="1" applyFill="1" applyBorder="1" applyAlignment="1">
      <alignment vertical="center"/>
    </xf>
    <xf numFmtId="164" fontId="5" fillId="2" borderId="1" xfId="1" applyNumberFormat="1" applyFont="1" applyFill="1" applyBorder="1" applyAlignment="1">
      <alignment vertical="center"/>
    </xf>
    <xf numFmtId="166" fontId="5" fillId="2" borderId="1" xfId="0" applyNumberFormat="1" applyFont="1" applyFill="1" applyBorder="1" applyAlignment="1">
      <alignment horizontal="center" vertical="center" wrapText="1"/>
    </xf>
    <xf numFmtId="165" fontId="6" fillId="2" borderId="1" xfId="0" applyNumberFormat="1" applyFont="1" applyFill="1" applyBorder="1" applyAlignment="1">
      <alignment vertical="center"/>
    </xf>
    <xf numFmtId="0" fontId="20" fillId="0" borderId="5"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0" borderId="1" xfId="0" applyFont="1" applyBorder="1" applyAlignment="1">
      <alignment vertical="center"/>
    </xf>
    <xf numFmtId="0" fontId="5" fillId="0" borderId="0" xfId="0" applyFont="1" applyBorder="1" applyAlignment="1">
      <alignment horizontal="center" vertical="center"/>
    </xf>
    <xf numFmtId="0" fontId="6" fillId="0" borderId="0" xfId="0" applyFont="1" applyFill="1" applyBorder="1" applyAlignment="1">
      <alignment horizontal="center" vertical="center" wrapText="1"/>
    </xf>
    <xf numFmtId="0" fontId="6" fillId="0" borderId="7" xfId="0" applyFont="1" applyFill="1" applyBorder="1" applyAlignment="1">
      <alignment vertical="center"/>
    </xf>
    <xf numFmtId="0" fontId="6" fillId="0" borderId="8" xfId="0" applyFont="1" applyFill="1" applyBorder="1" applyAlignment="1">
      <alignment vertical="center"/>
    </xf>
    <xf numFmtId="0" fontId="5" fillId="0" borderId="0" xfId="0" applyFont="1" applyBorder="1" applyAlignment="1">
      <alignment vertical="center" wrapText="1"/>
    </xf>
    <xf numFmtId="0" fontId="5" fillId="0" borderId="10" xfId="0" applyFont="1" applyBorder="1" applyAlignment="1">
      <alignment vertical="center" wrapText="1"/>
    </xf>
    <xf numFmtId="0" fontId="5" fillId="0" borderId="12" xfId="0" applyFont="1" applyBorder="1" applyAlignment="1">
      <alignment vertical="center" wrapText="1"/>
    </xf>
    <xf numFmtId="0" fontId="5" fillId="0" borderId="13" xfId="0" applyFont="1" applyBorder="1" applyAlignment="1">
      <alignment vertical="center" wrapText="1"/>
    </xf>
    <xf numFmtId="0" fontId="5" fillId="0" borderId="1" xfId="0" applyNumberFormat="1" applyFont="1" applyBorder="1" applyAlignment="1">
      <alignment horizontal="right" vertical="center" wrapText="1"/>
    </xf>
    <xf numFmtId="167" fontId="5" fillId="3" borderId="2" xfId="0" applyNumberFormat="1" applyFont="1" applyFill="1" applyBorder="1" applyAlignment="1" applyProtection="1">
      <alignment horizontal="right" vertical="center" wrapText="1" indent="1"/>
      <protection locked="0" hidden="1"/>
    </xf>
    <xf numFmtId="167" fontId="5" fillId="3" borderId="14" xfId="0" applyNumberFormat="1" applyFont="1" applyFill="1" applyBorder="1" applyAlignment="1" applyProtection="1">
      <alignment horizontal="right" vertical="center" wrapText="1" indent="1"/>
      <protection locked="0" hidden="1"/>
    </xf>
    <xf numFmtId="167" fontId="5" fillId="3" borderId="3" xfId="0" applyNumberFormat="1" applyFont="1" applyFill="1" applyBorder="1" applyAlignment="1" applyProtection="1">
      <alignment horizontal="right" vertical="center" wrapText="1" indent="1"/>
      <protection locked="0" hidden="1"/>
    </xf>
    <xf numFmtId="0" fontId="6" fillId="2" borderId="1" xfId="0" applyNumberFormat="1" applyFont="1" applyFill="1" applyBorder="1" applyAlignment="1">
      <alignment horizontal="center" vertical="center" wrapText="1"/>
    </xf>
    <xf numFmtId="0" fontId="6" fillId="2" borderId="1" xfId="0" applyFont="1" applyFill="1" applyBorder="1" applyAlignment="1">
      <alignment horizontal="center" vertical="center" wrapText="1"/>
    </xf>
    <xf numFmtId="0" fontId="5" fillId="3" borderId="1" xfId="0" applyFont="1" applyFill="1" applyBorder="1" applyAlignment="1" applyProtection="1">
      <alignment horizontal="justify" vertical="center" wrapText="1"/>
      <protection locked="0" hidden="1"/>
    </xf>
    <xf numFmtId="10" fontId="5" fillId="0" borderId="6" xfId="0" applyNumberFormat="1" applyFont="1" applyBorder="1" applyAlignment="1">
      <alignment horizontal="center" vertical="center"/>
    </xf>
    <xf numFmtId="10" fontId="5" fillId="0" borderId="7" xfId="0" applyNumberFormat="1" applyFont="1" applyBorder="1" applyAlignment="1">
      <alignment horizontal="center" vertical="center"/>
    </xf>
    <xf numFmtId="10" fontId="5" fillId="0" borderId="8" xfId="0" applyNumberFormat="1" applyFont="1" applyBorder="1" applyAlignment="1">
      <alignment horizontal="center" vertical="center"/>
    </xf>
    <xf numFmtId="10" fontId="5" fillId="0" borderId="11" xfId="0" applyNumberFormat="1" applyFont="1" applyBorder="1" applyAlignment="1">
      <alignment horizontal="center" vertical="center"/>
    </xf>
    <xf numFmtId="10" fontId="5" fillId="0" borderId="12" xfId="0" applyNumberFormat="1" applyFont="1" applyBorder="1" applyAlignment="1">
      <alignment horizontal="center" vertical="center"/>
    </xf>
    <xf numFmtId="10" fontId="5" fillId="0" borderId="13" xfId="0" applyNumberFormat="1" applyFont="1" applyBorder="1" applyAlignment="1">
      <alignment horizontal="center" vertical="center"/>
    </xf>
    <xf numFmtId="4" fontId="5" fillId="0" borderId="6" xfId="0" applyNumberFormat="1" applyFont="1" applyFill="1" applyBorder="1" applyAlignment="1">
      <alignment horizontal="center" vertical="center" wrapText="1"/>
    </xf>
    <xf numFmtId="4" fontId="5" fillId="0" borderId="7" xfId="0" applyNumberFormat="1" applyFont="1" applyFill="1" applyBorder="1" applyAlignment="1">
      <alignment horizontal="center" vertical="center" wrapText="1"/>
    </xf>
    <xf numFmtId="4" fontId="5" fillId="0" borderId="8" xfId="0" applyNumberFormat="1" applyFont="1" applyFill="1" applyBorder="1" applyAlignment="1">
      <alignment horizontal="center" vertical="center" wrapText="1"/>
    </xf>
    <xf numFmtId="4" fontId="5" fillId="0" borderId="11" xfId="0" applyNumberFormat="1" applyFont="1" applyFill="1" applyBorder="1" applyAlignment="1">
      <alignment horizontal="center" vertical="center" wrapText="1"/>
    </xf>
    <xf numFmtId="4" fontId="5" fillId="0" borderId="12" xfId="0" applyNumberFormat="1" applyFont="1" applyFill="1" applyBorder="1" applyAlignment="1">
      <alignment horizontal="center" vertical="center" wrapText="1"/>
    </xf>
    <xf numFmtId="4" fontId="5" fillId="0" borderId="13" xfId="0" applyNumberFormat="1" applyFont="1" applyFill="1" applyBorder="1" applyAlignment="1">
      <alignment horizontal="center" vertical="center" wrapText="1"/>
    </xf>
    <xf numFmtId="0" fontId="5" fillId="0" borderId="2" xfId="0" applyNumberFormat="1" applyFont="1" applyBorder="1" applyAlignment="1">
      <alignment horizontal="left" vertical="center" wrapText="1"/>
    </xf>
    <xf numFmtId="0" fontId="5" fillId="0" borderId="14" xfId="0" applyNumberFormat="1" applyFont="1" applyBorder="1" applyAlignment="1">
      <alignment horizontal="left" vertical="center" wrapText="1"/>
    </xf>
    <xf numFmtId="0" fontId="5" fillId="0" borderId="14" xfId="0" applyFont="1" applyBorder="1" applyAlignment="1">
      <alignment horizontal="left" vertical="center" wrapText="1"/>
    </xf>
    <xf numFmtId="0" fontId="5" fillId="0" borderId="3" xfId="0" applyFont="1" applyBorder="1" applyAlignment="1">
      <alignment horizontal="left" vertical="center" wrapText="1"/>
    </xf>
    <xf numFmtId="0" fontId="6" fillId="0" borderId="6" xfId="0" applyNumberFormat="1" applyFont="1" applyBorder="1" applyAlignment="1">
      <alignment horizontal="center" vertical="center" wrapText="1"/>
    </xf>
    <xf numFmtId="0" fontId="6" fillId="0" borderId="7" xfId="0" applyNumberFormat="1" applyFont="1" applyBorder="1" applyAlignment="1">
      <alignment horizontal="center" vertical="center" wrapText="1"/>
    </xf>
    <xf numFmtId="0" fontId="6" fillId="0" borderId="8" xfId="0" applyNumberFormat="1" applyFont="1" applyBorder="1" applyAlignment="1">
      <alignment horizontal="center" vertical="center" wrapText="1"/>
    </xf>
    <xf numFmtId="0" fontId="6" fillId="0" borderId="9" xfId="0" applyNumberFormat="1" applyFont="1" applyBorder="1" applyAlignment="1">
      <alignment horizontal="center" vertical="center" wrapText="1"/>
    </xf>
    <xf numFmtId="0" fontId="6" fillId="0" borderId="0" xfId="0" applyNumberFormat="1" applyFont="1" applyBorder="1" applyAlignment="1">
      <alignment horizontal="center" vertical="center" wrapText="1"/>
    </xf>
    <xf numFmtId="0" fontId="6" fillId="0" borderId="10" xfId="0" applyNumberFormat="1" applyFont="1" applyBorder="1" applyAlignment="1">
      <alignment horizontal="center" vertical="center" wrapText="1"/>
    </xf>
    <xf numFmtId="0" fontId="6" fillId="0" borderId="11" xfId="0" applyNumberFormat="1" applyFont="1" applyBorder="1" applyAlignment="1">
      <alignment horizontal="center" vertical="center" wrapText="1"/>
    </xf>
    <xf numFmtId="0" fontId="6" fillId="0" borderId="12" xfId="0" applyNumberFormat="1" applyFont="1" applyBorder="1" applyAlignment="1">
      <alignment horizontal="center" vertical="center" wrapText="1"/>
    </xf>
    <xf numFmtId="0" fontId="6" fillId="0" borderId="13" xfId="0" applyNumberFormat="1" applyFont="1" applyBorder="1" applyAlignment="1">
      <alignment horizontal="center" vertical="center" wrapText="1"/>
    </xf>
    <xf numFmtId="0" fontId="5" fillId="0" borderId="6" xfId="0" applyNumberFormat="1" applyFont="1" applyBorder="1" applyAlignment="1">
      <alignment horizontal="left" vertical="center" wrapText="1"/>
    </xf>
    <xf numFmtId="0" fontId="5" fillId="0" borderId="7"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0" fontId="5" fillId="0" borderId="11" xfId="0" applyNumberFormat="1" applyFont="1" applyBorder="1" applyAlignment="1">
      <alignment horizontal="left" vertical="center" wrapText="1"/>
    </xf>
    <xf numFmtId="0" fontId="5" fillId="0" borderId="12" xfId="0" applyNumberFormat="1" applyFont="1" applyBorder="1" applyAlignment="1">
      <alignment horizontal="left" vertical="center" wrapText="1"/>
    </xf>
    <xf numFmtId="0" fontId="5" fillId="0" borderId="13" xfId="0" applyNumberFormat="1" applyFont="1" applyBorder="1" applyAlignment="1">
      <alignment horizontal="left" vertical="center" wrapText="1"/>
    </xf>
    <xf numFmtId="0" fontId="6" fillId="0" borderId="2" xfId="0" applyNumberFormat="1" applyFont="1" applyBorder="1" applyAlignment="1">
      <alignment horizontal="center" vertical="center"/>
    </xf>
    <xf numFmtId="0" fontId="6" fillId="0" borderId="14" xfId="0" applyNumberFormat="1" applyFont="1" applyBorder="1" applyAlignment="1">
      <alignment horizontal="center" vertical="center"/>
    </xf>
    <xf numFmtId="0" fontId="6" fillId="0" borderId="3" xfId="0" applyNumberFormat="1" applyFont="1" applyBorder="1" applyAlignment="1">
      <alignment horizontal="center" vertical="center"/>
    </xf>
    <xf numFmtId="0" fontId="6" fillId="0" borderId="2" xfId="0" applyNumberFormat="1" applyFont="1" applyBorder="1" applyAlignment="1">
      <alignment horizontal="center" vertical="center" wrapText="1"/>
    </xf>
    <xf numFmtId="0" fontId="6" fillId="0" borderId="14" xfId="0" applyNumberFormat="1" applyFont="1" applyBorder="1" applyAlignment="1">
      <alignment horizontal="center" vertical="center" wrapText="1"/>
    </xf>
    <xf numFmtId="0" fontId="6" fillId="0" borderId="3" xfId="0" applyNumberFormat="1" applyFont="1" applyBorder="1" applyAlignment="1">
      <alignment horizontal="center" vertical="center" wrapText="1"/>
    </xf>
    <xf numFmtId="4" fontId="5" fillId="0" borderId="6" xfId="0" applyNumberFormat="1" applyFont="1" applyBorder="1" applyAlignment="1">
      <alignment horizontal="center" vertical="center"/>
    </xf>
    <xf numFmtId="4" fontId="5" fillId="0" borderId="7" xfId="0" applyNumberFormat="1" applyFont="1" applyBorder="1" applyAlignment="1">
      <alignment horizontal="center" vertical="center"/>
    </xf>
    <xf numFmtId="4" fontId="5" fillId="0" borderId="8" xfId="0" applyNumberFormat="1" applyFont="1" applyBorder="1" applyAlignment="1">
      <alignment horizontal="center" vertical="center"/>
    </xf>
    <xf numFmtId="4" fontId="5" fillId="0" borderId="11" xfId="0" applyNumberFormat="1" applyFont="1" applyBorder="1" applyAlignment="1">
      <alignment horizontal="center" vertical="center"/>
    </xf>
    <xf numFmtId="4" fontId="5" fillId="0" borderId="12" xfId="0" applyNumberFormat="1" applyFont="1" applyBorder="1" applyAlignment="1">
      <alignment horizontal="center" vertical="center"/>
    </xf>
    <xf numFmtId="4" fontId="5" fillId="0" borderId="13" xfId="0" applyNumberFormat="1" applyFont="1" applyBorder="1" applyAlignment="1">
      <alignment horizontal="center" vertical="center"/>
    </xf>
    <xf numFmtId="0" fontId="5" fillId="0" borderId="6" xfId="0" applyNumberFormat="1" applyFont="1" applyBorder="1" applyAlignment="1">
      <alignment horizontal="center" vertical="center" wrapText="1"/>
    </xf>
    <xf numFmtId="0" fontId="5" fillId="0" borderId="7"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2"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167" fontId="5" fillId="0" borderId="6" xfId="0" applyNumberFormat="1" applyFont="1" applyFill="1" applyBorder="1" applyAlignment="1">
      <alignment horizontal="center" vertical="center" wrapText="1"/>
    </xf>
    <xf numFmtId="167" fontId="5" fillId="0" borderId="7" xfId="0" applyNumberFormat="1" applyFont="1" applyFill="1" applyBorder="1" applyAlignment="1">
      <alignment horizontal="center" vertical="center" wrapText="1"/>
    </xf>
    <xf numFmtId="167" fontId="5" fillId="0" borderId="8" xfId="0" applyNumberFormat="1" applyFont="1" applyFill="1" applyBorder="1" applyAlignment="1">
      <alignment horizontal="center" vertical="center" wrapText="1"/>
    </xf>
    <xf numFmtId="167" fontId="5" fillId="0" borderId="11" xfId="0" applyNumberFormat="1" applyFont="1" applyFill="1" applyBorder="1" applyAlignment="1">
      <alignment horizontal="center" vertical="center" wrapText="1"/>
    </xf>
    <xf numFmtId="167" fontId="5" fillId="0" borderId="12" xfId="0" applyNumberFormat="1" applyFont="1" applyFill="1" applyBorder="1" applyAlignment="1">
      <alignment horizontal="center" vertical="center" wrapText="1"/>
    </xf>
    <xf numFmtId="167" fontId="5" fillId="0" borderId="13" xfId="0" applyNumberFormat="1" applyFont="1" applyFill="1" applyBorder="1" applyAlignment="1">
      <alignment horizontal="center" vertical="center" wrapText="1"/>
    </xf>
    <xf numFmtId="0" fontId="5" fillId="3" borderId="2" xfId="0" applyFont="1" applyFill="1" applyBorder="1" applyAlignment="1" applyProtection="1">
      <alignment horizontal="left" vertical="center"/>
      <protection locked="0" hidden="1"/>
    </xf>
    <xf numFmtId="0" fontId="5" fillId="3" borderId="14" xfId="0" applyFont="1" applyFill="1" applyBorder="1" applyAlignment="1" applyProtection="1">
      <alignment horizontal="left" vertical="center"/>
      <protection locked="0" hidden="1"/>
    </xf>
    <xf numFmtId="0" fontId="5" fillId="3" borderId="3" xfId="0" applyFont="1" applyFill="1" applyBorder="1" applyAlignment="1" applyProtection="1">
      <alignment horizontal="left" vertical="center"/>
      <protection locked="0" hidden="1"/>
    </xf>
    <xf numFmtId="0" fontId="5" fillId="3" borderId="2" xfId="0" applyFont="1" applyFill="1" applyBorder="1" applyAlignment="1" applyProtection="1">
      <alignment horizontal="center" vertical="center"/>
      <protection locked="0" hidden="1"/>
    </xf>
    <xf numFmtId="0" fontId="5" fillId="3" borderId="14" xfId="0" applyFont="1" applyFill="1" applyBorder="1" applyAlignment="1" applyProtection="1">
      <alignment horizontal="center" vertical="center"/>
      <protection locked="0" hidden="1"/>
    </xf>
    <xf numFmtId="0" fontId="5" fillId="3" borderId="3" xfId="0" applyFont="1" applyFill="1" applyBorder="1" applyAlignment="1" applyProtection="1">
      <alignment horizontal="center" vertical="center"/>
      <protection locked="0" hidden="1"/>
    </xf>
    <xf numFmtId="0" fontId="6" fillId="2" borderId="2" xfId="0" applyNumberFormat="1" applyFont="1" applyFill="1" applyBorder="1" applyAlignment="1">
      <alignment horizontal="center" vertical="center" wrapText="1"/>
    </xf>
    <xf numFmtId="0" fontId="6" fillId="2" borderId="14" xfId="0" applyNumberFormat="1" applyFont="1" applyFill="1" applyBorder="1" applyAlignment="1">
      <alignment horizontal="center" vertical="center" wrapText="1"/>
    </xf>
    <xf numFmtId="0" fontId="6" fillId="2" borderId="14"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6" xfId="0" applyNumberFormat="1" applyFont="1" applyFill="1" applyBorder="1" applyAlignment="1">
      <alignment horizontal="center" vertical="center" wrapText="1"/>
    </xf>
    <xf numFmtId="0" fontId="6" fillId="2" borderId="7" xfId="0" applyNumberFormat="1" applyFont="1" applyFill="1" applyBorder="1" applyAlignment="1">
      <alignment horizontal="center" vertical="center" wrapText="1"/>
    </xf>
    <xf numFmtId="0" fontId="6" fillId="2" borderId="8" xfId="0" applyNumberFormat="1" applyFont="1" applyFill="1" applyBorder="1" applyAlignment="1">
      <alignment horizontal="center" vertical="center" wrapText="1"/>
    </xf>
    <xf numFmtId="0" fontId="6" fillId="2" borderId="11" xfId="0" applyNumberFormat="1" applyFont="1" applyFill="1" applyBorder="1" applyAlignment="1">
      <alignment horizontal="center" vertical="center" wrapText="1"/>
    </xf>
    <xf numFmtId="0" fontId="6" fillId="2" borderId="12" xfId="0" applyNumberFormat="1" applyFont="1" applyFill="1" applyBorder="1" applyAlignment="1">
      <alignment horizontal="center" vertical="center" wrapText="1"/>
    </xf>
    <xf numFmtId="0" fontId="6" fillId="2" borderId="13" xfId="0" applyNumberFormat="1" applyFont="1" applyFill="1" applyBorder="1" applyAlignment="1">
      <alignment horizontal="center" vertical="center" wrapText="1"/>
    </xf>
    <xf numFmtId="0" fontId="5" fillId="0" borderId="2"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14" xfId="0" applyFont="1" applyBorder="1" applyAlignment="1">
      <alignment horizontal="center" vertical="center" wrapText="1"/>
    </xf>
    <xf numFmtId="0" fontId="5" fillId="0" borderId="3" xfId="0" applyFont="1" applyBorder="1" applyAlignment="1">
      <alignment horizontal="center" vertical="center" wrapText="1"/>
    </xf>
    <xf numFmtId="0" fontId="5" fillId="3" borderId="6" xfId="0" applyFont="1" applyFill="1" applyBorder="1" applyAlignment="1" applyProtection="1">
      <alignment horizontal="center" vertical="center"/>
      <protection locked="0" hidden="1"/>
    </xf>
    <xf numFmtId="0" fontId="5" fillId="3" borderId="7" xfId="0" applyFont="1" applyFill="1" applyBorder="1" applyAlignment="1" applyProtection="1">
      <alignment horizontal="center" vertical="center"/>
      <protection locked="0" hidden="1"/>
    </xf>
    <xf numFmtId="0" fontId="5" fillId="3" borderId="8" xfId="0" applyFont="1" applyFill="1" applyBorder="1" applyAlignment="1" applyProtection="1">
      <alignment horizontal="center" vertical="center"/>
      <protection locked="0" hidden="1"/>
    </xf>
    <xf numFmtId="0" fontId="5" fillId="3" borderId="9" xfId="0" applyFont="1" applyFill="1" applyBorder="1" applyAlignment="1" applyProtection="1">
      <alignment horizontal="center" vertical="center"/>
      <protection locked="0" hidden="1"/>
    </xf>
    <xf numFmtId="0" fontId="5" fillId="3" borderId="0" xfId="0" applyFont="1" applyFill="1" applyBorder="1" applyAlignment="1" applyProtection="1">
      <alignment horizontal="center" vertical="center"/>
      <protection locked="0" hidden="1"/>
    </xf>
    <xf numFmtId="0" fontId="5" fillId="3" borderId="10" xfId="0" applyFont="1" applyFill="1" applyBorder="1" applyAlignment="1" applyProtection="1">
      <alignment horizontal="center" vertical="center"/>
      <protection locked="0" hidden="1"/>
    </xf>
    <xf numFmtId="0" fontId="5" fillId="3" borderId="11" xfId="0" applyFont="1" applyFill="1" applyBorder="1" applyAlignment="1" applyProtection="1">
      <alignment horizontal="center" vertical="center"/>
      <protection locked="0" hidden="1"/>
    </xf>
    <xf numFmtId="0" fontId="5" fillId="3" borderId="12" xfId="0" applyFont="1" applyFill="1" applyBorder="1" applyAlignment="1" applyProtection="1">
      <alignment horizontal="center" vertical="center"/>
      <protection locked="0" hidden="1"/>
    </xf>
    <xf numFmtId="0" fontId="5" fillId="3" borderId="13" xfId="0" applyFont="1" applyFill="1" applyBorder="1" applyAlignment="1" applyProtection="1">
      <alignment horizontal="center" vertical="center"/>
      <protection locked="0" hidden="1"/>
    </xf>
    <xf numFmtId="0" fontId="5" fillId="3" borderId="2" xfId="0" applyNumberFormat="1" applyFont="1" applyFill="1" applyBorder="1" applyAlignment="1" applyProtection="1">
      <alignment horizontal="left" vertical="center"/>
      <protection locked="0" hidden="1"/>
    </xf>
    <xf numFmtId="0" fontId="5" fillId="3" borderId="14" xfId="0" applyNumberFormat="1" applyFont="1" applyFill="1" applyBorder="1" applyAlignment="1" applyProtection="1">
      <alignment horizontal="left" vertical="center"/>
      <protection locked="0" hidden="1"/>
    </xf>
    <xf numFmtId="0" fontId="5" fillId="0" borderId="2" xfId="0" applyNumberFormat="1" applyFont="1" applyFill="1" applyBorder="1" applyAlignment="1">
      <alignment horizontal="center" vertical="center" wrapText="1"/>
    </xf>
    <xf numFmtId="0" fontId="5" fillId="0" borderId="14" xfId="0" applyNumberFormat="1" applyFont="1" applyFill="1" applyBorder="1" applyAlignment="1">
      <alignment horizontal="center" vertical="center" wrapText="1"/>
    </xf>
    <xf numFmtId="0" fontId="5" fillId="0" borderId="3" xfId="0" applyNumberFormat="1" applyFont="1" applyFill="1" applyBorder="1" applyAlignment="1">
      <alignment horizontal="center" vertical="center" wrapText="1"/>
    </xf>
    <xf numFmtId="0" fontId="5" fillId="0" borderId="2" xfId="0" applyNumberFormat="1" applyFont="1" applyBorder="1" applyAlignment="1">
      <alignment horizontal="center" vertical="center"/>
    </xf>
    <xf numFmtId="0" fontId="5" fillId="0" borderId="14" xfId="0" applyNumberFormat="1" applyFont="1" applyBorder="1" applyAlignment="1">
      <alignment horizontal="center" vertical="center"/>
    </xf>
    <xf numFmtId="0" fontId="5" fillId="0" borderId="3" xfId="0" applyNumberFormat="1" applyFont="1" applyBorder="1" applyAlignment="1">
      <alignment horizontal="center" vertical="center"/>
    </xf>
    <xf numFmtId="0" fontId="5" fillId="0" borderId="3" xfId="0" applyFont="1" applyBorder="1" applyAlignment="1">
      <alignment horizontal="center" vertical="center"/>
    </xf>
    <xf numFmtId="0" fontId="5" fillId="0" borderId="14" xfId="0" applyFont="1" applyBorder="1" applyAlignment="1">
      <alignment horizontal="center" vertical="center"/>
    </xf>
    <xf numFmtId="0" fontId="5" fillId="0" borderId="2" xfId="0" applyFont="1" applyFill="1" applyBorder="1" applyAlignment="1">
      <alignment horizontal="center" vertical="center"/>
    </xf>
    <xf numFmtId="0" fontId="5" fillId="0" borderId="14"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1" xfId="0" applyNumberFormat="1" applyFont="1" applyBorder="1" applyAlignment="1">
      <alignment horizontal="center" vertical="center"/>
    </xf>
    <xf numFmtId="0" fontId="5" fillId="0" borderId="1" xfId="0" applyFont="1" applyBorder="1" applyAlignment="1">
      <alignment horizontal="center" vertical="center"/>
    </xf>
    <xf numFmtId="0" fontId="5" fillId="3" borderId="1" xfId="0" applyFont="1" applyFill="1" applyBorder="1" applyAlignment="1" applyProtection="1">
      <alignment horizontal="center" vertical="center"/>
      <protection locked="0" hidden="1"/>
    </xf>
    <xf numFmtId="0" fontId="5" fillId="0" borderId="2" xfId="0" applyNumberFormat="1" applyFont="1" applyFill="1" applyBorder="1" applyAlignment="1">
      <alignment horizontal="center" vertical="center"/>
    </xf>
    <xf numFmtId="0" fontId="5" fillId="0" borderId="14" xfId="0" applyNumberFormat="1" applyFont="1" applyFill="1" applyBorder="1" applyAlignment="1">
      <alignment horizontal="center" vertical="center"/>
    </xf>
    <xf numFmtId="0" fontId="5" fillId="0" borderId="3" xfId="0" applyNumberFormat="1" applyFont="1" applyFill="1" applyBorder="1" applyAlignment="1">
      <alignment horizontal="center" vertical="center"/>
    </xf>
    <xf numFmtId="0" fontId="6" fillId="6" borderId="1" xfId="0" applyNumberFormat="1" applyFont="1" applyFill="1" applyBorder="1" applyAlignment="1">
      <alignment horizontal="center" vertical="center" wrapText="1"/>
    </xf>
    <xf numFmtId="0" fontId="6" fillId="6" borderId="1" xfId="0" applyFont="1" applyFill="1" applyBorder="1" applyAlignment="1">
      <alignment horizontal="center" vertical="center" wrapText="1"/>
    </xf>
    <xf numFmtId="0" fontId="5" fillId="0" borderId="6" xfId="0" applyNumberFormat="1" applyFont="1" applyBorder="1" applyAlignment="1">
      <alignment horizontal="center" vertical="center"/>
    </xf>
    <xf numFmtId="0" fontId="5" fillId="0" borderId="7" xfId="0" applyNumberFormat="1" applyFont="1" applyBorder="1" applyAlignment="1">
      <alignment horizontal="center" vertical="center"/>
    </xf>
    <xf numFmtId="0" fontId="5" fillId="0" borderId="8" xfId="0" applyNumberFormat="1" applyFont="1" applyBorder="1" applyAlignment="1">
      <alignment horizontal="center" vertical="center"/>
    </xf>
    <xf numFmtId="0" fontId="5" fillId="0" borderId="11" xfId="0" applyNumberFormat="1" applyFont="1" applyBorder="1" applyAlignment="1">
      <alignment horizontal="center" vertical="center"/>
    </xf>
    <xf numFmtId="0" fontId="5" fillId="0" borderId="12" xfId="0" applyNumberFormat="1" applyFont="1" applyBorder="1" applyAlignment="1">
      <alignment horizontal="center" vertical="center"/>
    </xf>
    <xf numFmtId="0" fontId="5" fillId="0" borderId="13" xfId="0" applyNumberFormat="1" applyFont="1" applyBorder="1" applyAlignment="1">
      <alignment horizontal="center" vertical="center"/>
    </xf>
    <xf numFmtId="0" fontId="5" fillId="3" borderId="6" xfId="0" applyNumberFormat="1" applyFont="1" applyFill="1" applyBorder="1" applyAlignment="1" applyProtection="1">
      <alignment horizontal="center" vertical="center" wrapText="1"/>
      <protection locked="0" hidden="1"/>
    </xf>
    <xf numFmtId="0" fontId="5" fillId="3" borderId="7" xfId="0" applyNumberFormat="1" applyFont="1" applyFill="1" applyBorder="1" applyAlignment="1" applyProtection="1">
      <alignment horizontal="center" vertical="center" wrapText="1"/>
      <protection locked="0" hidden="1"/>
    </xf>
    <xf numFmtId="0" fontId="5" fillId="3" borderId="8" xfId="0" applyNumberFormat="1" applyFont="1" applyFill="1" applyBorder="1" applyAlignment="1" applyProtection="1">
      <alignment horizontal="center" vertical="center" wrapText="1"/>
      <protection locked="0" hidden="1"/>
    </xf>
    <xf numFmtId="0" fontId="5" fillId="3" borderId="11" xfId="0" applyNumberFormat="1" applyFont="1" applyFill="1" applyBorder="1" applyAlignment="1" applyProtection="1">
      <alignment horizontal="center" vertical="center" wrapText="1"/>
      <protection locked="0" hidden="1"/>
    </xf>
    <xf numFmtId="0" fontId="5" fillId="3" borderId="12" xfId="0" applyNumberFormat="1" applyFont="1" applyFill="1" applyBorder="1" applyAlignment="1" applyProtection="1">
      <alignment horizontal="center" vertical="center" wrapText="1"/>
      <protection locked="0" hidden="1"/>
    </xf>
    <xf numFmtId="0" fontId="5" fillId="3" borderId="13" xfId="0" applyNumberFormat="1" applyFont="1" applyFill="1" applyBorder="1" applyAlignment="1" applyProtection="1">
      <alignment horizontal="center" vertical="center" wrapText="1"/>
      <protection locked="0" hidden="1"/>
    </xf>
    <xf numFmtId="0" fontId="5" fillId="3" borderId="2" xfId="0" applyNumberFormat="1" applyFont="1" applyFill="1" applyBorder="1" applyAlignment="1" applyProtection="1">
      <alignment horizontal="center" vertical="center"/>
      <protection locked="0" hidden="1"/>
    </xf>
    <xf numFmtId="0" fontId="5" fillId="3" borderId="14" xfId="0" applyNumberFormat="1" applyFont="1" applyFill="1" applyBorder="1" applyAlignment="1" applyProtection="1">
      <alignment horizontal="center" vertical="center"/>
      <protection locked="0" hidden="1"/>
    </xf>
    <xf numFmtId="0" fontId="5" fillId="3" borderId="3" xfId="0" applyNumberFormat="1" applyFont="1" applyFill="1" applyBorder="1" applyAlignment="1" applyProtection="1">
      <alignment horizontal="center" vertical="center"/>
      <protection locked="0" hidden="1"/>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5" fillId="0" borderId="0" xfId="0" applyFont="1" applyBorder="1" applyAlignment="1">
      <alignment horizontal="center" vertical="center"/>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6" fillId="2" borderId="2" xfId="0" applyFont="1" applyFill="1" applyBorder="1" applyAlignment="1">
      <alignment horizontal="center" vertical="center"/>
    </xf>
    <xf numFmtId="0" fontId="6" fillId="2" borderId="14" xfId="0" applyFont="1" applyFill="1" applyBorder="1" applyAlignment="1">
      <alignment horizontal="center" vertical="center"/>
    </xf>
    <xf numFmtId="0" fontId="6" fillId="2" borderId="3" xfId="0" applyFont="1" applyFill="1" applyBorder="1" applyAlignment="1">
      <alignment horizontal="center" vertical="center"/>
    </xf>
    <xf numFmtId="0" fontId="5" fillId="0" borderId="2" xfId="0" applyFont="1" applyFill="1" applyBorder="1" applyAlignment="1" applyProtection="1">
      <alignment horizontal="left" vertical="center"/>
      <protection locked="0" hidden="1"/>
    </xf>
    <xf numFmtId="0" fontId="5" fillId="0" borderId="3" xfId="0" applyFont="1" applyFill="1" applyBorder="1" applyAlignment="1" applyProtection="1">
      <alignment horizontal="left" vertical="center"/>
      <protection locked="0" hidden="1"/>
    </xf>
    <xf numFmtId="0" fontId="6" fillId="0" borderId="2" xfId="0" applyFont="1" applyFill="1" applyBorder="1" applyAlignment="1">
      <alignment horizontal="left" vertical="center"/>
    </xf>
    <xf numFmtId="0" fontId="6" fillId="0" borderId="14" xfId="0" applyFont="1" applyFill="1" applyBorder="1" applyAlignment="1">
      <alignment horizontal="left" vertical="center"/>
    </xf>
    <xf numFmtId="0" fontId="6" fillId="0" borderId="3" xfId="0" applyFont="1" applyFill="1" applyBorder="1" applyAlignment="1">
      <alignment horizontal="left" vertical="center"/>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5" fillId="0" borderId="9" xfId="0" applyFont="1" applyBorder="1" applyAlignment="1">
      <alignment horizontal="left" vertical="center" wrapText="1"/>
    </xf>
    <xf numFmtId="0" fontId="5" fillId="0" borderId="0" xfId="0" applyFont="1" applyBorder="1" applyAlignment="1">
      <alignment horizontal="left" vertical="center" wrapText="1"/>
    </xf>
    <xf numFmtId="0" fontId="5" fillId="0" borderId="11" xfId="0" applyFont="1" applyBorder="1" applyAlignment="1">
      <alignment horizontal="left" vertical="center" wrapText="1"/>
    </xf>
    <xf numFmtId="0" fontId="5" fillId="0" borderId="12" xfId="0" applyFont="1" applyBorder="1" applyAlignment="1">
      <alignment horizontal="left" vertical="center" wrapText="1"/>
    </xf>
    <xf numFmtId="0" fontId="23" fillId="4" borderId="4" xfId="0" applyFont="1" applyFill="1" applyBorder="1" applyAlignment="1">
      <alignment horizontal="center" vertical="center" textRotation="90"/>
    </xf>
    <xf numFmtId="0" fontId="23" fillId="4" borderId="5" xfId="0" applyFont="1" applyFill="1" applyBorder="1" applyAlignment="1">
      <alignment horizontal="center" vertical="center" textRotation="90"/>
    </xf>
    <xf numFmtId="0" fontId="23" fillId="4" borderId="4" xfId="0" applyFont="1" applyFill="1" applyBorder="1" applyAlignment="1">
      <alignment horizontal="center" vertical="center"/>
    </xf>
    <xf numFmtId="0" fontId="23" fillId="4" borderId="5" xfId="0" applyFont="1" applyFill="1" applyBorder="1" applyAlignment="1">
      <alignment horizontal="center" vertical="center"/>
    </xf>
    <xf numFmtId="0" fontId="6" fillId="0" borderId="1" xfId="0" applyFont="1" applyFill="1" applyBorder="1" applyAlignment="1">
      <alignment horizontal="center" vertical="center"/>
    </xf>
    <xf numFmtId="0" fontId="20" fillId="0" borderId="4" xfId="0" applyFont="1" applyFill="1" applyBorder="1" applyAlignment="1">
      <alignment horizontal="center" vertical="center" wrapText="1"/>
    </xf>
    <xf numFmtId="0" fontId="20" fillId="0" borderId="5" xfId="0" applyFont="1" applyFill="1" applyBorder="1" applyAlignment="1">
      <alignment horizontal="center" vertical="center" wrapText="1"/>
    </xf>
    <xf numFmtId="0" fontId="23" fillId="4" borderId="4" xfId="0" applyNumberFormat="1" applyFont="1" applyFill="1" applyBorder="1" applyAlignment="1">
      <alignment horizontal="center" vertical="center" wrapText="1"/>
    </xf>
    <xf numFmtId="0" fontId="23" fillId="4" borderId="5" xfId="0" applyFont="1" applyFill="1" applyBorder="1" applyAlignment="1">
      <alignment horizontal="center" vertical="center" wrapText="1"/>
    </xf>
    <xf numFmtId="0" fontId="23" fillId="4" borderId="4" xfId="0" applyFont="1" applyFill="1" applyBorder="1" applyAlignment="1">
      <alignment horizontal="center" vertical="center" wrapText="1"/>
    </xf>
    <xf numFmtId="0" fontId="23" fillId="4" borderId="5" xfId="0" applyNumberFormat="1" applyFont="1" applyFill="1" applyBorder="1" applyAlignment="1">
      <alignment horizontal="center" vertical="center" wrapText="1"/>
    </xf>
    <xf numFmtId="0" fontId="6" fillId="0" borderId="1" xfId="0" applyFont="1" applyBorder="1" applyAlignment="1">
      <alignment horizontal="center" vertical="center"/>
    </xf>
    <xf numFmtId="0" fontId="5" fillId="0" borderId="6" xfId="0" applyNumberFormat="1" applyFont="1" applyBorder="1" applyAlignment="1">
      <alignment horizontal="justify" vertical="center" wrapText="1"/>
    </xf>
    <xf numFmtId="0" fontId="5" fillId="0" borderId="7" xfId="0" applyNumberFormat="1" applyFont="1" applyBorder="1" applyAlignment="1">
      <alignment horizontal="justify" vertical="center" wrapText="1"/>
    </xf>
    <xf numFmtId="0" fontId="5" fillId="0" borderId="8" xfId="0" applyNumberFormat="1" applyFont="1" applyBorder="1" applyAlignment="1">
      <alignment horizontal="justify" vertical="center" wrapText="1"/>
    </xf>
    <xf numFmtId="0" fontId="5" fillId="0" borderId="9" xfId="0" applyNumberFormat="1" applyFont="1" applyBorder="1" applyAlignment="1">
      <alignment horizontal="justify" vertical="center" wrapText="1"/>
    </xf>
    <xf numFmtId="0" fontId="5" fillId="0" borderId="0" xfId="0" applyNumberFormat="1" applyFont="1" applyBorder="1" applyAlignment="1">
      <alignment horizontal="justify" vertical="center" wrapText="1"/>
    </xf>
    <xf numFmtId="0" fontId="5" fillId="0" borderId="10" xfId="0" applyNumberFormat="1" applyFont="1" applyBorder="1" applyAlignment="1">
      <alignment horizontal="justify" vertical="center" wrapText="1"/>
    </xf>
    <xf numFmtId="0" fontId="5" fillId="0" borderId="11" xfId="0" applyNumberFormat="1" applyFont="1" applyBorder="1" applyAlignment="1">
      <alignment horizontal="justify" vertical="center" wrapText="1"/>
    </xf>
    <xf numFmtId="0" fontId="5" fillId="0" borderId="12" xfId="0" applyNumberFormat="1" applyFont="1" applyBorder="1" applyAlignment="1">
      <alignment horizontal="justify" vertical="center" wrapText="1"/>
    </xf>
    <xf numFmtId="0" fontId="5" fillId="0" borderId="13" xfId="0" applyNumberFormat="1" applyFont="1" applyBorder="1" applyAlignment="1">
      <alignment horizontal="justify" vertical="center" wrapText="1"/>
    </xf>
    <xf numFmtId="0" fontId="6" fillId="0" borderId="2"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3" xfId="0" applyFont="1" applyBorder="1" applyAlignment="1">
      <alignment horizontal="center" vertical="center" wrapText="1"/>
    </xf>
    <xf numFmtId="0" fontId="23" fillId="4" borderId="6" xfId="0" applyFont="1" applyFill="1" applyBorder="1" applyAlignment="1">
      <alignment horizontal="center" vertical="center" wrapText="1"/>
    </xf>
    <xf numFmtId="0" fontId="23" fillId="4" borderId="7" xfId="0" applyFont="1" applyFill="1" applyBorder="1" applyAlignment="1">
      <alignment horizontal="center" vertical="center" wrapText="1"/>
    </xf>
    <xf numFmtId="0" fontId="23" fillId="4" borderId="8" xfId="0" applyFont="1" applyFill="1" applyBorder="1" applyAlignment="1">
      <alignment horizontal="center" vertical="center" wrapText="1"/>
    </xf>
    <xf numFmtId="0" fontId="23" fillId="4" borderId="11" xfId="0" applyFont="1" applyFill="1" applyBorder="1" applyAlignment="1">
      <alignment horizontal="center" vertical="center" wrapText="1"/>
    </xf>
    <xf numFmtId="0" fontId="23" fillId="4" borderId="12" xfId="0" applyFont="1" applyFill="1" applyBorder="1" applyAlignment="1">
      <alignment horizontal="center" vertical="center" wrapText="1"/>
    </xf>
    <xf numFmtId="0" fontId="23" fillId="4" borderId="13" xfId="0" applyFont="1" applyFill="1" applyBorder="1" applyAlignment="1">
      <alignment horizontal="center" vertical="center" wrapText="1"/>
    </xf>
    <xf numFmtId="0" fontId="23" fillId="4" borderId="15" xfId="0" applyFont="1" applyFill="1" applyBorder="1" applyAlignment="1">
      <alignment horizontal="center" vertical="center" wrapText="1"/>
    </xf>
    <xf numFmtId="0" fontId="20" fillId="0" borderId="1" xfId="0" applyFont="1" applyFill="1" applyBorder="1" applyAlignment="1">
      <alignment horizontal="center" vertical="center" wrapText="1"/>
    </xf>
    <xf numFmtId="0" fontId="20" fillId="0" borderId="15" xfId="0" applyFont="1" applyFill="1" applyBorder="1" applyAlignment="1">
      <alignment horizontal="center" vertical="center" wrapText="1"/>
    </xf>
    <xf numFmtId="0" fontId="12" fillId="7" borderId="2" xfId="3" applyFont="1" applyFill="1" applyBorder="1" applyAlignment="1">
      <alignment horizontal="left" vertical="center"/>
    </xf>
    <xf numFmtId="0" fontId="12" fillId="7" borderId="3" xfId="3" applyFont="1" applyFill="1" applyBorder="1" applyAlignment="1">
      <alignment horizontal="left" vertical="center"/>
    </xf>
    <xf numFmtId="168" fontId="12" fillId="0" borderId="1" xfId="3" applyNumberFormat="1" applyFont="1" applyFill="1" applyBorder="1" applyAlignment="1">
      <alignment horizontal="left" vertical="center" wrapText="1"/>
    </xf>
    <xf numFmtId="0" fontId="12" fillId="7" borderId="1" xfId="3" applyFont="1" applyFill="1" applyBorder="1" applyAlignment="1">
      <alignment horizontal="left" vertical="center"/>
    </xf>
    <xf numFmtId="0" fontId="12" fillId="0" borderId="1" xfId="3" applyFont="1" applyFill="1" applyBorder="1" applyAlignment="1">
      <alignment horizontal="left" vertical="center" wrapText="1"/>
    </xf>
    <xf numFmtId="0" fontId="3" fillId="6" borderId="6" xfId="2" applyFont="1" applyFill="1" applyBorder="1" applyAlignment="1" applyProtection="1">
      <alignment horizontal="center" vertical="center" wrapText="1"/>
      <protection locked="0"/>
    </xf>
    <xf numFmtId="0" fontId="3" fillId="6" borderId="7" xfId="2" applyFont="1" applyFill="1" applyBorder="1" applyAlignment="1" applyProtection="1">
      <alignment horizontal="center" vertical="center" wrapText="1"/>
      <protection locked="0"/>
    </xf>
    <xf numFmtId="0" fontId="3" fillId="6" borderId="8" xfId="2" applyFont="1" applyFill="1" applyBorder="1" applyAlignment="1" applyProtection="1">
      <alignment horizontal="center" vertical="center" wrapText="1"/>
      <protection locked="0"/>
    </xf>
    <xf numFmtId="0" fontId="3" fillId="6" borderId="11" xfId="2" applyFont="1" applyFill="1" applyBorder="1" applyAlignment="1" applyProtection="1">
      <alignment horizontal="center" vertical="center" wrapText="1"/>
      <protection locked="0"/>
    </xf>
    <xf numFmtId="0" fontId="3" fillId="6" borderId="12" xfId="2" applyFont="1" applyFill="1" applyBorder="1" applyAlignment="1" applyProtection="1">
      <alignment horizontal="center" vertical="center" wrapText="1"/>
      <protection locked="0"/>
    </xf>
    <xf numFmtId="0" fontId="3" fillId="6" borderId="13" xfId="2" applyFont="1" applyFill="1" applyBorder="1" applyAlignment="1" applyProtection="1">
      <alignment horizontal="center" vertical="center" wrapText="1"/>
      <protection locked="0"/>
    </xf>
    <xf numFmtId="0" fontId="10" fillId="0" borderId="9" xfId="2" applyFont="1" applyFill="1" applyBorder="1" applyAlignment="1" applyProtection="1">
      <alignment horizontal="left" vertical="center" wrapText="1"/>
      <protection locked="0"/>
    </xf>
    <xf numFmtId="0" fontId="10" fillId="0" borderId="0" xfId="2" applyFont="1" applyFill="1" applyBorder="1" applyAlignment="1" applyProtection="1">
      <alignment horizontal="left" vertical="center" wrapText="1"/>
      <protection locked="0"/>
    </xf>
    <xf numFmtId="0" fontId="10" fillId="0" borderId="10" xfId="2" applyFont="1" applyFill="1" applyBorder="1" applyAlignment="1" applyProtection="1">
      <alignment horizontal="left" vertical="center" wrapText="1"/>
      <protection locked="0"/>
    </xf>
    <xf numFmtId="0" fontId="9" fillId="6" borderId="1" xfId="3" applyFont="1" applyFill="1" applyBorder="1" applyAlignment="1">
      <alignment horizontal="center" vertical="center" wrapText="1"/>
    </xf>
    <xf numFmtId="0" fontId="4" fillId="0" borderId="1" xfId="0" applyFont="1" applyFill="1" applyBorder="1" applyAlignment="1" applyProtection="1">
      <alignment horizontal="left" vertical="center"/>
      <protection locked="0" hidden="1"/>
    </xf>
    <xf numFmtId="0" fontId="4" fillId="0" borderId="2" xfId="0" applyFont="1" applyFill="1" applyBorder="1" applyAlignment="1" applyProtection="1">
      <alignment horizontal="left" vertical="center"/>
      <protection locked="0" hidden="1"/>
    </xf>
    <xf numFmtId="0" fontId="4" fillId="0" borderId="3" xfId="0" applyFont="1" applyFill="1" applyBorder="1" applyAlignment="1" applyProtection="1">
      <alignment horizontal="left" vertical="center"/>
      <protection locked="0" hidden="1"/>
    </xf>
    <xf numFmtId="0" fontId="12" fillId="0" borderId="0" xfId="5" applyFont="1" applyFill="1" applyBorder="1" applyAlignment="1">
      <alignment horizontal="left" vertical="center" wrapText="1"/>
    </xf>
    <xf numFmtId="0" fontId="13" fillId="7" borderId="1" xfId="5" applyFont="1" applyFill="1" applyBorder="1" applyAlignment="1">
      <alignment horizontal="center" vertical="center"/>
    </xf>
    <xf numFmtId="0" fontId="14" fillId="2" borderId="2" xfId="5" applyFont="1" applyFill="1" applyBorder="1" applyAlignment="1">
      <alignment horizontal="center" vertical="center" wrapText="1"/>
    </xf>
    <xf numFmtId="0" fontId="14" fillId="2" borderId="14" xfId="5" applyFont="1" applyFill="1" applyBorder="1" applyAlignment="1">
      <alignment horizontal="center" vertical="center" wrapText="1"/>
    </xf>
    <xf numFmtId="0" fontId="14" fillId="2" borderId="3" xfId="5" applyFont="1" applyFill="1" applyBorder="1" applyAlignment="1">
      <alignment horizontal="center" vertical="center" wrapText="1"/>
    </xf>
    <xf numFmtId="166" fontId="5" fillId="2" borderId="1" xfId="0" applyNumberFormat="1" applyFont="1" applyFill="1" applyBorder="1" applyAlignment="1" applyProtection="1">
      <alignment horizontal="center" vertical="center" wrapText="1"/>
      <protection locked="0" hidden="1"/>
    </xf>
    <xf numFmtId="173" fontId="5" fillId="3" borderId="14" xfId="0" applyNumberFormat="1" applyFont="1" applyFill="1" applyBorder="1" applyAlignment="1" applyProtection="1">
      <alignment horizontal="left" vertical="center"/>
      <protection locked="0" hidden="1"/>
    </xf>
    <xf numFmtId="173" fontId="5" fillId="3" borderId="3" xfId="0" applyNumberFormat="1" applyFont="1" applyFill="1" applyBorder="1" applyAlignment="1" applyProtection="1">
      <alignment horizontal="left" vertical="center"/>
      <protection locked="0" hidden="1"/>
    </xf>
    <xf numFmtId="0" fontId="6" fillId="2" borderId="2" xfId="0" applyFont="1" applyFill="1" applyBorder="1" applyAlignment="1" applyProtection="1">
      <alignment horizontal="center" vertical="center"/>
    </xf>
    <xf numFmtId="0" fontId="6" fillId="2" borderId="14" xfId="0" applyFont="1" applyFill="1" applyBorder="1" applyAlignment="1" applyProtection="1">
      <alignment horizontal="center" vertical="center"/>
    </xf>
    <xf numFmtId="0" fontId="6" fillId="2" borderId="3" xfId="0" applyFont="1" applyFill="1" applyBorder="1" applyAlignment="1" applyProtection="1">
      <alignment horizontal="center" vertical="center"/>
    </xf>
    <xf numFmtId="0" fontId="5" fillId="0" borderId="2" xfId="0" applyFont="1" applyFill="1" applyBorder="1" applyAlignment="1" applyProtection="1">
      <alignment horizontal="left" vertical="center"/>
    </xf>
    <xf numFmtId="0" fontId="5" fillId="0" borderId="3" xfId="0" applyFont="1" applyFill="1" applyBorder="1" applyAlignment="1" applyProtection="1">
      <alignment horizontal="left" vertical="center"/>
    </xf>
    <xf numFmtId="0" fontId="5" fillId="0" borderId="1" xfId="0" applyFont="1" applyFill="1" applyBorder="1" applyAlignment="1" applyProtection="1">
      <alignment horizontal="left" vertical="center"/>
    </xf>
    <xf numFmtId="0" fontId="20" fillId="0" borderId="1" xfId="0" applyFont="1" applyFill="1" applyBorder="1" applyAlignment="1" applyProtection="1">
      <alignment horizontal="left" vertical="center" wrapText="1"/>
    </xf>
    <xf numFmtId="0" fontId="23" fillId="4" borderId="7" xfId="0" applyFont="1" applyFill="1" applyBorder="1" applyAlignment="1" applyProtection="1">
      <alignment horizontal="center" vertical="center" wrapText="1"/>
    </xf>
    <xf numFmtId="0" fontId="6" fillId="0" borderId="14" xfId="0" applyFont="1" applyBorder="1" applyAlignment="1" applyProtection="1">
      <alignment horizontal="center" vertical="center" wrapText="1"/>
    </xf>
    <xf numFmtId="0" fontId="6" fillId="0" borderId="3" xfId="0" applyFont="1" applyBorder="1" applyAlignment="1" applyProtection="1">
      <alignment horizontal="center" vertical="center" wrapText="1"/>
    </xf>
    <xf numFmtId="0" fontId="23" fillId="4" borderId="4" xfId="0" applyFont="1" applyFill="1" applyBorder="1" applyAlignment="1" applyProtection="1">
      <alignment horizontal="center" vertical="center"/>
    </xf>
    <xf numFmtId="0" fontId="23" fillId="4" borderId="8" xfId="0" applyFont="1" applyFill="1" applyBorder="1" applyAlignment="1" applyProtection="1">
      <alignment horizontal="center" vertical="center" wrapText="1"/>
    </xf>
    <xf numFmtId="0" fontId="23" fillId="4" borderId="4" xfId="0" applyFont="1" applyFill="1" applyBorder="1" applyAlignment="1" applyProtection="1">
      <alignment horizontal="center" vertical="center" wrapText="1"/>
    </xf>
    <xf numFmtId="0" fontId="23" fillId="4" borderId="5" xfId="0" applyFont="1" applyFill="1" applyBorder="1" applyAlignment="1" applyProtection="1">
      <alignment horizontal="center" vertical="center"/>
    </xf>
    <xf numFmtId="0" fontId="23" fillId="4" borderId="5" xfId="0" applyFont="1" applyFill="1" applyBorder="1" applyAlignment="1" applyProtection="1">
      <alignment horizontal="center" vertical="center" wrapText="1"/>
    </xf>
    <xf numFmtId="0" fontId="5" fillId="0" borderId="1" xfId="0" applyFont="1" applyBorder="1" applyAlignment="1" applyProtection="1">
      <alignment horizontal="left" vertical="center"/>
    </xf>
    <xf numFmtId="166" fontId="5" fillId="0" borderId="1" xfId="0" applyNumberFormat="1" applyFont="1" applyFill="1" applyBorder="1" applyAlignment="1" applyProtection="1">
      <alignment horizontal="right" vertical="center"/>
    </xf>
    <xf numFmtId="166" fontId="5" fillId="0" borderId="1" xfId="1" applyNumberFormat="1" applyFont="1" applyFill="1" applyBorder="1" applyAlignment="1" applyProtection="1">
      <alignment vertical="center"/>
    </xf>
    <xf numFmtId="0" fontId="23" fillId="4" borderId="4" xfId="0" applyFont="1" applyFill="1" applyBorder="1" applyAlignment="1" applyProtection="1">
      <alignment horizontal="center" vertical="center" textRotation="90"/>
    </xf>
    <xf numFmtId="0" fontId="23" fillId="4" borderId="5" xfId="0" applyFont="1" applyFill="1" applyBorder="1" applyAlignment="1" applyProtection="1">
      <alignment horizontal="center" vertical="center" textRotation="90"/>
    </xf>
    <xf numFmtId="0" fontId="6" fillId="0" borderId="1" xfId="0" applyFont="1" applyFill="1" applyBorder="1" applyAlignment="1" applyProtection="1">
      <alignment horizontal="center" vertical="center"/>
    </xf>
    <xf numFmtId="0" fontId="6" fillId="2" borderId="1" xfId="0" applyFont="1" applyFill="1" applyBorder="1" applyAlignment="1" applyProtection="1">
      <alignment horizontal="left" vertical="center"/>
    </xf>
    <xf numFmtId="164" fontId="5" fillId="2" borderId="1" xfId="1" applyNumberFormat="1" applyFont="1" applyFill="1" applyBorder="1" applyAlignment="1" applyProtection="1">
      <alignment vertical="center"/>
    </xf>
    <xf numFmtId="0" fontId="5" fillId="0" borderId="1" xfId="0" applyFont="1" applyBorder="1" applyAlignment="1" applyProtection="1">
      <alignment vertical="center"/>
    </xf>
    <xf numFmtId="0" fontId="5" fillId="0" borderId="14" xfId="0" applyFont="1" applyFill="1" applyBorder="1" applyAlignment="1" applyProtection="1">
      <alignment horizontal="left" vertical="center"/>
    </xf>
    <xf numFmtId="0" fontId="5" fillId="0" borderId="2" xfId="0" applyFont="1" applyFill="1" applyBorder="1" applyAlignment="1" applyProtection="1">
      <alignment horizontal="center" vertical="center"/>
    </xf>
    <xf numFmtId="0" fontId="5" fillId="0" borderId="14" xfId="0" applyFont="1" applyFill="1" applyBorder="1" applyAlignment="1" applyProtection="1">
      <alignment horizontal="center" vertical="center"/>
    </xf>
    <xf numFmtId="0" fontId="5" fillId="0" borderId="3" xfId="0" applyFont="1" applyFill="1" applyBorder="1" applyAlignment="1" applyProtection="1">
      <alignment horizontal="center" vertical="center"/>
    </xf>
    <xf numFmtId="173" fontId="5" fillId="0" borderId="14" xfId="0" applyNumberFormat="1" applyFont="1" applyFill="1" applyBorder="1" applyAlignment="1" applyProtection="1">
      <alignment horizontal="left" vertical="center"/>
    </xf>
  </cellXfs>
  <cellStyles count="6">
    <cellStyle name="Normal" xfId="0" builtinId="0"/>
    <cellStyle name="Normal 2" xfId="2"/>
    <cellStyle name="Normal 2 2" xfId="5"/>
    <cellStyle name="Normal 4" xfId="3"/>
    <cellStyle name="Porcentual" xfId="1" builtinId="5"/>
    <cellStyle name="Porcentual 5"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104775</xdr:colOff>
      <xdr:row>1</xdr:row>
      <xdr:rowOff>85725</xdr:rowOff>
    </xdr:from>
    <xdr:to>
      <xdr:col>5</xdr:col>
      <xdr:colOff>36678</xdr:colOff>
      <xdr:row>5</xdr:row>
      <xdr:rowOff>114300</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66700" y="161925"/>
          <a:ext cx="779628" cy="828675"/>
        </a:xfrm>
        <a:prstGeom prst="rect">
          <a:avLst/>
        </a:prstGeom>
        <a:noFill/>
        <a:ln w="9525">
          <a:noFill/>
          <a:miter lim="800000"/>
          <a:headEnd/>
          <a:tailEnd/>
        </a:ln>
      </xdr:spPr>
    </xdr:pic>
    <xdr:clientData/>
  </xdr:twoCellAnchor>
  <xdr:twoCellAnchor>
    <xdr:from>
      <xdr:col>37</xdr:col>
      <xdr:colOff>219075</xdr:colOff>
      <xdr:row>1</xdr:row>
      <xdr:rowOff>66675</xdr:rowOff>
    </xdr:from>
    <xdr:to>
      <xdr:col>40</xdr:col>
      <xdr:colOff>215663</xdr:colOff>
      <xdr:row>5</xdr:row>
      <xdr:rowOff>149136</xdr:rowOff>
    </xdr:to>
    <xdr:pic>
      <xdr:nvPicPr>
        <xdr:cNvPr id="3"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7153275" y="142875"/>
          <a:ext cx="691913" cy="882561"/>
        </a:xfrm>
        <a:prstGeom prst="rect">
          <a:avLst/>
        </a:prstGeom>
        <a:noFill/>
        <a:ln w="9525">
          <a:noFill/>
          <a:miter lim="800000"/>
          <a:headEnd/>
          <a:tailEnd/>
        </a:ln>
      </xdr:spPr>
    </xdr:pic>
    <xdr:clientData/>
  </xdr:twoCellAnchor>
  <xdr:twoCellAnchor>
    <xdr:from>
      <xdr:col>6</xdr:col>
      <xdr:colOff>264325</xdr:colOff>
      <xdr:row>1</xdr:row>
      <xdr:rowOff>23823</xdr:rowOff>
    </xdr:from>
    <xdr:to>
      <xdr:col>36</xdr:col>
      <xdr:colOff>107212</xdr:colOff>
      <xdr:row>5</xdr:row>
      <xdr:rowOff>190499</xdr:rowOff>
    </xdr:to>
    <xdr:sp macro="" textlink="">
      <xdr:nvSpPr>
        <xdr:cNvPr id="4" name="3 CuadroTexto"/>
        <xdr:cNvSpPr txBox="1"/>
      </xdr:nvSpPr>
      <xdr:spPr>
        <a:xfrm>
          <a:off x="1369225" y="100023"/>
          <a:ext cx="5415012" cy="9667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latin typeface="Arial" panose="020B0604020202020204" pitchFamily="34" charset="0"/>
              <a:cs typeface="Arial" panose="020B0604020202020204" pitchFamily="34" charset="0"/>
            </a:rPr>
            <a:t>República de Colombia</a:t>
          </a:r>
        </a:p>
        <a:p>
          <a:pPr algn="ctr"/>
          <a:r>
            <a:rPr lang="es-ES" sz="1100" b="1">
              <a:latin typeface="Arial" panose="020B0604020202020204" pitchFamily="34" charset="0"/>
              <a:cs typeface="Arial" panose="020B0604020202020204" pitchFamily="34" charset="0"/>
            </a:rPr>
            <a:t>Instituto Colombiano de Bienestar Familiar</a:t>
          </a:r>
        </a:p>
        <a:p>
          <a:pPr algn="ctr"/>
          <a:r>
            <a:rPr lang="es-ES" sz="1100" b="1">
              <a:solidFill>
                <a:schemeClr val="bg1">
                  <a:lumMod val="65000"/>
                </a:schemeClr>
              </a:solidFill>
              <a:latin typeface="Arial" panose="020B0604020202020204" pitchFamily="34" charset="0"/>
              <a:cs typeface="Arial" panose="020B0604020202020204" pitchFamily="34" charset="0"/>
            </a:rPr>
            <a:t>Cecilia de la Fuente de Lleras </a:t>
          </a:r>
        </a:p>
        <a:p>
          <a:pPr algn="ctr"/>
          <a:r>
            <a:rPr lang="es-ES" sz="1100" b="1">
              <a:latin typeface="Arial" panose="020B0604020202020204" pitchFamily="34" charset="0"/>
              <a:cs typeface="Arial" panose="020B0604020202020204" pitchFamily="34" charset="0"/>
            </a:rPr>
            <a:t>Dirección de  Abastecimiento </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504265</xdr:colOff>
      <xdr:row>1</xdr:row>
      <xdr:rowOff>48284</xdr:rowOff>
    </xdr:from>
    <xdr:to>
      <xdr:col>12</xdr:col>
      <xdr:colOff>95250</xdr:colOff>
      <xdr:row>7</xdr:row>
      <xdr:rowOff>94852</xdr:rowOff>
    </xdr:to>
    <xdr:sp macro="" textlink="">
      <xdr:nvSpPr>
        <xdr:cNvPr id="2" name="1 CuadroTexto"/>
        <xdr:cNvSpPr txBox="1"/>
      </xdr:nvSpPr>
      <xdr:spPr>
        <a:xfrm>
          <a:off x="2613372" y="197963"/>
          <a:ext cx="6462592" cy="94463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200" b="1"/>
            <a:t>República de Colombia</a:t>
          </a:r>
        </a:p>
        <a:p>
          <a:pPr algn="ctr"/>
          <a:r>
            <a:rPr lang="es-ES" sz="1200" b="1"/>
            <a:t>Instituto Colombiano de Bienestar Familiar</a:t>
          </a:r>
        </a:p>
        <a:p>
          <a:pPr algn="ctr"/>
          <a:r>
            <a:rPr lang="es-ES" sz="1200" b="1"/>
            <a:t>Cecilia de la Fuente de Lleras </a:t>
          </a:r>
        </a:p>
        <a:p>
          <a:pPr algn="ctr"/>
          <a:r>
            <a:rPr lang="es-ES" sz="1200" b="1">
              <a:solidFill>
                <a:schemeClr val="dk1"/>
              </a:solidFill>
              <a:latin typeface="+mn-lt"/>
              <a:ea typeface="+mn-ea"/>
              <a:cs typeface="+mn-cs"/>
            </a:rPr>
            <a:t>Dirección de Abastecimiento</a:t>
          </a:r>
        </a:p>
      </xdr:txBody>
    </xdr:sp>
    <xdr:clientData/>
  </xdr:twoCellAnchor>
  <xdr:twoCellAnchor editAs="oneCell">
    <xdr:from>
      <xdr:col>1</xdr:col>
      <xdr:colOff>99650</xdr:colOff>
      <xdr:row>2</xdr:row>
      <xdr:rowOff>3056</xdr:rowOff>
    </xdr:from>
    <xdr:to>
      <xdr:col>2</xdr:col>
      <xdr:colOff>560457</xdr:colOff>
      <xdr:row>7</xdr:row>
      <xdr:rowOff>51955</xdr:rowOff>
    </xdr:to>
    <xdr:pic>
      <xdr:nvPicPr>
        <xdr:cNvPr id="3"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03559" y="210874"/>
          <a:ext cx="720580" cy="828217"/>
        </a:xfrm>
        <a:prstGeom prst="rect">
          <a:avLst/>
        </a:prstGeom>
        <a:noFill/>
        <a:ln w="9525">
          <a:noFill/>
          <a:miter lim="800000"/>
          <a:headEnd/>
          <a:tailEnd/>
        </a:ln>
      </xdr:spPr>
    </xdr:pic>
    <xdr:clientData/>
  </xdr:twoCellAnchor>
  <xdr:twoCellAnchor>
    <xdr:from>
      <xdr:col>14</xdr:col>
      <xdr:colOff>58430</xdr:colOff>
      <xdr:row>1</xdr:row>
      <xdr:rowOff>83965</xdr:rowOff>
    </xdr:from>
    <xdr:to>
      <xdr:col>15</xdr:col>
      <xdr:colOff>221366</xdr:colOff>
      <xdr:row>7</xdr:row>
      <xdr:rowOff>81261</xdr:rowOff>
    </xdr:to>
    <xdr:pic>
      <xdr:nvPicPr>
        <xdr:cNvPr id="5"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10427073" y="233644"/>
          <a:ext cx="924936" cy="895367"/>
        </a:xfrm>
        <a:prstGeom prst="rect">
          <a:avLst/>
        </a:prstGeom>
        <a:noFill/>
        <a:ln w="9525">
          <a:noFill/>
          <a:miter lim="800000"/>
          <a:headEnd/>
          <a:tailEnd/>
        </a:ln>
      </xdr:spPr>
    </xdr:pic>
    <xdr:clientData/>
  </xdr:twoCellAnchor>
  <xdr:twoCellAnchor>
    <xdr:from>
      <xdr:col>19</xdr:col>
      <xdr:colOff>504265</xdr:colOff>
      <xdr:row>1</xdr:row>
      <xdr:rowOff>48284</xdr:rowOff>
    </xdr:from>
    <xdr:to>
      <xdr:col>27</xdr:col>
      <xdr:colOff>95250</xdr:colOff>
      <xdr:row>7</xdr:row>
      <xdr:rowOff>94852</xdr:rowOff>
    </xdr:to>
    <xdr:sp macro="" textlink="">
      <xdr:nvSpPr>
        <xdr:cNvPr id="6" name="1 CuadroTexto"/>
        <xdr:cNvSpPr txBox="1"/>
      </xdr:nvSpPr>
      <xdr:spPr>
        <a:xfrm>
          <a:off x="2613372" y="197963"/>
          <a:ext cx="6462592" cy="94463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200" b="1"/>
            <a:t>República de Colombia</a:t>
          </a:r>
        </a:p>
        <a:p>
          <a:pPr algn="ctr"/>
          <a:r>
            <a:rPr lang="es-ES" sz="1200" b="1"/>
            <a:t>Instituto Colombiano de Bienestar Familiar</a:t>
          </a:r>
        </a:p>
        <a:p>
          <a:pPr algn="ctr"/>
          <a:r>
            <a:rPr lang="es-ES" sz="1200" b="1"/>
            <a:t>Cecilia de la Fuente de Lleras </a:t>
          </a:r>
        </a:p>
        <a:p>
          <a:pPr algn="ctr"/>
          <a:r>
            <a:rPr lang="es-ES" sz="1200" b="1">
              <a:solidFill>
                <a:schemeClr val="dk1"/>
              </a:solidFill>
              <a:latin typeface="+mn-lt"/>
              <a:ea typeface="+mn-ea"/>
              <a:cs typeface="+mn-cs"/>
            </a:rPr>
            <a:t>Dirección de Abastecimiento</a:t>
          </a:r>
        </a:p>
      </xdr:txBody>
    </xdr:sp>
    <xdr:clientData/>
  </xdr:twoCellAnchor>
  <xdr:oneCellAnchor>
    <xdr:from>
      <xdr:col>16</xdr:col>
      <xdr:colOff>99650</xdr:colOff>
      <xdr:row>2</xdr:row>
      <xdr:rowOff>3056</xdr:rowOff>
    </xdr:from>
    <xdr:ext cx="719343" cy="797292"/>
    <xdr:pic>
      <xdr:nvPicPr>
        <xdr:cNvPr id="7"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08507" y="302413"/>
          <a:ext cx="719343" cy="797292"/>
        </a:xfrm>
        <a:prstGeom prst="rect">
          <a:avLst/>
        </a:prstGeom>
        <a:noFill/>
        <a:ln w="9525">
          <a:noFill/>
          <a:miter lim="800000"/>
          <a:headEnd/>
          <a:tailEnd/>
        </a:ln>
      </xdr:spPr>
    </xdr:pic>
    <xdr:clientData/>
  </xdr:oneCellAnchor>
  <xdr:twoCellAnchor>
    <xdr:from>
      <xdr:col>29</xdr:col>
      <xdr:colOff>58430</xdr:colOff>
      <xdr:row>1</xdr:row>
      <xdr:rowOff>83965</xdr:rowOff>
    </xdr:from>
    <xdr:to>
      <xdr:col>30</xdr:col>
      <xdr:colOff>221366</xdr:colOff>
      <xdr:row>7</xdr:row>
      <xdr:rowOff>81261</xdr:rowOff>
    </xdr:to>
    <xdr:pic>
      <xdr:nvPicPr>
        <xdr:cNvPr id="8"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10427073" y="233644"/>
          <a:ext cx="924936" cy="895367"/>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192880</xdr:colOff>
      <xdr:row>2</xdr:row>
      <xdr:rowOff>59531</xdr:rowOff>
    </xdr:from>
    <xdr:to>
      <xdr:col>1</xdr:col>
      <xdr:colOff>816730</xdr:colOff>
      <xdr:row>6</xdr:row>
      <xdr:rowOff>71439</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459580" y="411956"/>
          <a:ext cx="623850" cy="802483"/>
        </a:xfrm>
        <a:prstGeom prst="rect">
          <a:avLst/>
        </a:prstGeom>
        <a:noFill/>
        <a:ln w="9525">
          <a:noFill/>
          <a:miter lim="800000"/>
          <a:headEnd/>
          <a:tailEnd/>
        </a:ln>
      </xdr:spPr>
    </xdr:pic>
    <xdr:clientData/>
  </xdr:twoCellAnchor>
  <xdr:twoCellAnchor>
    <xdr:from>
      <xdr:col>1</xdr:col>
      <xdr:colOff>1685925</xdr:colOff>
      <xdr:row>1</xdr:row>
      <xdr:rowOff>130968</xdr:rowOff>
    </xdr:from>
    <xdr:to>
      <xdr:col>5</xdr:col>
      <xdr:colOff>0</xdr:colOff>
      <xdr:row>7</xdr:row>
      <xdr:rowOff>64293</xdr:rowOff>
    </xdr:to>
    <xdr:sp macro="" textlink="">
      <xdr:nvSpPr>
        <xdr:cNvPr id="3" name="2 CuadroTexto"/>
        <xdr:cNvSpPr txBox="1"/>
      </xdr:nvSpPr>
      <xdr:spPr>
        <a:xfrm>
          <a:off x="1952625" y="292893"/>
          <a:ext cx="4114800" cy="1114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t>República de Colombia</a:t>
          </a:r>
        </a:p>
        <a:p>
          <a:pPr algn="ctr"/>
          <a:r>
            <a:rPr lang="es-ES" sz="1100" b="1">
              <a:solidFill>
                <a:schemeClr val="dk1"/>
              </a:solidFill>
              <a:latin typeface="+mn-lt"/>
              <a:ea typeface="+mn-ea"/>
              <a:cs typeface="+mn-cs"/>
            </a:rPr>
            <a:t>Departamento Administrativo</a:t>
          </a:r>
          <a:r>
            <a:rPr lang="es-ES" sz="1100" b="1" baseline="0">
              <a:solidFill>
                <a:schemeClr val="dk1"/>
              </a:solidFill>
              <a:latin typeface="+mn-lt"/>
              <a:ea typeface="+mn-ea"/>
              <a:cs typeface="+mn-cs"/>
            </a:rPr>
            <a:t> para la Protección Social</a:t>
          </a:r>
          <a:endParaRPr lang="es-ES" sz="1100" b="1">
            <a:solidFill>
              <a:schemeClr val="dk1"/>
            </a:solidFill>
            <a:latin typeface="+mn-lt"/>
            <a:ea typeface="+mn-ea"/>
            <a:cs typeface="+mn-cs"/>
          </a:endParaRPr>
        </a:p>
        <a:p>
          <a:pPr algn="ctr"/>
          <a:r>
            <a:rPr lang="es-ES" sz="1100" b="1"/>
            <a:t>Instituto Colombiano de Bienestar Familiar</a:t>
          </a:r>
        </a:p>
        <a:p>
          <a:pPr algn="ctr"/>
          <a:r>
            <a:rPr lang="es-ES" sz="1100" b="1"/>
            <a:t>Cecilia de la Fuente de Lleras </a:t>
          </a:r>
        </a:p>
        <a:p>
          <a:pPr algn="ctr"/>
          <a:r>
            <a:rPr lang="es-ES" sz="1100" b="1"/>
            <a:t>Dirección de  Abastecimiento</a:t>
          </a:r>
        </a:p>
      </xdr:txBody>
    </xdr:sp>
    <xdr:clientData/>
  </xdr:twoCellAnchor>
  <xdr:twoCellAnchor>
    <xdr:from>
      <xdr:col>5</xdr:col>
      <xdr:colOff>444120</xdr:colOff>
      <xdr:row>2</xdr:row>
      <xdr:rowOff>4782</xdr:rowOff>
    </xdr:from>
    <xdr:to>
      <xdr:col>6</xdr:col>
      <xdr:colOff>380999</xdr:colOff>
      <xdr:row>6</xdr:row>
      <xdr:rowOff>47625</xdr:rowOff>
    </xdr:to>
    <xdr:pic>
      <xdr:nvPicPr>
        <xdr:cNvPr id="4"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6511545" y="357207"/>
          <a:ext cx="698879" cy="833418"/>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104775</xdr:colOff>
      <xdr:row>2</xdr:row>
      <xdr:rowOff>66675</xdr:rowOff>
    </xdr:from>
    <xdr:to>
      <xdr:col>2</xdr:col>
      <xdr:colOff>170028</xdr:colOff>
      <xdr:row>6</xdr:row>
      <xdr:rowOff>95250</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57175" y="323850"/>
          <a:ext cx="779628" cy="828675"/>
        </a:xfrm>
        <a:prstGeom prst="rect">
          <a:avLst/>
        </a:prstGeom>
        <a:noFill/>
        <a:ln w="9525">
          <a:noFill/>
          <a:miter lim="800000"/>
          <a:headEnd/>
          <a:tailEnd/>
        </a:ln>
      </xdr:spPr>
    </xdr:pic>
    <xdr:clientData/>
  </xdr:twoCellAnchor>
  <xdr:twoCellAnchor>
    <xdr:from>
      <xdr:col>9</xdr:col>
      <xdr:colOff>183356</xdr:colOff>
      <xdr:row>2</xdr:row>
      <xdr:rowOff>28575</xdr:rowOff>
    </xdr:from>
    <xdr:to>
      <xdr:col>9</xdr:col>
      <xdr:colOff>996713</xdr:colOff>
      <xdr:row>6</xdr:row>
      <xdr:rowOff>111036</xdr:rowOff>
    </xdr:to>
    <xdr:pic>
      <xdr:nvPicPr>
        <xdr:cNvPr id="3"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8003381" y="285750"/>
          <a:ext cx="813357" cy="882561"/>
        </a:xfrm>
        <a:prstGeom prst="rect">
          <a:avLst/>
        </a:prstGeom>
        <a:noFill/>
        <a:ln w="9525">
          <a:noFill/>
          <a:miter lim="800000"/>
          <a:headEnd/>
          <a:tailEnd/>
        </a:ln>
      </xdr:spPr>
    </xdr:pic>
    <xdr:clientData/>
  </xdr:twoCellAnchor>
  <xdr:twoCellAnchor>
    <xdr:from>
      <xdr:col>4</xdr:col>
      <xdr:colOff>273850</xdr:colOff>
      <xdr:row>2</xdr:row>
      <xdr:rowOff>71448</xdr:rowOff>
    </xdr:from>
    <xdr:to>
      <xdr:col>7</xdr:col>
      <xdr:colOff>202462</xdr:colOff>
      <xdr:row>7</xdr:row>
      <xdr:rowOff>47624</xdr:rowOff>
    </xdr:to>
    <xdr:sp macro="" textlink="">
      <xdr:nvSpPr>
        <xdr:cNvPr id="4" name="3 CuadroTexto"/>
        <xdr:cNvSpPr txBox="1"/>
      </xdr:nvSpPr>
      <xdr:spPr>
        <a:xfrm>
          <a:off x="2950375" y="328623"/>
          <a:ext cx="3129012" cy="91915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latin typeface="Arial" panose="020B0604020202020204" pitchFamily="34" charset="0"/>
              <a:cs typeface="Arial" panose="020B0604020202020204" pitchFamily="34" charset="0"/>
            </a:rPr>
            <a:t>República de Colombia</a:t>
          </a:r>
        </a:p>
        <a:p>
          <a:pPr algn="ctr"/>
          <a:r>
            <a:rPr lang="es-ES" sz="1100" b="1">
              <a:latin typeface="Arial" panose="020B0604020202020204" pitchFamily="34" charset="0"/>
              <a:cs typeface="Arial" panose="020B0604020202020204" pitchFamily="34" charset="0"/>
            </a:rPr>
            <a:t>Instituto Colombiano de Bienestar Familiar</a:t>
          </a:r>
        </a:p>
        <a:p>
          <a:pPr algn="ctr"/>
          <a:r>
            <a:rPr lang="es-ES" sz="1100" b="1">
              <a:solidFill>
                <a:schemeClr val="bg1">
                  <a:lumMod val="65000"/>
                </a:schemeClr>
              </a:solidFill>
              <a:latin typeface="Arial" panose="020B0604020202020204" pitchFamily="34" charset="0"/>
              <a:cs typeface="Arial" panose="020B0604020202020204" pitchFamily="34" charset="0"/>
            </a:rPr>
            <a:t>Cecilia de la Fuente de Lleras </a:t>
          </a:r>
        </a:p>
        <a:p>
          <a:pPr algn="ctr"/>
          <a:r>
            <a:rPr lang="es-ES" sz="1100" b="1">
              <a:latin typeface="Arial" panose="020B0604020202020204" pitchFamily="34" charset="0"/>
              <a:cs typeface="Arial" panose="020B0604020202020204" pitchFamily="34" charset="0"/>
            </a:rPr>
            <a:t>Dirección de  Abastecimiento </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Engree.Duica\AppData\Local\Microsoft\Windows\Temporary%20Internet%20Files\Content.Outlook\E4EMGSL4\EQUIPOS%20DE%20METROLOGIA\EQUIPOS%20METROLOGIA%20-%20SDI%2002071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Engree.Duica\AppData\Local\Microsoft\Windows\Temporary%20Internet%20Files\Content.Outlook\E4EMGSL4\DEVUELTOS\EQUIPOS%20DE%20METROLOGIA\SDI\EQUIPOS%20METROLOGIA%20-%20SDI%20020713.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11">
          <cell r="A11" t="str">
            <v>Estatal</v>
          </cell>
        </row>
        <row r="12">
          <cell r="A12" t="str">
            <v>Privada</v>
          </cell>
        </row>
        <row r="13">
          <cell r="A13" t="str">
            <v>Mixta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AU85"/>
  <sheetViews>
    <sheetView showGridLines="0" zoomScaleNormal="100" workbookViewId="0">
      <selection activeCell="U28" sqref="U28:AC28"/>
    </sheetView>
  </sheetViews>
  <sheetFormatPr baseColWidth="10" defaultColWidth="0" defaultRowHeight="0" customHeight="1" zeroHeight="1"/>
  <cols>
    <col min="1" max="1" width="2.44140625" style="1" customWidth="1"/>
    <col min="2" max="2" width="3.109375" style="1" customWidth="1"/>
    <col min="3" max="3" width="3.6640625" style="1" customWidth="1"/>
    <col min="4" max="4" width="3.109375" style="1" customWidth="1"/>
    <col min="5" max="20" width="2.6640625" style="1" customWidth="1"/>
    <col min="21" max="26" width="2.44140625" style="1" customWidth="1"/>
    <col min="27" max="30" width="3.109375" style="1" customWidth="1"/>
    <col min="31" max="36" width="2.88671875" style="1" customWidth="1"/>
    <col min="37" max="38" width="3.88671875" style="1" customWidth="1"/>
    <col min="39" max="39" width="3.109375" style="1" customWidth="1"/>
    <col min="40" max="40" width="3.44140625" style="1" customWidth="1"/>
    <col min="41" max="41" width="3.88671875" style="1" customWidth="1"/>
    <col min="42" max="42" width="3" style="1" customWidth="1"/>
    <col min="43" max="47" width="0" style="1" hidden="1" customWidth="1"/>
    <col min="48" max="16384" width="11.44140625" style="1" hidden="1"/>
  </cols>
  <sheetData>
    <row r="1" spans="2:41" ht="6" customHeight="1"/>
    <row r="2" spans="2:41" ht="15.75" customHeight="1">
      <c r="B2" s="2"/>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4"/>
    </row>
    <row r="3" spans="2:41" ht="15.75" customHeight="1">
      <c r="B3" s="5"/>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7"/>
    </row>
    <row r="4" spans="2:41" ht="15.75" customHeight="1">
      <c r="B4" s="5"/>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7"/>
    </row>
    <row r="5" spans="2:41" ht="15.75" customHeight="1">
      <c r="B5" s="5"/>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7"/>
    </row>
    <row r="6" spans="2:41" ht="15.75" customHeight="1">
      <c r="B6" s="8"/>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10"/>
    </row>
    <row r="7" spans="2:41" ht="8.25" customHeight="1"/>
    <row r="8" spans="2:41" ht="18.75" customHeight="1">
      <c r="B8" s="208" t="s">
        <v>37</v>
      </c>
      <c r="C8" s="208"/>
      <c r="D8" s="208"/>
      <c r="E8" s="208"/>
      <c r="F8" s="209"/>
      <c r="G8" s="209"/>
      <c r="H8" s="209"/>
      <c r="I8" s="209"/>
      <c r="J8" s="209"/>
      <c r="K8" s="209"/>
      <c r="L8" s="209"/>
      <c r="M8" s="209"/>
      <c r="N8" s="209"/>
      <c r="O8" s="209"/>
      <c r="P8" s="209"/>
      <c r="Q8" s="209"/>
      <c r="R8" s="209"/>
      <c r="S8" s="209"/>
      <c r="T8" s="209"/>
      <c r="U8" s="209"/>
      <c r="V8" s="209"/>
      <c r="W8" s="209"/>
      <c r="X8" s="209"/>
      <c r="Y8" s="209"/>
      <c r="Z8" s="209"/>
      <c r="AA8" s="209"/>
      <c r="AB8" s="209"/>
      <c r="AC8" s="209"/>
      <c r="AD8" s="209"/>
      <c r="AE8" s="209"/>
      <c r="AF8" s="209"/>
      <c r="AG8" s="209"/>
      <c r="AH8" s="209"/>
      <c r="AI8" s="209"/>
      <c r="AJ8" s="209"/>
      <c r="AK8" s="209"/>
      <c r="AL8" s="209"/>
      <c r="AM8" s="209"/>
      <c r="AN8" s="209"/>
      <c r="AO8" s="209"/>
    </row>
    <row r="9" spans="2:41" ht="6.75" customHeight="1"/>
    <row r="10" spans="2:41" ht="16.5" customHeight="1">
      <c r="B10" s="210" t="s">
        <v>38</v>
      </c>
      <c r="C10" s="211"/>
      <c r="D10" s="211"/>
      <c r="E10" s="212"/>
      <c r="F10" s="180"/>
      <c r="G10" s="181"/>
      <c r="H10" s="181"/>
      <c r="I10" s="181"/>
      <c r="J10" s="181"/>
      <c r="K10" s="181"/>
      <c r="L10" s="182"/>
      <c r="M10" s="147" t="s">
        <v>39</v>
      </c>
      <c r="N10" s="148"/>
      <c r="O10" s="148"/>
      <c r="P10" s="148"/>
      <c r="Q10" s="148"/>
      <c r="R10" s="148"/>
      <c r="S10" s="148"/>
      <c r="T10" s="149"/>
      <c r="U10" s="216"/>
      <c r="V10" s="217"/>
      <c r="W10" s="217"/>
      <c r="X10" s="217"/>
      <c r="Y10" s="217"/>
      <c r="Z10" s="217"/>
      <c r="AA10" s="217"/>
      <c r="AB10" s="217"/>
      <c r="AC10" s="218"/>
      <c r="AD10" s="210" t="s">
        <v>40</v>
      </c>
      <c r="AE10" s="211"/>
      <c r="AF10" s="211"/>
      <c r="AG10" s="211"/>
      <c r="AH10" s="211"/>
      <c r="AI10" s="211"/>
      <c r="AJ10" s="212"/>
      <c r="AK10" s="222"/>
      <c r="AL10" s="223"/>
      <c r="AM10" s="223"/>
      <c r="AN10" s="223"/>
      <c r="AO10" s="224"/>
    </row>
    <row r="11" spans="2:41" ht="16.5" customHeight="1">
      <c r="B11" s="213"/>
      <c r="C11" s="214"/>
      <c r="D11" s="214"/>
      <c r="E11" s="215"/>
      <c r="F11" s="186"/>
      <c r="G11" s="187"/>
      <c r="H11" s="187"/>
      <c r="I11" s="187"/>
      <c r="J11" s="187"/>
      <c r="K11" s="187"/>
      <c r="L11" s="188"/>
      <c r="M11" s="150"/>
      <c r="N11" s="151"/>
      <c r="O11" s="151"/>
      <c r="P11" s="151"/>
      <c r="Q11" s="151"/>
      <c r="R11" s="151"/>
      <c r="S11" s="151"/>
      <c r="T11" s="152"/>
      <c r="U11" s="219"/>
      <c r="V11" s="220"/>
      <c r="W11" s="220"/>
      <c r="X11" s="220"/>
      <c r="Y11" s="220"/>
      <c r="Z11" s="220"/>
      <c r="AA11" s="220"/>
      <c r="AB11" s="220"/>
      <c r="AC11" s="221"/>
      <c r="AD11" s="202" t="s">
        <v>41</v>
      </c>
      <c r="AE11" s="202"/>
      <c r="AF11" s="202"/>
      <c r="AG11" s="202"/>
      <c r="AH11" s="202"/>
      <c r="AI11" s="202"/>
      <c r="AJ11" s="202"/>
      <c r="AK11" s="222"/>
      <c r="AL11" s="223"/>
      <c r="AM11" s="223"/>
      <c r="AN11" s="223"/>
      <c r="AO11" s="224"/>
    </row>
    <row r="12" spans="2:41" ht="16.5" customHeight="1">
      <c r="B12" s="101" t="s">
        <v>42</v>
      </c>
      <c r="C12" s="101"/>
      <c r="D12" s="101"/>
      <c r="E12" s="101"/>
      <c r="F12" s="102"/>
      <c r="G12" s="102"/>
      <c r="H12" s="102"/>
      <c r="I12" s="102"/>
      <c r="J12" s="102"/>
      <c r="K12" s="102"/>
      <c r="L12" s="102"/>
      <c r="M12" s="102"/>
      <c r="N12" s="102"/>
      <c r="O12" s="102"/>
      <c r="P12" s="102"/>
      <c r="Q12" s="102"/>
      <c r="R12" s="102"/>
      <c r="S12" s="102"/>
      <c r="T12" s="102"/>
      <c r="U12" s="102"/>
      <c r="V12" s="102"/>
      <c r="W12" s="102"/>
      <c r="X12" s="102"/>
      <c r="Y12" s="102"/>
      <c r="Z12" s="102"/>
      <c r="AA12" s="102"/>
      <c r="AB12" s="102"/>
      <c r="AC12" s="102"/>
      <c r="AD12" s="102"/>
      <c r="AE12" s="102"/>
      <c r="AF12" s="102"/>
      <c r="AG12" s="102"/>
      <c r="AH12" s="102"/>
      <c r="AI12" s="102"/>
      <c r="AJ12" s="102"/>
      <c r="AK12" s="102"/>
      <c r="AL12" s="102"/>
      <c r="AM12" s="102"/>
      <c r="AN12" s="102"/>
      <c r="AO12" s="102"/>
    </row>
    <row r="13" spans="2:41" ht="16.5" customHeight="1">
      <c r="B13" s="101" t="s">
        <v>43</v>
      </c>
      <c r="C13" s="101"/>
      <c r="D13" s="101"/>
      <c r="E13" s="101"/>
      <c r="F13" s="102"/>
      <c r="G13" s="102"/>
      <c r="H13" s="102"/>
      <c r="I13" s="102"/>
      <c r="J13" s="102"/>
      <c r="K13" s="102"/>
      <c r="L13" s="102"/>
      <c r="M13" s="102"/>
      <c r="N13" s="102"/>
      <c r="O13" s="102"/>
      <c r="P13" s="102"/>
      <c r="Q13" s="102"/>
      <c r="R13" s="102"/>
      <c r="S13" s="102"/>
      <c r="T13" s="102"/>
      <c r="U13" s="102"/>
      <c r="V13" s="102"/>
      <c r="W13" s="102"/>
      <c r="X13" s="102"/>
      <c r="Y13" s="102"/>
      <c r="Z13" s="102"/>
      <c r="AA13" s="102"/>
      <c r="AB13" s="102"/>
      <c r="AC13" s="102"/>
      <c r="AD13" s="102"/>
      <c r="AE13" s="102"/>
      <c r="AF13" s="102"/>
      <c r="AG13" s="102"/>
      <c r="AH13" s="102"/>
      <c r="AI13" s="102"/>
      <c r="AJ13" s="102"/>
      <c r="AK13" s="102"/>
      <c r="AL13" s="102"/>
      <c r="AM13" s="102"/>
      <c r="AN13" s="102"/>
      <c r="AO13" s="102"/>
    </row>
    <row r="14" spans="2:41" ht="16.5" customHeight="1">
      <c r="B14" s="147" t="s">
        <v>44</v>
      </c>
      <c r="C14" s="148"/>
      <c r="D14" s="148"/>
      <c r="E14" s="149"/>
      <c r="F14" s="194" t="s">
        <v>45</v>
      </c>
      <c r="G14" s="195"/>
      <c r="H14" s="195"/>
      <c r="I14" s="195"/>
      <c r="J14" s="195"/>
      <c r="K14" s="198"/>
      <c r="L14" s="198"/>
      <c r="M14" s="198"/>
      <c r="N14" s="198"/>
      <c r="O14" s="198"/>
      <c r="P14" s="198"/>
      <c r="Q14" s="198"/>
      <c r="R14" s="198"/>
      <c r="S14" s="198"/>
      <c r="T14" s="197"/>
      <c r="U14" s="194" t="s">
        <v>46</v>
      </c>
      <c r="V14" s="195"/>
      <c r="W14" s="195"/>
      <c r="X14" s="195"/>
      <c r="Y14" s="195"/>
      <c r="Z14" s="195"/>
      <c r="AA14" s="195"/>
      <c r="AB14" s="195"/>
      <c r="AC14" s="195"/>
      <c r="AD14" s="195"/>
      <c r="AE14" s="195"/>
      <c r="AF14" s="195"/>
      <c r="AG14" s="195"/>
      <c r="AH14" s="195"/>
      <c r="AI14" s="195"/>
      <c r="AJ14" s="196"/>
      <c r="AK14" s="205" t="s">
        <v>47</v>
      </c>
      <c r="AL14" s="206"/>
      <c r="AM14" s="206"/>
      <c r="AN14" s="206"/>
      <c r="AO14" s="207"/>
    </row>
    <row r="15" spans="2:41" ht="16.5" customHeight="1">
      <c r="B15" s="150"/>
      <c r="C15" s="151"/>
      <c r="D15" s="151"/>
      <c r="E15" s="152"/>
      <c r="F15" s="162"/>
      <c r="G15" s="163"/>
      <c r="H15" s="163"/>
      <c r="I15" s="163"/>
      <c r="J15" s="163"/>
      <c r="K15" s="163"/>
      <c r="L15" s="163"/>
      <c r="M15" s="163"/>
      <c r="N15" s="163"/>
      <c r="O15" s="163"/>
      <c r="P15" s="163"/>
      <c r="Q15" s="163"/>
      <c r="R15" s="163"/>
      <c r="S15" s="163"/>
      <c r="T15" s="164"/>
      <c r="U15" s="162"/>
      <c r="V15" s="163"/>
      <c r="W15" s="163"/>
      <c r="X15" s="163"/>
      <c r="Y15" s="163"/>
      <c r="Z15" s="163"/>
      <c r="AA15" s="163"/>
      <c r="AB15" s="163"/>
      <c r="AC15" s="163"/>
      <c r="AD15" s="163"/>
      <c r="AE15" s="163"/>
      <c r="AF15" s="163"/>
      <c r="AG15" s="163"/>
      <c r="AH15" s="163"/>
      <c r="AI15" s="163"/>
      <c r="AJ15" s="164"/>
      <c r="AK15" s="162"/>
      <c r="AL15" s="163"/>
      <c r="AM15" s="163"/>
      <c r="AN15" s="163"/>
      <c r="AO15" s="164"/>
    </row>
    <row r="16" spans="2:41" ht="16.5" customHeight="1">
      <c r="B16" s="147" t="s">
        <v>48</v>
      </c>
      <c r="C16" s="148"/>
      <c r="D16" s="148"/>
      <c r="E16" s="149"/>
      <c r="F16" s="202" t="s">
        <v>49</v>
      </c>
      <c r="G16" s="202"/>
      <c r="H16" s="202"/>
      <c r="I16" s="202"/>
      <c r="J16" s="202"/>
      <c r="K16" s="203"/>
      <c r="L16" s="203"/>
      <c r="M16" s="203"/>
      <c r="N16" s="203"/>
      <c r="O16" s="203"/>
      <c r="P16" s="203"/>
      <c r="Q16" s="203"/>
      <c r="R16" s="203"/>
      <c r="S16" s="203"/>
      <c r="T16" s="203"/>
      <c r="U16" s="194" t="s">
        <v>50</v>
      </c>
      <c r="V16" s="195"/>
      <c r="W16" s="195"/>
      <c r="X16" s="195"/>
      <c r="Y16" s="195"/>
      <c r="Z16" s="195"/>
      <c r="AA16" s="195"/>
      <c r="AB16" s="195"/>
      <c r="AC16" s="195"/>
      <c r="AD16" s="195"/>
      <c r="AE16" s="195"/>
      <c r="AF16" s="195"/>
      <c r="AG16" s="195"/>
      <c r="AH16" s="195"/>
      <c r="AI16" s="195"/>
      <c r="AJ16" s="196"/>
      <c r="AK16" s="194" t="s">
        <v>51</v>
      </c>
      <c r="AL16" s="195"/>
      <c r="AM16" s="195"/>
      <c r="AN16" s="195"/>
      <c r="AO16" s="196"/>
    </row>
    <row r="17" spans="2:41" ht="16.5" customHeight="1">
      <c r="B17" s="150"/>
      <c r="C17" s="151"/>
      <c r="D17" s="151"/>
      <c r="E17" s="152"/>
      <c r="F17" s="204"/>
      <c r="G17" s="204"/>
      <c r="H17" s="204"/>
      <c r="I17" s="204"/>
      <c r="J17" s="204"/>
      <c r="K17" s="204"/>
      <c r="L17" s="204"/>
      <c r="M17" s="204"/>
      <c r="N17" s="204"/>
      <c r="O17" s="204"/>
      <c r="P17" s="204"/>
      <c r="Q17" s="204"/>
      <c r="R17" s="204"/>
      <c r="S17" s="204"/>
      <c r="T17" s="204"/>
      <c r="U17" s="162"/>
      <c r="V17" s="163"/>
      <c r="W17" s="163"/>
      <c r="X17" s="163"/>
      <c r="Y17" s="163"/>
      <c r="Z17" s="163"/>
      <c r="AA17" s="163"/>
      <c r="AB17" s="163"/>
      <c r="AC17" s="163"/>
      <c r="AD17" s="163"/>
      <c r="AE17" s="163"/>
      <c r="AF17" s="163"/>
      <c r="AG17" s="163"/>
      <c r="AH17" s="163"/>
      <c r="AI17" s="163"/>
      <c r="AJ17" s="164"/>
      <c r="AK17" s="162"/>
      <c r="AL17" s="163"/>
      <c r="AM17" s="163"/>
      <c r="AN17" s="163"/>
      <c r="AO17" s="164"/>
    </row>
    <row r="18" spans="2:41" s="11" customFormat="1" ht="16.5" customHeight="1">
      <c r="B18" s="194" t="s">
        <v>52</v>
      </c>
      <c r="C18" s="195"/>
      <c r="D18" s="195"/>
      <c r="E18" s="195"/>
      <c r="F18" s="198"/>
      <c r="G18" s="198"/>
      <c r="H18" s="198"/>
      <c r="I18" s="198"/>
      <c r="J18" s="198"/>
      <c r="K18" s="198"/>
      <c r="L18" s="198"/>
      <c r="M18" s="198"/>
      <c r="N18" s="198"/>
      <c r="O18" s="198"/>
      <c r="P18" s="198"/>
      <c r="Q18" s="198"/>
      <c r="R18" s="198"/>
      <c r="S18" s="198"/>
      <c r="T18" s="197"/>
      <c r="U18" s="194" t="s">
        <v>53</v>
      </c>
      <c r="V18" s="195"/>
      <c r="W18" s="195"/>
      <c r="X18" s="195"/>
      <c r="Y18" s="195"/>
      <c r="Z18" s="195"/>
      <c r="AA18" s="195"/>
      <c r="AB18" s="195"/>
      <c r="AC18" s="196"/>
      <c r="AD18" s="194" t="s">
        <v>54</v>
      </c>
      <c r="AE18" s="195"/>
      <c r="AF18" s="195"/>
      <c r="AG18" s="195"/>
      <c r="AH18" s="195"/>
      <c r="AI18" s="195"/>
      <c r="AJ18" s="196"/>
      <c r="AK18" s="194" t="s">
        <v>38</v>
      </c>
      <c r="AL18" s="195"/>
      <c r="AM18" s="195"/>
      <c r="AN18" s="195"/>
      <c r="AO18" s="196"/>
    </row>
    <row r="19" spans="2:41" ht="16.5" customHeight="1">
      <c r="B19" s="162"/>
      <c r="C19" s="163"/>
      <c r="D19" s="163"/>
      <c r="E19" s="163"/>
      <c r="F19" s="163"/>
      <c r="G19" s="163"/>
      <c r="H19" s="163"/>
      <c r="I19" s="163"/>
      <c r="J19" s="163"/>
      <c r="K19" s="163"/>
      <c r="L19" s="163"/>
      <c r="M19" s="163"/>
      <c r="N19" s="163"/>
      <c r="O19" s="163"/>
      <c r="P19" s="163"/>
      <c r="Q19" s="163"/>
      <c r="R19" s="163"/>
      <c r="S19" s="163"/>
      <c r="T19" s="164"/>
      <c r="U19" s="162"/>
      <c r="V19" s="163"/>
      <c r="W19" s="163"/>
      <c r="X19" s="163"/>
      <c r="Y19" s="163"/>
      <c r="Z19" s="163"/>
      <c r="AA19" s="163"/>
      <c r="AB19" s="163"/>
      <c r="AC19" s="164"/>
      <c r="AD19" s="162"/>
      <c r="AE19" s="163"/>
      <c r="AF19" s="163"/>
      <c r="AG19" s="163"/>
      <c r="AH19" s="163"/>
      <c r="AI19" s="163"/>
      <c r="AJ19" s="164"/>
      <c r="AK19" s="162"/>
      <c r="AL19" s="163"/>
      <c r="AM19" s="163"/>
      <c r="AN19" s="163"/>
      <c r="AO19" s="164"/>
    </row>
    <row r="20" spans="2:41" s="11" customFormat="1" ht="16.5" customHeight="1">
      <c r="B20" s="194" t="s">
        <v>55</v>
      </c>
      <c r="C20" s="195"/>
      <c r="D20" s="195"/>
      <c r="E20" s="195"/>
      <c r="F20" s="198"/>
      <c r="G20" s="198"/>
      <c r="H20" s="198"/>
      <c r="I20" s="198"/>
      <c r="J20" s="198"/>
      <c r="K20" s="198"/>
      <c r="L20" s="198"/>
      <c r="M20" s="198"/>
      <c r="N20" s="198"/>
      <c r="O20" s="198"/>
      <c r="P20" s="198"/>
      <c r="Q20" s="198"/>
      <c r="R20" s="198"/>
      <c r="S20" s="198"/>
      <c r="T20" s="197"/>
      <c r="U20" s="194" t="s">
        <v>56</v>
      </c>
      <c r="V20" s="195"/>
      <c r="W20" s="195"/>
      <c r="X20" s="195"/>
      <c r="Y20" s="195"/>
      <c r="Z20" s="195"/>
      <c r="AA20" s="195"/>
      <c r="AB20" s="195"/>
      <c r="AC20" s="196"/>
      <c r="AD20" s="199" t="s">
        <v>57</v>
      </c>
      <c r="AE20" s="200"/>
      <c r="AF20" s="200"/>
      <c r="AG20" s="200"/>
      <c r="AH20" s="200"/>
      <c r="AI20" s="200"/>
      <c r="AJ20" s="200"/>
      <c r="AK20" s="200"/>
      <c r="AL20" s="200"/>
      <c r="AM20" s="200"/>
      <c r="AN20" s="200"/>
      <c r="AO20" s="201"/>
    </row>
    <row r="21" spans="2:41" ht="16.5" customHeight="1">
      <c r="B21" s="162"/>
      <c r="C21" s="163"/>
      <c r="D21" s="163"/>
      <c r="E21" s="163"/>
      <c r="F21" s="163"/>
      <c r="G21" s="163"/>
      <c r="H21" s="163"/>
      <c r="I21" s="163"/>
      <c r="J21" s="163"/>
      <c r="K21" s="163"/>
      <c r="L21" s="163"/>
      <c r="M21" s="163"/>
      <c r="N21" s="163"/>
      <c r="O21" s="163"/>
      <c r="P21" s="163"/>
      <c r="Q21" s="163"/>
      <c r="R21" s="163"/>
      <c r="S21" s="163"/>
      <c r="T21" s="164"/>
      <c r="U21" s="162"/>
      <c r="V21" s="163"/>
      <c r="W21" s="163"/>
      <c r="X21" s="163"/>
      <c r="Y21" s="163"/>
      <c r="Z21" s="163"/>
      <c r="AA21" s="163"/>
      <c r="AB21" s="163"/>
      <c r="AC21" s="164"/>
      <c r="AD21" s="162"/>
      <c r="AE21" s="163"/>
      <c r="AF21" s="163"/>
      <c r="AG21" s="163"/>
      <c r="AH21" s="163"/>
      <c r="AI21" s="163"/>
      <c r="AJ21" s="163"/>
      <c r="AK21" s="163"/>
      <c r="AL21" s="163"/>
      <c r="AM21" s="163"/>
      <c r="AN21" s="163"/>
      <c r="AO21" s="164"/>
    </row>
    <row r="22" spans="2:41" ht="16.5" customHeight="1">
      <c r="B22" s="101" t="s">
        <v>58</v>
      </c>
      <c r="C22" s="101"/>
      <c r="D22" s="101"/>
      <c r="E22" s="101"/>
      <c r="F22" s="102"/>
      <c r="G22" s="102"/>
      <c r="H22" s="102"/>
      <c r="I22" s="102"/>
      <c r="J22" s="102"/>
      <c r="K22" s="102"/>
      <c r="L22" s="102"/>
      <c r="M22" s="102"/>
      <c r="N22" s="102"/>
      <c r="O22" s="102"/>
      <c r="P22" s="102"/>
      <c r="Q22" s="102"/>
      <c r="R22" s="102"/>
      <c r="S22" s="102"/>
      <c r="T22" s="102"/>
      <c r="U22" s="102"/>
      <c r="V22" s="102"/>
      <c r="W22" s="102"/>
      <c r="X22" s="102"/>
      <c r="Y22" s="102"/>
      <c r="Z22" s="102"/>
      <c r="AA22" s="102"/>
      <c r="AB22" s="102"/>
      <c r="AC22" s="102"/>
      <c r="AD22" s="102"/>
      <c r="AE22" s="102"/>
      <c r="AF22" s="102"/>
      <c r="AG22" s="102"/>
      <c r="AH22" s="102"/>
      <c r="AI22" s="102"/>
      <c r="AJ22" s="102"/>
      <c r="AK22" s="102"/>
      <c r="AL22" s="102"/>
      <c r="AM22" s="102"/>
      <c r="AN22" s="102"/>
      <c r="AO22" s="102"/>
    </row>
    <row r="23" spans="2:41" ht="16.5" customHeight="1">
      <c r="B23" s="194" t="s">
        <v>59</v>
      </c>
      <c r="C23" s="195"/>
      <c r="D23" s="195"/>
      <c r="E23" s="195"/>
      <c r="F23" s="195"/>
      <c r="G23" s="195"/>
      <c r="H23" s="195"/>
      <c r="I23" s="195"/>
      <c r="J23" s="196"/>
      <c r="K23" s="194" t="s">
        <v>60</v>
      </c>
      <c r="L23" s="195"/>
      <c r="M23" s="195"/>
      <c r="N23" s="195"/>
      <c r="O23" s="195"/>
      <c r="P23" s="195"/>
      <c r="Q23" s="195"/>
      <c r="R23" s="195"/>
      <c r="S23" s="195"/>
      <c r="T23" s="197"/>
      <c r="U23" s="194" t="s">
        <v>53</v>
      </c>
      <c r="V23" s="195"/>
      <c r="W23" s="195"/>
      <c r="X23" s="195"/>
      <c r="Y23" s="195"/>
      <c r="Z23" s="195"/>
      <c r="AA23" s="195"/>
      <c r="AB23" s="195"/>
      <c r="AC23" s="196"/>
      <c r="AD23" s="194" t="s">
        <v>61</v>
      </c>
      <c r="AE23" s="195"/>
      <c r="AF23" s="195"/>
      <c r="AG23" s="195"/>
      <c r="AH23" s="195"/>
      <c r="AI23" s="195"/>
      <c r="AJ23" s="196"/>
      <c r="AK23" s="194" t="s">
        <v>62</v>
      </c>
      <c r="AL23" s="195"/>
      <c r="AM23" s="195"/>
      <c r="AN23" s="195"/>
      <c r="AO23" s="196"/>
    </row>
    <row r="24" spans="2:41" ht="16.5" customHeight="1">
      <c r="B24" s="162"/>
      <c r="C24" s="163"/>
      <c r="D24" s="163"/>
      <c r="E24" s="163"/>
      <c r="F24" s="163"/>
      <c r="G24" s="163"/>
      <c r="H24" s="163"/>
      <c r="I24" s="163"/>
      <c r="J24" s="164"/>
      <c r="K24" s="162"/>
      <c r="L24" s="163"/>
      <c r="M24" s="163"/>
      <c r="N24" s="163"/>
      <c r="O24" s="163"/>
      <c r="P24" s="163"/>
      <c r="Q24" s="163"/>
      <c r="R24" s="163"/>
      <c r="S24" s="163"/>
      <c r="T24" s="164"/>
      <c r="U24" s="162"/>
      <c r="V24" s="163"/>
      <c r="W24" s="163"/>
      <c r="X24" s="163"/>
      <c r="Y24" s="163"/>
      <c r="Z24" s="163"/>
      <c r="AA24" s="163"/>
      <c r="AB24" s="163"/>
      <c r="AC24" s="164"/>
      <c r="AD24" s="162"/>
      <c r="AE24" s="163"/>
      <c r="AF24" s="163"/>
      <c r="AG24" s="163"/>
      <c r="AH24" s="163"/>
      <c r="AI24" s="163"/>
      <c r="AJ24" s="164"/>
      <c r="AK24" s="162"/>
      <c r="AL24" s="163"/>
      <c r="AM24" s="163"/>
      <c r="AN24" s="163"/>
      <c r="AO24" s="164"/>
    </row>
    <row r="25" spans="2:41" ht="16.5" customHeight="1">
      <c r="B25" s="194" t="s">
        <v>63</v>
      </c>
      <c r="C25" s="195"/>
      <c r="D25" s="195"/>
      <c r="E25" s="195"/>
      <c r="F25" s="195"/>
      <c r="G25" s="195"/>
      <c r="H25" s="195"/>
      <c r="I25" s="195"/>
      <c r="J25" s="196"/>
      <c r="K25" s="194" t="s">
        <v>60</v>
      </c>
      <c r="L25" s="195"/>
      <c r="M25" s="195"/>
      <c r="N25" s="195"/>
      <c r="O25" s="195"/>
      <c r="P25" s="195"/>
      <c r="Q25" s="195"/>
      <c r="R25" s="195"/>
      <c r="S25" s="195"/>
      <c r="T25" s="197"/>
      <c r="U25" s="194" t="s">
        <v>53</v>
      </c>
      <c r="V25" s="195"/>
      <c r="W25" s="195"/>
      <c r="X25" s="195"/>
      <c r="Y25" s="195"/>
      <c r="Z25" s="195"/>
      <c r="AA25" s="195"/>
      <c r="AB25" s="195"/>
      <c r="AC25" s="196"/>
      <c r="AD25" s="194" t="s">
        <v>61</v>
      </c>
      <c r="AE25" s="195"/>
      <c r="AF25" s="195"/>
      <c r="AG25" s="195"/>
      <c r="AH25" s="195"/>
      <c r="AI25" s="195"/>
      <c r="AJ25" s="196"/>
      <c r="AK25" s="194" t="s">
        <v>62</v>
      </c>
      <c r="AL25" s="195"/>
      <c r="AM25" s="195"/>
      <c r="AN25" s="195"/>
      <c r="AO25" s="196"/>
    </row>
    <row r="26" spans="2:41" ht="16.5" customHeight="1">
      <c r="B26" s="162"/>
      <c r="C26" s="163"/>
      <c r="D26" s="163"/>
      <c r="E26" s="163"/>
      <c r="F26" s="163"/>
      <c r="G26" s="163"/>
      <c r="H26" s="163"/>
      <c r="I26" s="163"/>
      <c r="J26" s="164"/>
      <c r="K26" s="162"/>
      <c r="L26" s="163"/>
      <c r="M26" s="163"/>
      <c r="N26" s="163"/>
      <c r="O26" s="163"/>
      <c r="P26" s="163"/>
      <c r="Q26" s="163"/>
      <c r="R26" s="163"/>
      <c r="S26" s="163"/>
      <c r="T26" s="164"/>
      <c r="U26" s="162"/>
      <c r="V26" s="163"/>
      <c r="W26" s="163"/>
      <c r="X26" s="163"/>
      <c r="Y26" s="163"/>
      <c r="Z26" s="163"/>
      <c r="AA26" s="163"/>
      <c r="AB26" s="163"/>
      <c r="AC26" s="164"/>
      <c r="AD26" s="162"/>
      <c r="AE26" s="163"/>
      <c r="AF26" s="163"/>
      <c r="AG26" s="163"/>
      <c r="AH26" s="163"/>
      <c r="AI26" s="163"/>
      <c r="AJ26" s="164"/>
      <c r="AK26" s="162"/>
      <c r="AL26" s="163"/>
      <c r="AM26" s="163"/>
      <c r="AN26" s="163"/>
      <c r="AO26" s="164"/>
    </row>
    <row r="27" spans="2:41" ht="16.5" customHeight="1">
      <c r="B27" s="194" t="s">
        <v>64</v>
      </c>
      <c r="C27" s="195"/>
      <c r="D27" s="195"/>
      <c r="E27" s="195"/>
      <c r="F27" s="195"/>
      <c r="G27" s="195"/>
      <c r="H27" s="195"/>
      <c r="I27" s="195"/>
      <c r="J27" s="196"/>
      <c r="K27" s="194" t="s">
        <v>60</v>
      </c>
      <c r="L27" s="195"/>
      <c r="M27" s="195"/>
      <c r="N27" s="195"/>
      <c r="O27" s="195"/>
      <c r="P27" s="195"/>
      <c r="Q27" s="195"/>
      <c r="R27" s="195"/>
      <c r="S27" s="195"/>
      <c r="T27" s="197"/>
      <c r="U27" s="194" t="s">
        <v>53</v>
      </c>
      <c r="V27" s="195"/>
      <c r="W27" s="195"/>
      <c r="X27" s="195"/>
      <c r="Y27" s="195"/>
      <c r="Z27" s="195"/>
      <c r="AA27" s="195"/>
      <c r="AB27" s="195"/>
      <c r="AC27" s="196"/>
      <c r="AD27" s="194" t="s">
        <v>61</v>
      </c>
      <c r="AE27" s="195"/>
      <c r="AF27" s="195"/>
      <c r="AG27" s="195"/>
      <c r="AH27" s="195"/>
      <c r="AI27" s="195"/>
      <c r="AJ27" s="196"/>
      <c r="AK27" s="194" t="s">
        <v>62</v>
      </c>
      <c r="AL27" s="195"/>
      <c r="AM27" s="195"/>
      <c r="AN27" s="195"/>
      <c r="AO27" s="196"/>
    </row>
    <row r="28" spans="2:41" ht="16.5" customHeight="1">
      <c r="B28" s="162"/>
      <c r="C28" s="163"/>
      <c r="D28" s="163"/>
      <c r="E28" s="163"/>
      <c r="F28" s="163"/>
      <c r="G28" s="163"/>
      <c r="H28" s="163"/>
      <c r="I28" s="163"/>
      <c r="J28" s="164"/>
      <c r="K28" s="162"/>
      <c r="L28" s="163"/>
      <c r="M28" s="163"/>
      <c r="N28" s="163"/>
      <c r="O28" s="163"/>
      <c r="P28" s="163"/>
      <c r="Q28" s="163"/>
      <c r="R28" s="163"/>
      <c r="S28" s="163"/>
      <c r="T28" s="164"/>
      <c r="U28" s="162"/>
      <c r="V28" s="163"/>
      <c r="W28" s="163"/>
      <c r="X28" s="163"/>
      <c r="Y28" s="163"/>
      <c r="Z28" s="163"/>
      <c r="AA28" s="163"/>
      <c r="AB28" s="163"/>
      <c r="AC28" s="164"/>
      <c r="AD28" s="162"/>
      <c r="AE28" s="163"/>
      <c r="AF28" s="163"/>
      <c r="AG28" s="163"/>
      <c r="AH28" s="163"/>
      <c r="AI28" s="163"/>
      <c r="AJ28" s="164"/>
      <c r="AK28" s="162"/>
      <c r="AL28" s="163"/>
      <c r="AM28" s="163"/>
      <c r="AN28" s="163"/>
      <c r="AO28" s="164"/>
    </row>
    <row r="29" spans="2:41" ht="16.5" customHeight="1">
      <c r="B29" s="101" t="s">
        <v>65</v>
      </c>
      <c r="C29" s="101"/>
      <c r="D29" s="101"/>
      <c r="E29" s="101"/>
      <c r="F29" s="102"/>
      <c r="G29" s="102"/>
      <c r="H29" s="102"/>
      <c r="I29" s="102"/>
      <c r="J29" s="102"/>
      <c r="K29" s="102"/>
      <c r="L29" s="102"/>
      <c r="M29" s="102"/>
      <c r="N29" s="102"/>
      <c r="O29" s="102"/>
      <c r="P29" s="102"/>
      <c r="Q29" s="102"/>
      <c r="R29" s="102"/>
      <c r="S29" s="102"/>
      <c r="T29" s="102"/>
      <c r="U29" s="102"/>
      <c r="V29" s="102"/>
      <c r="W29" s="102"/>
      <c r="X29" s="102"/>
      <c r="Y29" s="102"/>
      <c r="Z29" s="102"/>
      <c r="AA29" s="102"/>
      <c r="AB29" s="102"/>
      <c r="AC29" s="102"/>
      <c r="AD29" s="102"/>
      <c r="AE29" s="102"/>
      <c r="AF29" s="102"/>
      <c r="AG29" s="102"/>
      <c r="AH29" s="102"/>
      <c r="AI29" s="102"/>
      <c r="AJ29" s="102"/>
      <c r="AK29" s="102"/>
      <c r="AL29" s="102"/>
      <c r="AM29" s="102"/>
      <c r="AN29" s="102"/>
      <c r="AO29" s="102"/>
    </row>
    <row r="30" spans="2:41" ht="24.75" customHeight="1">
      <c r="B30" s="116" t="s">
        <v>66</v>
      </c>
      <c r="C30" s="117"/>
      <c r="D30" s="117"/>
      <c r="E30" s="117"/>
      <c r="F30" s="118"/>
      <c r="G30" s="118"/>
      <c r="H30" s="118"/>
      <c r="I30" s="118"/>
      <c r="J30" s="118"/>
      <c r="K30" s="118"/>
      <c r="L30" s="118"/>
      <c r="M30" s="118"/>
      <c r="N30" s="118"/>
      <c r="O30" s="118"/>
      <c r="P30" s="118"/>
      <c r="Q30" s="118"/>
      <c r="R30" s="118"/>
      <c r="S30" s="118"/>
      <c r="T30" s="118"/>
      <c r="U30" s="118"/>
      <c r="V30" s="118"/>
      <c r="W30" s="118"/>
      <c r="X30" s="118"/>
      <c r="Y30" s="118"/>
      <c r="Z30" s="118"/>
      <c r="AA30" s="118"/>
      <c r="AB30" s="118"/>
      <c r="AC30" s="118"/>
      <c r="AD30" s="118"/>
      <c r="AE30" s="118"/>
      <c r="AF30" s="118"/>
      <c r="AG30" s="118"/>
      <c r="AH30" s="118"/>
      <c r="AI30" s="118"/>
      <c r="AJ30" s="119"/>
      <c r="AK30" s="191" t="s">
        <v>67</v>
      </c>
      <c r="AL30" s="192"/>
      <c r="AM30" s="192"/>
      <c r="AN30" s="192"/>
      <c r="AO30" s="193"/>
    </row>
    <row r="31" spans="2:41" ht="16.5" customHeight="1">
      <c r="B31" s="159"/>
      <c r="C31" s="160"/>
      <c r="D31" s="160"/>
      <c r="E31" s="160"/>
      <c r="F31" s="160"/>
      <c r="G31" s="160"/>
      <c r="H31" s="160"/>
      <c r="I31" s="160"/>
      <c r="J31" s="160"/>
      <c r="K31" s="160"/>
      <c r="L31" s="160"/>
      <c r="M31" s="160"/>
      <c r="N31" s="160"/>
      <c r="O31" s="160"/>
      <c r="P31" s="160"/>
      <c r="Q31" s="160"/>
      <c r="R31" s="160"/>
      <c r="S31" s="160"/>
      <c r="T31" s="160"/>
      <c r="U31" s="160"/>
      <c r="V31" s="160"/>
      <c r="W31" s="160"/>
      <c r="X31" s="160"/>
      <c r="Y31" s="160"/>
      <c r="Z31" s="160"/>
      <c r="AA31" s="160"/>
      <c r="AB31" s="160"/>
      <c r="AC31" s="160"/>
      <c r="AD31" s="160"/>
      <c r="AE31" s="160"/>
      <c r="AF31" s="160"/>
      <c r="AG31" s="160"/>
      <c r="AH31" s="160"/>
      <c r="AI31" s="160"/>
      <c r="AJ31" s="161"/>
      <c r="AK31" s="162"/>
      <c r="AL31" s="163"/>
      <c r="AM31" s="163"/>
      <c r="AN31" s="163"/>
      <c r="AO31" s="164"/>
    </row>
    <row r="32" spans="2:41" ht="16.5" customHeight="1">
      <c r="B32" s="159"/>
      <c r="C32" s="160"/>
      <c r="D32" s="160"/>
      <c r="E32" s="160"/>
      <c r="F32" s="160"/>
      <c r="G32" s="160"/>
      <c r="H32" s="160"/>
      <c r="I32" s="160"/>
      <c r="J32" s="160"/>
      <c r="K32" s="160"/>
      <c r="L32" s="160"/>
      <c r="M32" s="160"/>
      <c r="N32" s="160"/>
      <c r="O32" s="160"/>
      <c r="P32" s="160"/>
      <c r="Q32" s="160"/>
      <c r="R32" s="160"/>
      <c r="S32" s="160"/>
      <c r="T32" s="160"/>
      <c r="U32" s="160"/>
      <c r="V32" s="160"/>
      <c r="W32" s="160"/>
      <c r="X32" s="160"/>
      <c r="Y32" s="160"/>
      <c r="Z32" s="160"/>
      <c r="AA32" s="160"/>
      <c r="AB32" s="160"/>
      <c r="AC32" s="160"/>
      <c r="AD32" s="160"/>
      <c r="AE32" s="160"/>
      <c r="AF32" s="160"/>
      <c r="AG32" s="160"/>
      <c r="AH32" s="160"/>
      <c r="AI32" s="160"/>
      <c r="AJ32" s="161"/>
      <c r="AK32" s="162"/>
      <c r="AL32" s="163"/>
      <c r="AM32" s="163"/>
      <c r="AN32" s="163"/>
      <c r="AO32" s="164"/>
    </row>
    <row r="33" spans="2:41" ht="16.5" customHeight="1">
      <c r="B33" s="159"/>
      <c r="C33" s="160"/>
      <c r="D33" s="160"/>
      <c r="E33" s="160"/>
      <c r="F33" s="160"/>
      <c r="G33" s="160"/>
      <c r="H33" s="160"/>
      <c r="I33" s="160"/>
      <c r="J33" s="160"/>
      <c r="K33" s="160"/>
      <c r="L33" s="160"/>
      <c r="M33" s="160"/>
      <c r="N33" s="160"/>
      <c r="O33" s="160"/>
      <c r="P33" s="160"/>
      <c r="Q33" s="160"/>
      <c r="R33" s="160"/>
      <c r="S33" s="160"/>
      <c r="T33" s="160"/>
      <c r="U33" s="160"/>
      <c r="V33" s="160"/>
      <c r="W33" s="160"/>
      <c r="X33" s="160"/>
      <c r="Y33" s="160"/>
      <c r="Z33" s="160"/>
      <c r="AA33" s="160"/>
      <c r="AB33" s="160"/>
      <c r="AC33" s="160"/>
      <c r="AD33" s="160"/>
      <c r="AE33" s="160"/>
      <c r="AF33" s="160"/>
      <c r="AG33" s="160"/>
      <c r="AH33" s="160"/>
      <c r="AI33" s="160"/>
      <c r="AJ33" s="161"/>
      <c r="AK33" s="162"/>
      <c r="AL33" s="163"/>
      <c r="AM33" s="163"/>
      <c r="AN33" s="163"/>
      <c r="AO33" s="164"/>
    </row>
    <row r="34" spans="2:41" ht="16.5" customHeight="1">
      <c r="B34" s="159"/>
      <c r="C34" s="160"/>
      <c r="D34" s="160"/>
      <c r="E34" s="160"/>
      <c r="F34" s="160"/>
      <c r="G34" s="160"/>
      <c r="H34" s="160"/>
      <c r="I34" s="160"/>
      <c r="J34" s="160"/>
      <c r="K34" s="160"/>
      <c r="L34" s="160"/>
      <c r="M34" s="160"/>
      <c r="N34" s="160"/>
      <c r="O34" s="160"/>
      <c r="P34" s="160"/>
      <c r="Q34" s="160"/>
      <c r="R34" s="160"/>
      <c r="S34" s="160"/>
      <c r="T34" s="160"/>
      <c r="U34" s="160"/>
      <c r="V34" s="160"/>
      <c r="W34" s="160"/>
      <c r="X34" s="160"/>
      <c r="Y34" s="160"/>
      <c r="Z34" s="160"/>
      <c r="AA34" s="160"/>
      <c r="AB34" s="160"/>
      <c r="AC34" s="160"/>
      <c r="AD34" s="160"/>
      <c r="AE34" s="160"/>
      <c r="AF34" s="160"/>
      <c r="AG34" s="160"/>
      <c r="AH34" s="160"/>
      <c r="AI34" s="160"/>
      <c r="AJ34" s="161"/>
      <c r="AK34" s="162"/>
      <c r="AL34" s="163"/>
      <c r="AM34" s="163"/>
      <c r="AN34" s="163"/>
      <c r="AO34" s="164"/>
    </row>
    <row r="35" spans="2:41" ht="16.5" customHeight="1">
      <c r="B35" s="189"/>
      <c r="C35" s="190"/>
      <c r="D35" s="190"/>
      <c r="E35" s="190"/>
      <c r="F35" s="160"/>
      <c r="G35" s="160"/>
      <c r="H35" s="160"/>
      <c r="I35" s="160"/>
      <c r="J35" s="160"/>
      <c r="K35" s="160"/>
      <c r="L35" s="160"/>
      <c r="M35" s="160"/>
      <c r="N35" s="160"/>
      <c r="O35" s="160"/>
      <c r="P35" s="160"/>
      <c r="Q35" s="160"/>
      <c r="R35" s="160"/>
      <c r="S35" s="160"/>
      <c r="T35" s="160"/>
      <c r="U35" s="160"/>
      <c r="V35" s="160"/>
      <c r="W35" s="160"/>
      <c r="X35" s="160"/>
      <c r="Y35" s="160"/>
      <c r="Z35" s="160"/>
      <c r="AA35" s="160"/>
      <c r="AB35" s="160"/>
      <c r="AC35" s="160"/>
      <c r="AD35" s="160"/>
      <c r="AE35" s="160"/>
      <c r="AF35" s="160"/>
      <c r="AG35" s="160"/>
      <c r="AH35" s="160"/>
      <c r="AI35" s="160"/>
      <c r="AJ35" s="161"/>
      <c r="AK35" s="162"/>
      <c r="AL35" s="163"/>
      <c r="AM35" s="163"/>
      <c r="AN35" s="163"/>
      <c r="AO35" s="164"/>
    </row>
    <row r="36" spans="2:41" ht="16.5" customHeight="1">
      <c r="B36" s="165" t="s">
        <v>68</v>
      </c>
      <c r="C36" s="166"/>
      <c r="D36" s="166"/>
      <c r="E36" s="166"/>
      <c r="F36" s="167"/>
      <c r="G36" s="167"/>
      <c r="H36" s="167"/>
      <c r="I36" s="167"/>
      <c r="J36" s="167"/>
      <c r="K36" s="167"/>
      <c r="L36" s="167"/>
      <c r="M36" s="167"/>
      <c r="N36" s="167"/>
      <c r="O36" s="167"/>
      <c r="P36" s="167"/>
      <c r="Q36" s="167"/>
      <c r="R36" s="167"/>
      <c r="S36" s="167"/>
      <c r="T36" s="167"/>
      <c r="U36" s="167"/>
      <c r="V36" s="167"/>
      <c r="W36" s="167"/>
      <c r="X36" s="167"/>
      <c r="Y36" s="167"/>
      <c r="Z36" s="167"/>
      <c r="AA36" s="167"/>
      <c r="AB36" s="167"/>
      <c r="AC36" s="167"/>
      <c r="AD36" s="167"/>
      <c r="AE36" s="167"/>
      <c r="AF36" s="167"/>
      <c r="AG36" s="167"/>
      <c r="AH36" s="167"/>
      <c r="AI36" s="167"/>
      <c r="AJ36" s="168"/>
      <c r="AK36" s="169" t="s">
        <v>69</v>
      </c>
      <c r="AL36" s="170"/>
      <c r="AM36" s="170"/>
      <c r="AN36" s="170"/>
      <c r="AO36" s="171"/>
    </row>
    <row r="37" spans="2:41" ht="21.75" customHeight="1">
      <c r="B37" s="175" t="s">
        <v>70</v>
      </c>
      <c r="C37" s="176"/>
      <c r="D37" s="176"/>
      <c r="E37" s="177"/>
      <c r="F37" s="175" t="s">
        <v>71</v>
      </c>
      <c r="G37" s="176"/>
      <c r="H37" s="176"/>
      <c r="I37" s="176"/>
      <c r="J37" s="176"/>
      <c r="K37" s="178"/>
      <c r="L37" s="178"/>
      <c r="M37" s="178"/>
      <c r="N37" s="178"/>
      <c r="O37" s="178"/>
      <c r="P37" s="178"/>
      <c r="Q37" s="178"/>
      <c r="R37" s="178"/>
      <c r="S37" s="178"/>
      <c r="T37" s="178"/>
      <c r="U37" s="178"/>
      <c r="V37" s="178"/>
      <c r="W37" s="178"/>
      <c r="X37" s="178"/>
      <c r="Y37" s="178"/>
      <c r="Z37" s="178"/>
      <c r="AA37" s="178"/>
      <c r="AB37" s="178"/>
      <c r="AC37" s="179"/>
      <c r="AD37" s="175" t="s">
        <v>72</v>
      </c>
      <c r="AE37" s="176"/>
      <c r="AF37" s="176"/>
      <c r="AG37" s="176"/>
      <c r="AH37" s="176"/>
      <c r="AI37" s="176"/>
      <c r="AJ37" s="177"/>
      <c r="AK37" s="172"/>
      <c r="AL37" s="173"/>
      <c r="AM37" s="173"/>
      <c r="AN37" s="173"/>
      <c r="AO37" s="174"/>
    </row>
    <row r="38" spans="2:41" ht="16.5" customHeight="1">
      <c r="B38" s="162"/>
      <c r="C38" s="163"/>
      <c r="D38" s="163"/>
      <c r="E38" s="164"/>
      <c r="F38" s="159"/>
      <c r="G38" s="160"/>
      <c r="H38" s="160"/>
      <c r="I38" s="160"/>
      <c r="J38" s="160"/>
      <c r="K38" s="160"/>
      <c r="L38" s="160"/>
      <c r="M38" s="160"/>
      <c r="N38" s="160"/>
      <c r="O38" s="160"/>
      <c r="P38" s="160"/>
      <c r="Q38" s="160"/>
      <c r="R38" s="160"/>
      <c r="S38" s="160"/>
      <c r="T38" s="160"/>
      <c r="U38" s="160"/>
      <c r="V38" s="160"/>
      <c r="W38" s="160"/>
      <c r="X38" s="160"/>
      <c r="Y38" s="160"/>
      <c r="Z38" s="160"/>
      <c r="AA38" s="160"/>
      <c r="AB38" s="160"/>
      <c r="AC38" s="161"/>
      <c r="AD38" s="162"/>
      <c r="AE38" s="163"/>
      <c r="AF38" s="163"/>
      <c r="AG38" s="163"/>
      <c r="AH38" s="163"/>
      <c r="AI38" s="163"/>
      <c r="AJ38" s="164"/>
      <c r="AK38" s="180"/>
      <c r="AL38" s="181"/>
      <c r="AM38" s="181"/>
      <c r="AN38" s="181"/>
      <c r="AO38" s="182"/>
    </row>
    <row r="39" spans="2:41" ht="16.5" customHeight="1">
      <c r="B39" s="162"/>
      <c r="C39" s="163"/>
      <c r="D39" s="163"/>
      <c r="E39" s="164"/>
      <c r="F39" s="159"/>
      <c r="G39" s="160"/>
      <c r="H39" s="160"/>
      <c r="I39" s="160"/>
      <c r="J39" s="160"/>
      <c r="K39" s="160"/>
      <c r="L39" s="160"/>
      <c r="M39" s="160"/>
      <c r="N39" s="160"/>
      <c r="O39" s="160"/>
      <c r="P39" s="160"/>
      <c r="Q39" s="160"/>
      <c r="R39" s="160"/>
      <c r="S39" s="160"/>
      <c r="T39" s="160"/>
      <c r="U39" s="160"/>
      <c r="V39" s="160"/>
      <c r="W39" s="160"/>
      <c r="X39" s="160"/>
      <c r="Y39" s="160"/>
      <c r="Z39" s="160"/>
      <c r="AA39" s="160"/>
      <c r="AB39" s="160"/>
      <c r="AC39" s="161"/>
      <c r="AD39" s="162"/>
      <c r="AE39" s="163"/>
      <c r="AF39" s="163"/>
      <c r="AG39" s="163"/>
      <c r="AH39" s="163"/>
      <c r="AI39" s="163"/>
      <c r="AJ39" s="164"/>
      <c r="AK39" s="183"/>
      <c r="AL39" s="184"/>
      <c r="AM39" s="184"/>
      <c r="AN39" s="184"/>
      <c r="AO39" s="185"/>
    </row>
    <row r="40" spans="2:41" ht="16.5" customHeight="1">
      <c r="B40" s="162"/>
      <c r="C40" s="163"/>
      <c r="D40" s="163"/>
      <c r="E40" s="164"/>
      <c r="F40" s="159"/>
      <c r="G40" s="160"/>
      <c r="H40" s="160"/>
      <c r="I40" s="160"/>
      <c r="J40" s="160"/>
      <c r="K40" s="160"/>
      <c r="L40" s="160"/>
      <c r="M40" s="160"/>
      <c r="N40" s="160"/>
      <c r="O40" s="160"/>
      <c r="P40" s="160"/>
      <c r="Q40" s="160"/>
      <c r="R40" s="160"/>
      <c r="S40" s="160"/>
      <c r="T40" s="160"/>
      <c r="U40" s="160"/>
      <c r="V40" s="160"/>
      <c r="W40" s="160"/>
      <c r="X40" s="160"/>
      <c r="Y40" s="160"/>
      <c r="Z40" s="160"/>
      <c r="AA40" s="160"/>
      <c r="AB40" s="160"/>
      <c r="AC40" s="161"/>
      <c r="AD40" s="162"/>
      <c r="AE40" s="163"/>
      <c r="AF40" s="163"/>
      <c r="AG40" s="163"/>
      <c r="AH40" s="163"/>
      <c r="AI40" s="163"/>
      <c r="AJ40" s="164"/>
      <c r="AK40" s="186"/>
      <c r="AL40" s="187"/>
      <c r="AM40" s="187"/>
      <c r="AN40" s="187"/>
      <c r="AO40" s="188"/>
    </row>
    <row r="41" spans="2:41" ht="16.5" customHeight="1">
      <c r="B41" s="101" t="s">
        <v>73</v>
      </c>
      <c r="C41" s="101"/>
      <c r="D41" s="101"/>
      <c r="E41" s="101"/>
      <c r="F41" s="102"/>
      <c r="G41" s="102"/>
      <c r="H41" s="102"/>
      <c r="I41" s="102"/>
      <c r="J41" s="102"/>
      <c r="K41" s="102"/>
      <c r="L41" s="102"/>
      <c r="M41" s="102"/>
      <c r="N41" s="102"/>
      <c r="O41" s="102"/>
      <c r="P41" s="102"/>
      <c r="Q41" s="102"/>
      <c r="R41" s="102"/>
      <c r="S41" s="102"/>
      <c r="T41" s="102"/>
      <c r="U41" s="102"/>
      <c r="V41" s="102"/>
      <c r="W41" s="102"/>
      <c r="X41" s="102"/>
      <c r="Y41" s="102"/>
      <c r="Z41" s="102"/>
      <c r="AA41" s="102"/>
      <c r="AB41" s="102"/>
      <c r="AC41" s="102"/>
      <c r="AD41" s="102"/>
      <c r="AE41" s="102"/>
      <c r="AF41" s="102"/>
      <c r="AG41" s="102"/>
      <c r="AH41" s="102"/>
      <c r="AI41" s="102"/>
      <c r="AJ41" s="102"/>
      <c r="AK41" s="102"/>
      <c r="AL41" s="102"/>
      <c r="AM41" s="102"/>
      <c r="AN41" s="102"/>
      <c r="AO41" s="102"/>
    </row>
    <row r="42" spans="2:41" ht="16.5" customHeight="1">
      <c r="B42" s="135" t="s">
        <v>74</v>
      </c>
      <c r="C42" s="136"/>
      <c r="D42" s="136"/>
      <c r="E42" s="136"/>
      <c r="F42" s="136"/>
      <c r="G42" s="136"/>
      <c r="H42" s="136"/>
      <c r="I42" s="136"/>
      <c r="J42" s="136"/>
      <c r="K42" s="136"/>
      <c r="L42" s="137"/>
      <c r="M42" s="138" t="s">
        <v>75</v>
      </c>
      <c r="N42" s="139"/>
      <c r="O42" s="139"/>
      <c r="P42" s="139"/>
      <c r="Q42" s="139"/>
      <c r="R42" s="139"/>
      <c r="S42" s="139"/>
      <c r="T42" s="140"/>
      <c r="U42" s="138" t="s">
        <v>76</v>
      </c>
      <c r="V42" s="139"/>
      <c r="W42" s="139"/>
      <c r="X42" s="139"/>
      <c r="Y42" s="139"/>
      <c r="Z42" s="139"/>
      <c r="AA42" s="139"/>
      <c r="AB42" s="139"/>
      <c r="AC42" s="140"/>
      <c r="AD42" s="135" t="s">
        <v>77</v>
      </c>
      <c r="AE42" s="136"/>
      <c r="AF42" s="136"/>
      <c r="AG42" s="136"/>
      <c r="AH42" s="136"/>
      <c r="AI42" s="136"/>
      <c r="AJ42" s="136"/>
      <c r="AK42" s="136"/>
      <c r="AL42" s="136"/>
      <c r="AM42" s="136"/>
      <c r="AN42" s="136"/>
      <c r="AO42" s="137"/>
    </row>
    <row r="43" spans="2:41" ht="16.5" customHeight="1">
      <c r="B43" s="120" t="s">
        <v>78</v>
      </c>
      <c r="C43" s="121"/>
      <c r="D43" s="121"/>
      <c r="E43" s="122"/>
      <c r="F43" s="129" t="s">
        <v>79</v>
      </c>
      <c r="G43" s="130"/>
      <c r="H43" s="130"/>
      <c r="I43" s="130"/>
      <c r="J43" s="130"/>
      <c r="K43" s="130"/>
      <c r="L43" s="131"/>
      <c r="M43" s="97" t="s">
        <v>80</v>
      </c>
      <c r="N43" s="97"/>
      <c r="O43" s="97"/>
      <c r="P43" s="97"/>
      <c r="Q43" s="97"/>
      <c r="R43" s="97"/>
      <c r="S43" s="97"/>
      <c r="T43" s="97"/>
      <c r="U43" s="98"/>
      <c r="V43" s="99"/>
      <c r="W43" s="99"/>
      <c r="X43" s="99"/>
      <c r="Y43" s="99"/>
      <c r="Z43" s="99"/>
      <c r="AA43" s="99"/>
      <c r="AB43" s="99"/>
      <c r="AC43" s="100"/>
      <c r="AD43" s="141">
        <f>+IFERROR(U43/U44,0)</f>
        <v>0</v>
      </c>
      <c r="AE43" s="142"/>
      <c r="AF43" s="142"/>
      <c r="AG43" s="142"/>
      <c r="AH43" s="142"/>
      <c r="AI43" s="142"/>
      <c r="AJ43" s="143"/>
      <c r="AK43" s="147" t="s">
        <v>81</v>
      </c>
      <c r="AL43" s="148"/>
      <c r="AM43" s="148"/>
      <c r="AN43" s="148"/>
      <c r="AO43" s="149"/>
    </row>
    <row r="44" spans="2:41" ht="16.5" customHeight="1">
      <c r="B44" s="123"/>
      <c r="C44" s="124"/>
      <c r="D44" s="124"/>
      <c r="E44" s="125"/>
      <c r="F44" s="132"/>
      <c r="G44" s="133"/>
      <c r="H44" s="133"/>
      <c r="I44" s="133"/>
      <c r="J44" s="133"/>
      <c r="K44" s="133"/>
      <c r="L44" s="134"/>
      <c r="M44" s="97" t="s">
        <v>82</v>
      </c>
      <c r="N44" s="97"/>
      <c r="O44" s="97"/>
      <c r="P44" s="97"/>
      <c r="Q44" s="97"/>
      <c r="R44" s="97"/>
      <c r="S44" s="97"/>
      <c r="T44" s="97"/>
      <c r="U44" s="98"/>
      <c r="V44" s="99"/>
      <c r="W44" s="99"/>
      <c r="X44" s="99"/>
      <c r="Y44" s="99"/>
      <c r="Z44" s="99"/>
      <c r="AA44" s="99"/>
      <c r="AB44" s="99"/>
      <c r="AC44" s="100"/>
      <c r="AD44" s="144"/>
      <c r="AE44" s="145"/>
      <c r="AF44" s="145"/>
      <c r="AG44" s="145"/>
      <c r="AH44" s="145"/>
      <c r="AI44" s="145"/>
      <c r="AJ44" s="146"/>
      <c r="AK44" s="150"/>
      <c r="AL44" s="151"/>
      <c r="AM44" s="151"/>
      <c r="AN44" s="151"/>
      <c r="AO44" s="152"/>
    </row>
    <row r="45" spans="2:41" ht="16.5" customHeight="1">
      <c r="B45" s="123"/>
      <c r="C45" s="124"/>
      <c r="D45" s="124"/>
      <c r="E45" s="125"/>
      <c r="F45" s="129" t="s">
        <v>83</v>
      </c>
      <c r="G45" s="130"/>
      <c r="H45" s="130"/>
      <c r="I45" s="130"/>
      <c r="J45" s="130"/>
      <c r="K45" s="130"/>
      <c r="L45" s="131"/>
      <c r="M45" s="97" t="s">
        <v>84</v>
      </c>
      <c r="N45" s="97"/>
      <c r="O45" s="97"/>
      <c r="P45" s="97"/>
      <c r="Q45" s="97"/>
      <c r="R45" s="97"/>
      <c r="S45" s="97"/>
      <c r="T45" s="97"/>
      <c r="U45" s="98"/>
      <c r="V45" s="99"/>
      <c r="W45" s="99"/>
      <c r="X45" s="99"/>
      <c r="Y45" s="99"/>
      <c r="Z45" s="99"/>
      <c r="AA45" s="99"/>
      <c r="AB45" s="99"/>
      <c r="AC45" s="100"/>
      <c r="AD45" s="104">
        <f>+IFERROR(U45/U46,0)</f>
        <v>0</v>
      </c>
      <c r="AE45" s="105"/>
      <c r="AF45" s="105"/>
      <c r="AG45" s="105"/>
      <c r="AH45" s="105"/>
      <c r="AI45" s="105"/>
      <c r="AJ45" s="106"/>
      <c r="AK45" s="110" t="s">
        <v>85</v>
      </c>
      <c r="AL45" s="111"/>
      <c r="AM45" s="111"/>
      <c r="AN45" s="111"/>
      <c r="AO45" s="112"/>
    </row>
    <row r="46" spans="2:41" ht="16.5" customHeight="1">
      <c r="B46" s="123"/>
      <c r="C46" s="124"/>
      <c r="D46" s="124"/>
      <c r="E46" s="125"/>
      <c r="F46" s="132"/>
      <c r="G46" s="133"/>
      <c r="H46" s="133"/>
      <c r="I46" s="133"/>
      <c r="J46" s="133"/>
      <c r="K46" s="133"/>
      <c r="L46" s="134"/>
      <c r="M46" s="97" t="s">
        <v>86</v>
      </c>
      <c r="N46" s="97"/>
      <c r="O46" s="97"/>
      <c r="P46" s="97"/>
      <c r="Q46" s="97"/>
      <c r="R46" s="97"/>
      <c r="S46" s="97"/>
      <c r="T46" s="97"/>
      <c r="U46" s="98"/>
      <c r="V46" s="99"/>
      <c r="W46" s="99"/>
      <c r="X46" s="99"/>
      <c r="Y46" s="99"/>
      <c r="Z46" s="99"/>
      <c r="AA46" s="99"/>
      <c r="AB46" s="99"/>
      <c r="AC46" s="100"/>
      <c r="AD46" s="107"/>
      <c r="AE46" s="108"/>
      <c r="AF46" s="108"/>
      <c r="AG46" s="108"/>
      <c r="AH46" s="108"/>
      <c r="AI46" s="108"/>
      <c r="AJ46" s="109"/>
      <c r="AK46" s="113"/>
      <c r="AL46" s="114"/>
      <c r="AM46" s="114"/>
      <c r="AN46" s="114"/>
      <c r="AO46" s="115"/>
    </row>
    <row r="47" spans="2:41" ht="16.5" customHeight="1">
      <c r="B47" s="123"/>
      <c r="C47" s="124"/>
      <c r="D47" s="124"/>
      <c r="E47" s="125"/>
      <c r="F47" s="129" t="s">
        <v>87</v>
      </c>
      <c r="G47" s="130"/>
      <c r="H47" s="130"/>
      <c r="I47" s="130"/>
      <c r="J47" s="130"/>
      <c r="K47" s="130"/>
      <c r="L47" s="131"/>
      <c r="M47" s="97" t="s">
        <v>88</v>
      </c>
      <c r="N47" s="97"/>
      <c r="O47" s="97"/>
      <c r="P47" s="97"/>
      <c r="Q47" s="97"/>
      <c r="R47" s="97"/>
      <c r="S47" s="97"/>
      <c r="T47" s="97"/>
      <c r="U47" s="98"/>
      <c r="V47" s="99"/>
      <c r="W47" s="99"/>
      <c r="X47" s="99"/>
      <c r="Y47" s="99"/>
      <c r="Z47" s="99"/>
      <c r="AA47" s="99"/>
      <c r="AB47" s="99"/>
      <c r="AC47" s="100"/>
      <c r="AD47" s="141">
        <f>+IFERROR(U47/U48,0)</f>
        <v>0</v>
      </c>
      <c r="AE47" s="142"/>
      <c r="AF47" s="142"/>
      <c r="AG47" s="142"/>
      <c r="AH47" s="142"/>
      <c r="AI47" s="142"/>
      <c r="AJ47" s="143"/>
      <c r="AK47" s="153" t="s">
        <v>81</v>
      </c>
      <c r="AL47" s="154"/>
      <c r="AM47" s="154"/>
      <c r="AN47" s="154"/>
      <c r="AO47" s="155"/>
    </row>
    <row r="48" spans="2:41" ht="16.5" customHeight="1">
      <c r="B48" s="126"/>
      <c r="C48" s="127"/>
      <c r="D48" s="127"/>
      <c r="E48" s="128"/>
      <c r="F48" s="132"/>
      <c r="G48" s="133"/>
      <c r="H48" s="133"/>
      <c r="I48" s="133"/>
      <c r="J48" s="133"/>
      <c r="K48" s="133"/>
      <c r="L48" s="134"/>
      <c r="M48" s="97" t="s">
        <v>89</v>
      </c>
      <c r="N48" s="97"/>
      <c r="O48" s="97"/>
      <c r="P48" s="97"/>
      <c r="Q48" s="97"/>
      <c r="R48" s="97"/>
      <c r="S48" s="97"/>
      <c r="T48" s="97"/>
      <c r="U48" s="98"/>
      <c r="V48" s="99"/>
      <c r="W48" s="99"/>
      <c r="X48" s="99"/>
      <c r="Y48" s="99"/>
      <c r="Z48" s="99"/>
      <c r="AA48" s="99"/>
      <c r="AB48" s="99"/>
      <c r="AC48" s="100"/>
      <c r="AD48" s="144"/>
      <c r="AE48" s="145"/>
      <c r="AF48" s="145"/>
      <c r="AG48" s="145"/>
      <c r="AH48" s="145"/>
      <c r="AI48" s="145"/>
      <c r="AJ48" s="146"/>
      <c r="AK48" s="156"/>
      <c r="AL48" s="157"/>
      <c r="AM48" s="157"/>
      <c r="AN48" s="157"/>
      <c r="AO48" s="158"/>
    </row>
    <row r="49" spans="2:41" ht="16.5" customHeight="1">
      <c r="B49" s="120" t="s">
        <v>90</v>
      </c>
      <c r="C49" s="121"/>
      <c r="D49" s="121"/>
      <c r="E49" s="122"/>
      <c r="F49" s="129" t="s">
        <v>91</v>
      </c>
      <c r="G49" s="130"/>
      <c r="H49" s="130"/>
      <c r="I49" s="130"/>
      <c r="J49" s="130"/>
      <c r="K49" s="130"/>
      <c r="L49" s="131"/>
      <c r="M49" s="97" t="s">
        <v>88</v>
      </c>
      <c r="N49" s="97"/>
      <c r="O49" s="97"/>
      <c r="P49" s="97"/>
      <c r="Q49" s="97"/>
      <c r="R49" s="97"/>
      <c r="S49" s="97"/>
      <c r="T49" s="97"/>
      <c r="U49" s="98"/>
      <c r="V49" s="99"/>
      <c r="W49" s="99"/>
      <c r="X49" s="99"/>
      <c r="Y49" s="99"/>
      <c r="Z49" s="99"/>
      <c r="AA49" s="99"/>
      <c r="AB49" s="99"/>
      <c r="AC49" s="100"/>
      <c r="AD49" s="104">
        <f>+IFERROR(U49/U50,0)</f>
        <v>0</v>
      </c>
      <c r="AE49" s="105"/>
      <c r="AF49" s="105"/>
      <c r="AG49" s="105"/>
      <c r="AH49" s="105"/>
      <c r="AI49" s="105"/>
      <c r="AJ49" s="106"/>
      <c r="AK49" s="110" t="s">
        <v>85</v>
      </c>
      <c r="AL49" s="111"/>
      <c r="AM49" s="111"/>
      <c r="AN49" s="111"/>
      <c r="AO49" s="112"/>
    </row>
    <row r="50" spans="2:41" ht="16.5" customHeight="1">
      <c r="B50" s="123"/>
      <c r="C50" s="124"/>
      <c r="D50" s="124"/>
      <c r="E50" s="125"/>
      <c r="F50" s="132"/>
      <c r="G50" s="133"/>
      <c r="H50" s="133"/>
      <c r="I50" s="133"/>
      <c r="J50" s="133"/>
      <c r="K50" s="133"/>
      <c r="L50" s="134"/>
      <c r="M50" s="97" t="s">
        <v>92</v>
      </c>
      <c r="N50" s="97"/>
      <c r="O50" s="97"/>
      <c r="P50" s="97"/>
      <c r="Q50" s="97"/>
      <c r="R50" s="97"/>
      <c r="S50" s="97"/>
      <c r="T50" s="97"/>
      <c r="U50" s="98"/>
      <c r="V50" s="99"/>
      <c r="W50" s="99"/>
      <c r="X50" s="99"/>
      <c r="Y50" s="99"/>
      <c r="Z50" s="99"/>
      <c r="AA50" s="99"/>
      <c r="AB50" s="99"/>
      <c r="AC50" s="100"/>
      <c r="AD50" s="107"/>
      <c r="AE50" s="108"/>
      <c r="AF50" s="108"/>
      <c r="AG50" s="108"/>
      <c r="AH50" s="108"/>
      <c r="AI50" s="108"/>
      <c r="AJ50" s="109"/>
      <c r="AK50" s="113"/>
      <c r="AL50" s="114"/>
      <c r="AM50" s="114"/>
      <c r="AN50" s="114"/>
      <c r="AO50" s="115"/>
    </row>
    <row r="51" spans="2:41" ht="16.5" customHeight="1">
      <c r="B51" s="123"/>
      <c r="C51" s="124"/>
      <c r="D51" s="124"/>
      <c r="E51" s="125"/>
      <c r="F51" s="129" t="s">
        <v>93</v>
      </c>
      <c r="G51" s="130"/>
      <c r="H51" s="130"/>
      <c r="I51" s="130"/>
      <c r="J51" s="130"/>
      <c r="K51" s="130"/>
      <c r="L51" s="131"/>
      <c r="M51" s="97" t="s">
        <v>88</v>
      </c>
      <c r="N51" s="97"/>
      <c r="O51" s="97"/>
      <c r="P51" s="97"/>
      <c r="Q51" s="97"/>
      <c r="R51" s="97"/>
      <c r="S51" s="97"/>
      <c r="T51" s="97"/>
      <c r="U51" s="98"/>
      <c r="V51" s="99"/>
      <c r="W51" s="99"/>
      <c r="X51" s="99"/>
      <c r="Y51" s="99"/>
      <c r="Z51" s="99"/>
      <c r="AA51" s="99"/>
      <c r="AB51" s="99"/>
      <c r="AC51" s="100"/>
      <c r="AD51" s="104">
        <f>+IFERROR(U51/U52,0)</f>
        <v>0</v>
      </c>
      <c r="AE51" s="105"/>
      <c r="AF51" s="105"/>
      <c r="AG51" s="105"/>
      <c r="AH51" s="105"/>
      <c r="AI51" s="105"/>
      <c r="AJ51" s="106"/>
      <c r="AK51" s="110" t="s">
        <v>85</v>
      </c>
      <c r="AL51" s="111"/>
      <c r="AM51" s="111"/>
      <c r="AN51" s="111"/>
      <c r="AO51" s="112"/>
    </row>
    <row r="52" spans="2:41" ht="16.5" customHeight="1">
      <c r="B52" s="126"/>
      <c r="C52" s="127"/>
      <c r="D52" s="127"/>
      <c r="E52" s="128"/>
      <c r="F52" s="132"/>
      <c r="G52" s="133"/>
      <c r="H52" s="133"/>
      <c r="I52" s="133"/>
      <c r="J52" s="133"/>
      <c r="K52" s="133"/>
      <c r="L52" s="134"/>
      <c r="M52" s="97" t="s">
        <v>86</v>
      </c>
      <c r="N52" s="97"/>
      <c r="O52" s="97"/>
      <c r="P52" s="97"/>
      <c r="Q52" s="97"/>
      <c r="R52" s="97"/>
      <c r="S52" s="97"/>
      <c r="T52" s="97"/>
      <c r="U52" s="98"/>
      <c r="V52" s="99"/>
      <c r="W52" s="99"/>
      <c r="X52" s="99"/>
      <c r="Y52" s="99"/>
      <c r="Z52" s="99"/>
      <c r="AA52" s="99"/>
      <c r="AB52" s="99"/>
      <c r="AC52" s="100"/>
      <c r="AD52" s="107"/>
      <c r="AE52" s="108"/>
      <c r="AF52" s="108"/>
      <c r="AG52" s="108"/>
      <c r="AH52" s="108"/>
      <c r="AI52" s="108"/>
      <c r="AJ52" s="109"/>
      <c r="AK52" s="113"/>
      <c r="AL52" s="114"/>
      <c r="AM52" s="114"/>
      <c r="AN52" s="114"/>
      <c r="AO52" s="115"/>
    </row>
    <row r="53" spans="2:41" ht="34.5" customHeight="1">
      <c r="B53" s="116" t="s">
        <v>94</v>
      </c>
      <c r="C53" s="117"/>
      <c r="D53" s="117"/>
      <c r="E53" s="117"/>
      <c r="F53" s="118"/>
      <c r="G53" s="118"/>
      <c r="H53" s="118"/>
      <c r="I53" s="118"/>
      <c r="J53" s="118"/>
      <c r="K53" s="118"/>
      <c r="L53" s="118"/>
      <c r="M53" s="118"/>
      <c r="N53" s="118"/>
      <c r="O53" s="118"/>
      <c r="P53" s="118"/>
      <c r="Q53" s="118"/>
      <c r="R53" s="118"/>
      <c r="S53" s="118"/>
      <c r="T53" s="118"/>
      <c r="U53" s="118"/>
      <c r="V53" s="118"/>
      <c r="W53" s="118"/>
      <c r="X53" s="118"/>
      <c r="Y53" s="118"/>
      <c r="Z53" s="118"/>
      <c r="AA53" s="118"/>
      <c r="AB53" s="118"/>
      <c r="AC53" s="118"/>
      <c r="AD53" s="118"/>
      <c r="AE53" s="118"/>
      <c r="AF53" s="118"/>
      <c r="AG53" s="118"/>
      <c r="AH53" s="118"/>
      <c r="AI53" s="118"/>
      <c r="AJ53" s="118"/>
      <c r="AK53" s="118"/>
      <c r="AL53" s="118"/>
      <c r="AM53" s="118"/>
      <c r="AN53" s="118"/>
      <c r="AO53" s="119"/>
    </row>
    <row r="54" spans="2:41" ht="20.25" customHeight="1">
      <c r="B54" s="101" t="s">
        <v>95</v>
      </c>
      <c r="C54" s="101"/>
      <c r="D54" s="101"/>
      <c r="E54" s="101"/>
      <c r="F54" s="102"/>
      <c r="G54" s="102"/>
      <c r="H54" s="102"/>
      <c r="I54" s="102"/>
      <c r="J54" s="102"/>
      <c r="K54" s="102"/>
      <c r="L54" s="102"/>
      <c r="M54" s="102"/>
      <c r="N54" s="102"/>
      <c r="O54" s="102"/>
      <c r="P54" s="102"/>
      <c r="Q54" s="102"/>
      <c r="R54" s="102"/>
      <c r="S54" s="102"/>
      <c r="T54" s="102"/>
      <c r="U54" s="102"/>
      <c r="V54" s="102"/>
      <c r="W54" s="102"/>
      <c r="X54" s="102"/>
      <c r="Y54" s="102"/>
      <c r="Z54" s="102"/>
      <c r="AA54" s="102"/>
      <c r="AB54" s="102"/>
      <c r="AC54" s="102"/>
      <c r="AD54" s="102"/>
      <c r="AE54" s="102"/>
      <c r="AF54" s="102"/>
      <c r="AG54" s="102"/>
      <c r="AH54" s="102"/>
      <c r="AI54" s="102"/>
      <c r="AJ54" s="102"/>
      <c r="AK54" s="102"/>
      <c r="AL54" s="102"/>
      <c r="AM54" s="102"/>
      <c r="AN54" s="102"/>
      <c r="AO54" s="102"/>
    </row>
    <row r="55" spans="2:41" ht="10.199999999999999">
      <c r="B55" s="103"/>
      <c r="C55" s="103"/>
      <c r="D55" s="103"/>
      <c r="E55" s="103"/>
      <c r="F55" s="103"/>
      <c r="G55" s="103"/>
      <c r="H55" s="103"/>
      <c r="I55" s="103"/>
      <c r="J55" s="103"/>
      <c r="K55" s="103"/>
      <c r="L55" s="103"/>
      <c r="M55" s="103"/>
      <c r="N55" s="103"/>
      <c r="O55" s="103"/>
      <c r="P55" s="103"/>
      <c r="Q55" s="103"/>
      <c r="R55" s="103"/>
      <c r="S55" s="103"/>
      <c r="T55" s="103"/>
      <c r="U55" s="103"/>
      <c r="V55" s="103"/>
      <c r="W55" s="103"/>
      <c r="X55" s="103"/>
      <c r="Y55" s="103"/>
      <c r="Z55" s="103"/>
      <c r="AA55" s="103"/>
      <c r="AB55" s="103"/>
      <c r="AC55" s="103"/>
      <c r="AD55" s="103"/>
      <c r="AE55" s="103"/>
      <c r="AF55" s="103"/>
      <c r="AG55" s="103"/>
      <c r="AH55" s="103"/>
      <c r="AI55" s="103"/>
      <c r="AJ55" s="103"/>
      <c r="AK55" s="103"/>
      <c r="AL55" s="103"/>
      <c r="AM55" s="103"/>
      <c r="AN55" s="103"/>
      <c r="AO55" s="103"/>
    </row>
    <row r="56" spans="2:41" ht="10.199999999999999">
      <c r="B56" s="103"/>
      <c r="C56" s="103"/>
      <c r="D56" s="103"/>
      <c r="E56" s="103"/>
      <c r="F56" s="103"/>
      <c r="G56" s="103"/>
      <c r="H56" s="103"/>
      <c r="I56" s="103"/>
      <c r="J56" s="103"/>
      <c r="K56" s="103"/>
      <c r="L56" s="103"/>
      <c r="M56" s="103"/>
      <c r="N56" s="103"/>
      <c r="O56" s="103"/>
      <c r="P56" s="103"/>
      <c r="Q56" s="103"/>
      <c r="R56" s="103"/>
      <c r="S56" s="103"/>
      <c r="T56" s="103"/>
      <c r="U56" s="103"/>
      <c r="V56" s="103"/>
      <c r="W56" s="103"/>
      <c r="X56" s="103"/>
      <c r="Y56" s="103"/>
      <c r="Z56" s="103"/>
      <c r="AA56" s="103"/>
      <c r="AB56" s="103"/>
      <c r="AC56" s="103"/>
      <c r="AD56" s="103"/>
      <c r="AE56" s="103"/>
      <c r="AF56" s="103"/>
      <c r="AG56" s="103"/>
      <c r="AH56" s="103"/>
      <c r="AI56" s="103"/>
      <c r="AJ56" s="103"/>
      <c r="AK56" s="103"/>
      <c r="AL56" s="103"/>
      <c r="AM56" s="103"/>
      <c r="AN56" s="103"/>
      <c r="AO56" s="103"/>
    </row>
    <row r="57" spans="2:41" ht="10.199999999999999">
      <c r="B57" s="103"/>
      <c r="C57" s="103"/>
      <c r="D57" s="103"/>
      <c r="E57" s="103"/>
      <c r="F57" s="103"/>
      <c r="G57" s="103"/>
      <c r="H57" s="103"/>
      <c r="I57" s="103"/>
      <c r="J57" s="103"/>
      <c r="K57" s="103"/>
      <c r="L57" s="103"/>
      <c r="M57" s="103"/>
      <c r="N57" s="103"/>
      <c r="O57" s="103"/>
      <c r="P57" s="103"/>
      <c r="Q57" s="103"/>
      <c r="R57" s="103"/>
      <c r="S57" s="103"/>
      <c r="T57" s="103"/>
      <c r="U57" s="103"/>
      <c r="V57" s="103"/>
      <c r="W57" s="103"/>
      <c r="X57" s="103"/>
      <c r="Y57" s="103"/>
      <c r="Z57" s="103"/>
      <c r="AA57" s="103"/>
      <c r="AB57" s="103"/>
      <c r="AC57" s="103"/>
      <c r="AD57" s="103"/>
      <c r="AE57" s="103"/>
      <c r="AF57" s="103"/>
      <c r="AG57" s="103"/>
      <c r="AH57" s="103"/>
      <c r="AI57" s="103"/>
      <c r="AJ57" s="103"/>
      <c r="AK57" s="103"/>
      <c r="AL57" s="103"/>
      <c r="AM57" s="103"/>
      <c r="AN57" s="103"/>
      <c r="AO57" s="103"/>
    </row>
    <row r="58" spans="2:41" ht="10.199999999999999">
      <c r="B58" s="103"/>
      <c r="C58" s="103"/>
      <c r="D58" s="103"/>
      <c r="E58" s="103"/>
      <c r="F58" s="103"/>
      <c r="G58" s="103"/>
      <c r="H58" s="103"/>
      <c r="I58" s="103"/>
      <c r="J58" s="103"/>
      <c r="K58" s="103"/>
      <c r="L58" s="103"/>
      <c r="M58" s="103"/>
      <c r="N58" s="103"/>
      <c r="O58" s="103"/>
      <c r="P58" s="103"/>
      <c r="Q58" s="103"/>
      <c r="R58" s="103"/>
      <c r="S58" s="103"/>
      <c r="T58" s="103"/>
      <c r="U58" s="103"/>
      <c r="V58" s="103"/>
      <c r="W58" s="103"/>
      <c r="X58" s="103"/>
      <c r="Y58" s="103"/>
      <c r="Z58" s="103"/>
      <c r="AA58" s="103"/>
      <c r="AB58" s="103"/>
      <c r="AC58" s="103"/>
      <c r="AD58" s="103"/>
      <c r="AE58" s="103"/>
      <c r="AF58" s="103"/>
      <c r="AG58" s="103"/>
      <c r="AH58" s="103"/>
      <c r="AI58" s="103"/>
      <c r="AJ58" s="103"/>
      <c r="AK58" s="103"/>
      <c r="AL58" s="103"/>
      <c r="AM58" s="103"/>
      <c r="AN58" s="103"/>
      <c r="AO58" s="103"/>
    </row>
    <row r="59" spans="2:41" ht="10.199999999999999">
      <c r="B59" s="103"/>
      <c r="C59" s="103"/>
      <c r="D59" s="103"/>
      <c r="E59" s="103"/>
      <c r="F59" s="103"/>
      <c r="G59" s="103"/>
      <c r="H59" s="103"/>
      <c r="I59" s="103"/>
      <c r="J59" s="103"/>
      <c r="K59" s="103"/>
      <c r="L59" s="103"/>
      <c r="M59" s="103"/>
      <c r="N59" s="103"/>
      <c r="O59" s="103"/>
      <c r="P59" s="103"/>
      <c r="Q59" s="103"/>
      <c r="R59" s="103"/>
      <c r="S59" s="103"/>
      <c r="T59" s="103"/>
      <c r="U59" s="103"/>
      <c r="V59" s="103"/>
      <c r="W59" s="103"/>
      <c r="X59" s="103"/>
      <c r="Y59" s="103"/>
      <c r="Z59" s="103"/>
      <c r="AA59" s="103"/>
      <c r="AB59" s="103"/>
      <c r="AC59" s="103"/>
      <c r="AD59" s="103"/>
      <c r="AE59" s="103"/>
      <c r="AF59" s="103"/>
      <c r="AG59" s="103"/>
      <c r="AH59" s="103"/>
      <c r="AI59" s="103"/>
      <c r="AJ59" s="103"/>
      <c r="AK59" s="103"/>
      <c r="AL59" s="103"/>
      <c r="AM59" s="103"/>
      <c r="AN59" s="103"/>
      <c r="AO59" s="103"/>
    </row>
    <row r="60" spans="2:41" ht="10.199999999999999">
      <c r="B60" s="103"/>
      <c r="C60" s="103"/>
      <c r="D60" s="103"/>
      <c r="E60" s="103"/>
      <c r="F60" s="103"/>
      <c r="G60" s="103"/>
      <c r="H60" s="103"/>
      <c r="I60" s="103"/>
      <c r="J60" s="103"/>
      <c r="K60" s="103"/>
      <c r="L60" s="103"/>
      <c r="M60" s="103"/>
      <c r="N60" s="103"/>
      <c r="O60" s="103"/>
      <c r="P60" s="103"/>
      <c r="Q60" s="103"/>
      <c r="R60" s="103"/>
      <c r="S60" s="103"/>
      <c r="T60" s="103"/>
      <c r="U60" s="103"/>
      <c r="V60" s="103"/>
      <c r="W60" s="103"/>
      <c r="X60" s="103"/>
      <c r="Y60" s="103"/>
      <c r="Z60" s="103"/>
      <c r="AA60" s="103"/>
      <c r="AB60" s="103"/>
      <c r="AC60" s="103"/>
      <c r="AD60" s="103"/>
      <c r="AE60" s="103"/>
      <c r="AF60" s="103"/>
      <c r="AG60" s="103"/>
      <c r="AH60" s="103"/>
      <c r="AI60" s="103"/>
      <c r="AJ60" s="103"/>
      <c r="AK60" s="103"/>
      <c r="AL60" s="103"/>
      <c r="AM60" s="103"/>
      <c r="AN60" s="103"/>
      <c r="AO60" s="103"/>
    </row>
    <row r="61" spans="2:41" ht="10.199999999999999">
      <c r="B61" s="103"/>
      <c r="C61" s="103"/>
      <c r="D61" s="103"/>
      <c r="E61" s="103"/>
      <c r="F61" s="103"/>
      <c r="G61" s="103"/>
      <c r="H61" s="103"/>
      <c r="I61" s="103"/>
      <c r="J61" s="103"/>
      <c r="K61" s="103"/>
      <c r="L61" s="103"/>
      <c r="M61" s="103"/>
      <c r="N61" s="103"/>
      <c r="O61" s="103"/>
      <c r="P61" s="103"/>
      <c r="Q61" s="103"/>
      <c r="R61" s="103"/>
      <c r="S61" s="103"/>
      <c r="T61" s="103"/>
      <c r="U61" s="103"/>
      <c r="V61" s="103"/>
      <c r="W61" s="103"/>
      <c r="X61" s="103"/>
      <c r="Y61" s="103"/>
      <c r="Z61" s="103"/>
      <c r="AA61" s="103"/>
      <c r="AB61" s="103"/>
      <c r="AC61" s="103"/>
      <c r="AD61" s="103"/>
      <c r="AE61" s="103"/>
      <c r="AF61" s="103"/>
      <c r="AG61" s="103"/>
      <c r="AH61" s="103"/>
      <c r="AI61" s="103"/>
      <c r="AJ61" s="103"/>
      <c r="AK61" s="103"/>
      <c r="AL61" s="103"/>
      <c r="AM61" s="103"/>
      <c r="AN61" s="103"/>
      <c r="AO61" s="103"/>
    </row>
    <row r="62" spans="2:41" ht="10.199999999999999">
      <c r="B62" s="103"/>
      <c r="C62" s="103"/>
      <c r="D62" s="103"/>
      <c r="E62" s="103"/>
      <c r="F62" s="103"/>
      <c r="G62" s="103"/>
      <c r="H62" s="103"/>
      <c r="I62" s="103"/>
      <c r="J62" s="103"/>
      <c r="K62" s="103"/>
      <c r="L62" s="103"/>
      <c r="M62" s="103"/>
      <c r="N62" s="103"/>
      <c r="O62" s="103"/>
      <c r="P62" s="103"/>
      <c r="Q62" s="103"/>
      <c r="R62" s="103"/>
      <c r="S62" s="103"/>
      <c r="T62" s="103"/>
      <c r="U62" s="103"/>
      <c r="V62" s="103"/>
      <c r="W62" s="103"/>
      <c r="X62" s="103"/>
      <c r="Y62" s="103"/>
      <c r="Z62" s="103"/>
      <c r="AA62" s="103"/>
      <c r="AB62" s="103"/>
      <c r="AC62" s="103"/>
      <c r="AD62" s="103"/>
      <c r="AE62" s="103"/>
      <c r="AF62" s="103"/>
      <c r="AG62" s="103"/>
      <c r="AH62" s="103"/>
      <c r="AI62" s="103"/>
      <c r="AJ62" s="103"/>
      <c r="AK62" s="103"/>
      <c r="AL62" s="103"/>
      <c r="AM62" s="103"/>
      <c r="AN62" s="103"/>
      <c r="AO62" s="103"/>
    </row>
    <row r="63" spans="2:41" ht="10.199999999999999">
      <c r="B63" s="103"/>
      <c r="C63" s="103"/>
      <c r="D63" s="103"/>
      <c r="E63" s="103"/>
      <c r="F63" s="103"/>
      <c r="G63" s="103"/>
      <c r="H63" s="103"/>
      <c r="I63" s="103"/>
      <c r="J63" s="103"/>
      <c r="K63" s="103"/>
      <c r="L63" s="103"/>
      <c r="M63" s="103"/>
      <c r="N63" s="103"/>
      <c r="O63" s="103"/>
      <c r="P63" s="103"/>
      <c r="Q63" s="103"/>
      <c r="R63" s="103"/>
      <c r="S63" s="103"/>
      <c r="T63" s="103"/>
      <c r="U63" s="103"/>
      <c r="V63" s="103"/>
      <c r="W63" s="103"/>
      <c r="X63" s="103"/>
      <c r="Y63" s="103"/>
      <c r="Z63" s="103"/>
      <c r="AA63" s="103"/>
      <c r="AB63" s="103"/>
      <c r="AC63" s="103"/>
      <c r="AD63" s="103"/>
      <c r="AE63" s="103"/>
      <c r="AF63" s="103"/>
      <c r="AG63" s="103"/>
      <c r="AH63" s="103"/>
      <c r="AI63" s="103"/>
      <c r="AJ63" s="103"/>
      <c r="AK63" s="103"/>
      <c r="AL63" s="103"/>
      <c r="AM63" s="103"/>
      <c r="AN63" s="103"/>
      <c r="AO63" s="103"/>
    </row>
    <row r="64" spans="2:41" ht="10.199999999999999">
      <c r="B64" s="103"/>
      <c r="C64" s="103"/>
      <c r="D64" s="103"/>
      <c r="E64" s="103"/>
      <c r="F64" s="103"/>
      <c r="G64" s="103"/>
      <c r="H64" s="103"/>
      <c r="I64" s="103"/>
      <c r="J64" s="103"/>
      <c r="K64" s="103"/>
      <c r="L64" s="103"/>
      <c r="M64" s="103"/>
      <c r="N64" s="103"/>
      <c r="O64" s="103"/>
      <c r="P64" s="103"/>
      <c r="Q64" s="103"/>
      <c r="R64" s="103"/>
      <c r="S64" s="103"/>
      <c r="T64" s="103"/>
      <c r="U64" s="103"/>
      <c r="V64" s="103"/>
      <c r="W64" s="103"/>
      <c r="X64" s="103"/>
      <c r="Y64" s="103"/>
      <c r="Z64" s="103"/>
      <c r="AA64" s="103"/>
      <c r="AB64" s="103"/>
      <c r="AC64" s="103"/>
      <c r="AD64" s="103"/>
      <c r="AE64" s="103"/>
      <c r="AF64" s="103"/>
      <c r="AG64" s="103"/>
      <c r="AH64" s="103"/>
      <c r="AI64" s="103"/>
      <c r="AJ64" s="103"/>
      <c r="AK64" s="103"/>
      <c r="AL64" s="103"/>
      <c r="AM64" s="103"/>
      <c r="AN64" s="103"/>
      <c r="AO64" s="103"/>
    </row>
    <row r="65" spans="2:41" ht="10.199999999999999">
      <c r="B65" s="103"/>
      <c r="C65" s="103"/>
      <c r="D65" s="103"/>
      <c r="E65" s="103"/>
      <c r="F65" s="103"/>
      <c r="G65" s="103"/>
      <c r="H65" s="103"/>
      <c r="I65" s="103"/>
      <c r="J65" s="103"/>
      <c r="K65" s="103"/>
      <c r="L65" s="103"/>
      <c r="M65" s="103"/>
      <c r="N65" s="103"/>
      <c r="O65" s="103"/>
      <c r="P65" s="103"/>
      <c r="Q65" s="103"/>
      <c r="R65" s="103"/>
      <c r="S65" s="103"/>
      <c r="T65" s="103"/>
      <c r="U65" s="103"/>
      <c r="V65" s="103"/>
      <c r="W65" s="103"/>
      <c r="X65" s="103"/>
      <c r="Y65" s="103"/>
      <c r="Z65" s="103"/>
      <c r="AA65" s="103"/>
      <c r="AB65" s="103"/>
      <c r="AC65" s="103"/>
      <c r="AD65" s="103"/>
      <c r="AE65" s="103"/>
      <c r="AF65" s="103"/>
      <c r="AG65" s="103"/>
      <c r="AH65" s="103"/>
      <c r="AI65" s="103"/>
      <c r="AJ65" s="103"/>
      <c r="AK65" s="103"/>
      <c r="AL65" s="103"/>
      <c r="AM65" s="103"/>
      <c r="AN65" s="103"/>
      <c r="AO65" s="103"/>
    </row>
    <row r="66" spans="2:41" ht="10.199999999999999">
      <c r="B66" s="103"/>
      <c r="C66" s="103"/>
      <c r="D66" s="103"/>
      <c r="E66" s="103"/>
      <c r="F66" s="103"/>
      <c r="G66" s="103"/>
      <c r="H66" s="103"/>
      <c r="I66" s="103"/>
      <c r="J66" s="103"/>
      <c r="K66" s="103"/>
      <c r="L66" s="103"/>
      <c r="M66" s="103"/>
      <c r="N66" s="103"/>
      <c r="O66" s="103"/>
      <c r="P66" s="103"/>
      <c r="Q66" s="103"/>
      <c r="R66" s="103"/>
      <c r="S66" s="103"/>
      <c r="T66" s="103"/>
      <c r="U66" s="103"/>
      <c r="V66" s="103"/>
      <c r="W66" s="103"/>
      <c r="X66" s="103"/>
      <c r="Y66" s="103"/>
      <c r="Z66" s="103"/>
      <c r="AA66" s="103"/>
      <c r="AB66" s="103"/>
      <c r="AC66" s="103"/>
      <c r="AD66" s="103"/>
      <c r="AE66" s="103"/>
      <c r="AF66" s="103"/>
      <c r="AG66" s="103"/>
      <c r="AH66" s="103"/>
      <c r="AI66" s="103"/>
      <c r="AJ66" s="103"/>
      <c r="AK66" s="103"/>
      <c r="AL66" s="103"/>
      <c r="AM66" s="103"/>
      <c r="AN66" s="103"/>
      <c r="AO66" s="103"/>
    </row>
    <row r="67" spans="2:41" ht="10.199999999999999">
      <c r="B67" s="103"/>
      <c r="C67" s="103"/>
      <c r="D67" s="103"/>
      <c r="E67" s="103"/>
      <c r="F67" s="103"/>
      <c r="G67" s="103"/>
      <c r="H67" s="103"/>
      <c r="I67" s="103"/>
      <c r="J67" s="103"/>
      <c r="K67" s="103"/>
      <c r="L67" s="103"/>
      <c r="M67" s="103"/>
      <c r="N67" s="103"/>
      <c r="O67" s="103"/>
      <c r="P67" s="103"/>
      <c r="Q67" s="103"/>
      <c r="R67" s="103"/>
      <c r="S67" s="103"/>
      <c r="T67" s="103"/>
      <c r="U67" s="103"/>
      <c r="V67" s="103"/>
      <c r="W67" s="103"/>
      <c r="X67" s="103"/>
      <c r="Y67" s="103"/>
      <c r="Z67" s="103"/>
      <c r="AA67" s="103"/>
      <c r="AB67" s="103"/>
      <c r="AC67" s="103"/>
      <c r="AD67" s="103"/>
      <c r="AE67" s="103"/>
      <c r="AF67" s="103"/>
      <c r="AG67" s="103"/>
      <c r="AH67" s="103"/>
      <c r="AI67" s="103"/>
      <c r="AJ67" s="103"/>
      <c r="AK67" s="103"/>
      <c r="AL67" s="103"/>
      <c r="AM67" s="103"/>
      <c r="AN67" s="103"/>
      <c r="AO67" s="103"/>
    </row>
    <row r="68" spans="2:41" ht="10.199999999999999">
      <c r="B68" s="103"/>
      <c r="C68" s="103"/>
      <c r="D68" s="103"/>
      <c r="E68" s="103"/>
      <c r="F68" s="103"/>
      <c r="G68" s="103"/>
      <c r="H68" s="103"/>
      <c r="I68" s="103"/>
      <c r="J68" s="103"/>
      <c r="K68" s="103"/>
      <c r="L68" s="103"/>
      <c r="M68" s="103"/>
      <c r="N68" s="103"/>
      <c r="O68" s="103"/>
      <c r="P68" s="103"/>
      <c r="Q68" s="103"/>
      <c r="R68" s="103"/>
      <c r="S68" s="103"/>
      <c r="T68" s="103"/>
      <c r="U68" s="103"/>
      <c r="V68" s="103"/>
      <c r="W68" s="103"/>
      <c r="X68" s="103"/>
      <c r="Y68" s="103"/>
      <c r="Z68" s="103"/>
      <c r="AA68" s="103"/>
      <c r="AB68" s="103"/>
      <c r="AC68" s="103"/>
      <c r="AD68" s="103"/>
      <c r="AE68" s="103"/>
      <c r="AF68" s="103"/>
      <c r="AG68" s="103"/>
      <c r="AH68" s="103"/>
      <c r="AI68" s="103"/>
      <c r="AJ68" s="103"/>
      <c r="AK68" s="103"/>
      <c r="AL68" s="103"/>
      <c r="AM68" s="103"/>
      <c r="AN68" s="103"/>
      <c r="AO68" s="103"/>
    </row>
    <row r="69" spans="2:41" ht="10.199999999999999">
      <c r="B69" s="103"/>
      <c r="C69" s="103"/>
      <c r="D69" s="103"/>
      <c r="E69" s="103"/>
      <c r="F69" s="103"/>
      <c r="G69" s="103"/>
      <c r="H69" s="103"/>
      <c r="I69" s="103"/>
      <c r="J69" s="103"/>
      <c r="K69" s="103"/>
      <c r="L69" s="103"/>
      <c r="M69" s="103"/>
      <c r="N69" s="103"/>
      <c r="O69" s="103"/>
      <c r="P69" s="103"/>
      <c r="Q69" s="103"/>
      <c r="R69" s="103"/>
      <c r="S69" s="103"/>
      <c r="T69" s="103"/>
      <c r="U69" s="103"/>
      <c r="V69" s="103"/>
      <c r="W69" s="103"/>
      <c r="X69" s="103"/>
      <c r="Y69" s="103"/>
      <c r="Z69" s="103"/>
      <c r="AA69" s="103"/>
      <c r="AB69" s="103"/>
      <c r="AC69" s="103"/>
      <c r="AD69" s="103"/>
      <c r="AE69" s="103"/>
      <c r="AF69" s="103"/>
      <c r="AG69" s="103"/>
      <c r="AH69" s="103"/>
      <c r="AI69" s="103"/>
      <c r="AJ69" s="103"/>
      <c r="AK69" s="103"/>
      <c r="AL69" s="103"/>
      <c r="AM69" s="103"/>
      <c r="AN69" s="103"/>
      <c r="AO69" s="103"/>
    </row>
    <row r="70" spans="2:41" ht="10.199999999999999">
      <c r="B70" s="103"/>
      <c r="C70" s="103"/>
      <c r="D70" s="103"/>
      <c r="E70" s="103"/>
      <c r="F70" s="103"/>
      <c r="G70" s="103"/>
      <c r="H70" s="103"/>
      <c r="I70" s="103"/>
      <c r="J70" s="103"/>
      <c r="K70" s="103"/>
      <c r="L70" s="103"/>
      <c r="M70" s="103"/>
      <c r="N70" s="103"/>
      <c r="O70" s="103"/>
      <c r="P70" s="103"/>
      <c r="Q70" s="103"/>
      <c r="R70" s="103"/>
      <c r="S70" s="103"/>
      <c r="T70" s="103"/>
      <c r="U70" s="103"/>
      <c r="V70" s="103"/>
      <c r="W70" s="103"/>
      <c r="X70" s="103"/>
      <c r="Y70" s="103"/>
      <c r="Z70" s="103"/>
      <c r="AA70" s="103"/>
      <c r="AB70" s="103"/>
      <c r="AC70" s="103"/>
      <c r="AD70" s="103"/>
      <c r="AE70" s="103"/>
      <c r="AF70" s="103"/>
      <c r="AG70" s="103"/>
      <c r="AH70" s="103"/>
      <c r="AI70" s="103"/>
      <c r="AJ70" s="103"/>
      <c r="AK70" s="103"/>
      <c r="AL70" s="103"/>
      <c r="AM70" s="103"/>
      <c r="AN70" s="103"/>
      <c r="AO70" s="103"/>
    </row>
    <row r="71" spans="2:41" ht="10.199999999999999">
      <c r="B71" s="103"/>
      <c r="C71" s="103"/>
      <c r="D71" s="103"/>
      <c r="E71" s="103"/>
      <c r="F71" s="103"/>
      <c r="G71" s="103"/>
      <c r="H71" s="103"/>
      <c r="I71" s="103"/>
      <c r="J71" s="103"/>
      <c r="K71" s="103"/>
      <c r="L71" s="103"/>
      <c r="M71" s="103"/>
      <c r="N71" s="103"/>
      <c r="O71" s="103"/>
      <c r="P71" s="103"/>
      <c r="Q71" s="103"/>
      <c r="R71" s="103"/>
      <c r="S71" s="103"/>
      <c r="T71" s="103"/>
      <c r="U71" s="103"/>
      <c r="V71" s="103"/>
      <c r="W71" s="103"/>
      <c r="X71" s="103"/>
      <c r="Y71" s="103"/>
      <c r="Z71" s="103"/>
      <c r="AA71" s="103"/>
      <c r="AB71" s="103"/>
      <c r="AC71" s="103"/>
      <c r="AD71" s="103"/>
      <c r="AE71" s="103"/>
      <c r="AF71" s="103"/>
      <c r="AG71" s="103"/>
      <c r="AH71" s="103"/>
      <c r="AI71" s="103"/>
      <c r="AJ71" s="103"/>
      <c r="AK71" s="103"/>
      <c r="AL71" s="103"/>
      <c r="AM71" s="103"/>
      <c r="AN71" s="103"/>
      <c r="AO71" s="103"/>
    </row>
    <row r="72" spans="2:41" ht="10.199999999999999">
      <c r="B72" s="103"/>
      <c r="C72" s="103"/>
      <c r="D72" s="103"/>
      <c r="E72" s="103"/>
      <c r="F72" s="103"/>
      <c r="G72" s="103"/>
      <c r="H72" s="103"/>
      <c r="I72" s="103"/>
      <c r="J72" s="103"/>
      <c r="K72" s="103"/>
      <c r="L72" s="103"/>
      <c r="M72" s="103"/>
      <c r="N72" s="103"/>
      <c r="O72" s="103"/>
      <c r="P72" s="103"/>
      <c r="Q72" s="103"/>
      <c r="R72" s="103"/>
      <c r="S72" s="103"/>
      <c r="T72" s="103"/>
      <c r="U72" s="103"/>
      <c r="V72" s="103"/>
      <c r="W72" s="103"/>
      <c r="X72" s="103"/>
      <c r="Y72" s="103"/>
      <c r="Z72" s="103"/>
      <c r="AA72" s="103"/>
      <c r="AB72" s="103"/>
      <c r="AC72" s="103"/>
      <c r="AD72" s="103"/>
      <c r="AE72" s="103"/>
      <c r="AF72" s="103"/>
      <c r="AG72" s="103"/>
      <c r="AH72" s="103"/>
      <c r="AI72" s="103"/>
      <c r="AJ72" s="103"/>
      <c r="AK72" s="103"/>
      <c r="AL72" s="103"/>
      <c r="AM72" s="103"/>
      <c r="AN72" s="103"/>
      <c r="AO72" s="103"/>
    </row>
    <row r="73" spans="2:41" ht="10.199999999999999"/>
    <row r="74" spans="2:41" ht="10.199999999999999" hidden="1"/>
    <row r="75" spans="2:41" ht="10.199999999999999" hidden="1"/>
    <row r="76" spans="2:41" ht="10.199999999999999" hidden="1"/>
    <row r="77" spans="2:41" ht="10.199999999999999" hidden="1"/>
    <row r="78" spans="2:41" ht="10.199999999999999" hidden="1"/>
    <row r="79" spans="2:41" ht="10.199999999999999" hidden="1"/>
    <row r="80" spans="2:41" ht="10.199999999999999" hidden="1"/>
    <row r="81" ht="14.25" hidden="1" customHeight="1"/>
    <row r="82" ht="14.25" hidden="1" customHeight="1"/>
    <row r="83" ht="14.25" hidden="1" customHeight="1"/>
    <row r="84" ht="14.25" hidden="1" customHeight="1"/>
    <row r="85" ht="14.25" hidden="1" customHeight="1"/>
  </sheetData>
  <sheetProtection algorithmName="SHA-512" hashValue="JTjOTOf/YdIawmSF+iM4agyVq3tvgkNA7BMsjobDk/OITsXGqsHLttlHPH0NRqPkKgXfgdy+0iT6sWOOJvi8iw==" saltValue="zoaErhfZDRERoPMPOqEWsw==" spinCount="100000" sheet="1" objects="1" scenarios="1" selectLockedCells="1"/>
  <mergeCells count="143">
    <mergeCell ref="B8:AO8"/>
    <mergeCell ref="B10:E11"/>
    <mergeCell ref="F10:L11"/>
    <mergeCell ref="M10:T11"/>
    <mergeCell ref="U10:AC11"/>
    <mergeCell ref="AD10:AJ10"/>
    <mergeCell ref="AK10:AO10"/>
    <mergeCell ref="AD11:AJ11"/>
    <mergeCell ref="AK11:AO11"/>
    <mergeCell ref="B12:AO12"/>
    <mergeCell ref="B13:AO13"/>
    <mergeCell ref="B14:E15"/>
    <mergeCell ref="F14:T14"/>
    <mergeCell ref="U14:AJ14"/>
    <mergeCell ref="AK14:AO14"/>
    <mergeCell ref="F15:T15"/>
    <mergeCell ref="U15:AJ15"/>
    <mergeCell ref="AK15:AO15"/>
    <mergeCell ref="B18:T18"/>
    <mergeCell ref="U18:AC18"/>
    <mergeCell ref="AD18:AJ18"/>
    <mergeCell ref="AK18:AO18"/>
    <mergeCell ref="B19:T19"/>
    <mergeCell ref="U19:AC19"/>
    <mergeCell ref="AD19:AJ19"/>
    <mergeCell ref="AK19:AO19"/>
    <mergeCell ref="B16:E17"/>
    <mergeCell ref="F16:T16"/>
    <mergeCell ref="U16:AJ16"/>
    <mergeCell ref="AK16:AO16"/>
    <mergeCell ref="F17:T17"/>
    <mergeCell ref="U17:AJ17"/>
    <mergeCell ref="AK17:AO17"/>
    <mergeCell ref="B22:AO22"/>
    <mergeCell ref="B23:J23"/>
    <mergeCell ref="K23:T23"/>
    <mergeCell ref="U23:AC23"/>
    <mergeCell ref="AD23:AJ23"/>
    <mergeCell ref="AK23:AO23"/>
    <mergeCell ref="B20:T20"/>
    <mergeCell ref="U20:AC20"/>
    <mergeCell ref="AD20:AO20"/>
    <mergeCell ref="B21:T21"/>
    <mergeCell ref="U21:AC21"/>
    <mergeCell ref="AD21:AO21"/>
    <mergeCell ref="B24:J24"/>
    <mergeCell ref="K24:T24"/>
    <mergeCell ref="U24:AC24"/>
    <mergeCell ref="AD24:AJ24"/>
    <mergeCell ref="AK24:AO24"/>
    <mergeCell ref="B25:J25"/>
    <mergeCell ref="K25:T25"/>
    <mergeCell ref="U25:AC25"/>
    <mergeCell ref="AD25:AJ25"/>
    <mergeCell ref="AK25:AO25"/>
    <mergeCell ref="B28:J28"/>
    <mergeCell ref="K28:T28"/>
    <mergeCell ref="U28:AC28"/>
    <mergeCell ref="AD28:AJ28"/>
    <mergeCell ref="AK28:AO28"/>
    <mergeCell ref="B29:AO29"/>
    <mergeCell ref="B26:J26"/>
    <mergeCell ref="K26:T26"/>
    <mergeCell ref="U26:AC26"/>
    <mergeCell ref="AD26:AJ26"/>
    <mergeCell ref="AK26:AO26"/>
    <mergeCell ref="B27:J27"/>
    <mergeCell ref="K27:T27"/>
    <mergeCell ref="U27:AC27"/>
    <mergeCell ref="AD27:AJ27"/>
    <mergeCell ref="AK27:AO27"/>
    <mergeCell ref="B33:AJ33"/>
    <mergeCell ref="AK33:AO33"/>
    <mergeCell ref="B34:AJ34"/>
    <mergeCell ref="AK34:AO34"/>
    <mergeCell ref="B35:AJ35"/>
    <mergeCell ref="AK35:AO35"/>
    <mergeCell ref="B30:AJ30"/>
    <mergeCell ref="AK30:AO30"/>
    <mergeCell ref="B31:AJ31"/>
    <mergeCell ref="AK31:AO31"/>
    <mergeCell ref="B32:AJ32"/>
    <mergeCell ref="AK32:AO32"/>
    <mergeCell ref="F39:AC39"/>
    <mergeCell ref="AD39:AJ39"/>
    <mergeCell ref="B40:E40"/>
    <mergeCell ref="F40:AC40"/>
    <mergeCell ref="AD40:AJ40"/>
    <mergeCell ref="B41:AO41"/>
    <mergeCell ref="B36:AJ36"/>
    <mergeCell ref="AK36:AO37"/>
    <mergeCell ref="B37:E37"/>
    <mergeCell ref="F37:AC37"/>
    <mergeCell ref="AD37:AJ37"/>
    <mergeCell ref="B38:E38"/>
    <mergeCell ref="F38:AC38"/>
    <mergeCell ref="AD38:AJ38"/>
    <mergeCell ref="AK38:AO40"/>
    <mergeCell ref="B39:E39"/>
    <mergeCell ref="M44:T44"/>
    <mergeCell ref="U44:AC44"/>
    <mergeCell ref="F45:L46"/>
    <mergeCell ref="M45:T45"/>
    <mergeCell ref="U45:AC45"/>
    <mergeCell ref="AD45:AJ46"/>
    <mergeCell ref="B42:L42"/>
    <mergeCell ref="M42:T42"/>
    <mergeCell ref="U42:AC42"/>
    <mergeCell ref="AD42:AO42"/>
    <mergeCell ref="B43:E48"/>
    <mergeCell ref="F43:L44"/>
    <mergeCell ref="M43:T43"/>
    <mergeCell ref="U43:AC43"/>
    <mergeCell ref="AD43:AJ44"/>
    <mergeCell ref="AK43:AO44"/>
    <mergeCell ref="AK45:AO46"/>
    <mergeCell ref="M46:T46"/>
    <mergeCell ref="U46:AC46"/>
    <mergeCell ref="F47:L48"/>
    <mergeCell ref="M47:T47"/>
    <mergeCell ref="U47:AC47"/>
    <mergeCell ref="AD47:AJ48"/>
    <mergeCell ref="AK47:AO48"/>
    <mergeCell ref="M48:T48"/>
    <mergeCell ref="U48:AC48"/>
    <mergeCell ref="B54:AO54"/>
    <mergeCell ref="B55:AO72"/>
    <mergeCell ref="U51:AC51"/>
    <mergeCell ref="AD51:AJ52"/>
    <mergeCell ref="AK51:AO52"/>
    <mergeCell ref="M52:T52"/>
    <mergeCell ref="U52:AC52"/>
    <mergeCell ref="B53:AO53"/>
    <mergeCell ref="B49:E52"/>
    <mergeCell ref="F49:L50"/>
    <mergeCell ref="M49:T49"/>
    <mergeCell ref="U49:AC49"/>
    <mergeCell ref="AD49:AJ50"/>
    <mergeCell ref="AK49:AO50"/>
    <mergeCell ref="M50:T50"/>
    <mergeCell ref="U50:AC50"/>
    <mergeCell ref="F51:L52"/>
    <mergeCell ref="M51:T51"/>
  </mergeCells>
  <printOptions horizontalCentered="1"/>
  <pageMargins left="0.23622047244094491" right="0.43307086614173229" top="0.74803149606299213" bottom="0.74803149606299213" header="0.31496062992125984" footer="0.31496062992125984"/>
  <pageSetup scale="70" orientation="portrait" r:id="rId1"/>
  <headerFooter>
    <oddFooter>&amp;C&amp;"Arial,Normal"&amp;8&amp;P/&amp;N</oddFooter>
  </headerFooter>
  <drawing r:id="rId2"/>
  <legacyDrawing r:id="rId3"/>
</worksheet>
</file>

<file path=xl/worksheets/sheet2.xml><?xml version="1.0" encoding="utf-8"?>
<worksheet xmlns="http://schemas.openxmlformats.org/spreadsheetml/2006/main" xmlns:r="http://schemas.openxmlformats.org/officeDocument/2006/relationships">
  <dimension ref="B1:AE71"/>
  <sheetViews>
    <sheetView showGridLines="0" showZeros="0" tabSelected="1" zoomScaleNormal="100" zoomScaleSheetLayoutView="100" zoomScalePageLayoutView="40" workbookViewId="0">
      <selection activeCell="N28" sqref="N28"/>
    </sheetView>
  </sheetViews>
  <sheetFormatPr baseColWidth="10" defaultColWidth="11.44140625" defaultRowHeight="10.199999999999999"/>
  <cols>
    <col min="1" max="1" width="1.5546875" style="1" customWidth="1"/>
    <col min="2" max="2" width="3.88671875" style="1" bestFit="1" customWidth="1"/>
    <col min="3" max="3" width="12.44140625" style="1" customWidth="1"/>
    <col min="4" max="5" width="13.6640625" style="1" customWidth="1"/>
    <col min="6" max="6" width="13.109375" style="1" customWidth="1"/>
    <col min="7" max="9" width="12.33203125" style="1" customWidth="1"/>
    <col min="10" max="11" width="13.5546875" style="1" customWidth="1"/>
    <col min="12" max="12" width="12.33203125" style="1" customWidth="1"/>
    <col min="13" max="13" width="8.44140625" style="1" customWidth="1"/>
    <col min="14" max="14" width="12.44140625" style="68" customWidth="1"/>
    <col min="15" max="15" width="11.44140625" style="68" customWidth="1"/>
    <col min="16" max="16" width="10" style="68" customWidth="1"/>
    <col min="17" max="17" width="4.109375" style="68" customWidth="1"/>
    <col min="18" max="18" width="10" style="68" customWidth="1"/>
    <col min="19" max="23" width="12.6640625" style="1" customWidth="1"/>
    <col min="24" max="24" width="18.109375" style="1" bestFit="1" customWidth="1"/>
    <col min="25" max="25" width="1.5546875" style="1" customWidth="1"/>
    <col min="26" max="28" width="11.44140625" style="1" hidden="1" customWidth="1"/>
    <col min="29" max="29" width="12.44140625" style="1" bestFit="1" customWidth="1"/>
    <col min="30" max="67" width="11.44140625" style="1" customWidth="1"/>
    <col min="68" max="16384" width="11.44140625" style="1"/>
  </cols>
  <sheetData>
    <row r="1" spans="2:31">
      <c r="B1" s="225"/>
      <c r="C1" s="226"/>
      <c r="D1" s="226"/>
      <c r="E1" s="226"/>
      <c r="F1" s="226"/>
      <c r="G1" s="226"/>
      <c r="H1" s="226"/>
      <c r="I1" s="226"/>
      <c r="J1" s="226"/>
      <c r="K1" s="226"/>
      <c r="L1" s="226"/>
      <c r="M1" s="226"/>
      <c r="N1" s="226"/>
      <c r="O1" s="226"/>
      <c r="P1" s="227"/>
      <c r="Q1" s="225"/>
      <c r="R1" s="226"/>
      <c r="S1" s="226"/>
      <c r="T1" s="226"/>
      <c r="U1" s="226"/>
      <c r="V1" s="226"/>
      <c r="W1" s="226"/>
      <c r="X1" s="226"/>
      <c r="Y1" s="226"/>
      <c r="Z1" s="226"/>
      <c r="AA1" s="226"/>
      <c r="AB1" s="226"/>
      <c r="AC1" s="226"/>
      <c r="AD1" s="226"/>
      <c r="AE1" s="227"/>
    </row>
    <row r="2" spans="2:31">
      <c r="B2" s="228"/>
      <c r="C2" s="229"/>
      <c r="D2" s="229"/>
      <c r="E2" s="229"/>
      <c r="F2" s="229"/>
      <c r="G2" s="229"/>
      <c r="H2" s="229"/>
      <c r="I2" s="229"/>
      <c r="J2" s="229"/>
      <c r="K2" s="229"/>
      <c r="L2" s="229"/>
      <c r="M2" s="229"/>
      <c r="N2" s="229"/>
      <c r="O2" s="229"/>
      <c r="P2" s="230"/>
      <c r="Q2" s="228"/>
      <c r="R2" s="229"/>
      <c r="S2" s="229"/>
      <c r="T2" s="229"/>
      <c r="U2" s="229"/>
      <c r="V2" s="229"/>
      <c r="W2" s="229"/>
      <c r="X2" s="229"/>
      <c r="Y2" s="229"/>
      <c r="Z2" s="229"/>
      <c r="AA2" s="229"/>
      <c r="AB2" s="229"/>
      <c r="AC2" s="229"/>
      <c r="AD2" s="229"/>
      <c r="AE2" s="230"/>
    </row>
    <row r="3" spans="2:31">
      <c r="B3" s="228"/>
      <c r="C3" s="229"/>
      <c r="D3" s="229"/>
      <c r="E3" s="229"/>
      <c r="F3" s="229"/>
      <c r="G3" s="229"/>
      <c r="H3" s="229"/>
      <c r="I3" s="229"/>
      <c r="J3" s="229"/>
      <c r="K3" s="229"/>
      <c r="L3" s="229"/>
      <c r="M3" s="229"/>
      <c r="N3" s="229"/>
      <c r="O3" s="229"/>
      <c r="P3" s="230"/>
      <c r="Q3" s="228"/>
      <c r="R3" s="229"/>
      <c r="S3" s="229"/>
      <c r="T3" s="229"/>
      <c r="U3" s="229"/>
      <c r="V3" s="229"/>
      <c r="W3" s="229"/>
      <c r="X3" s="229"/>
      <c r="Y3" s="229"/>
      <c r="Z3" s="229"/>
      <c r="AA3" s="229"/>
      <c r="AB3" s="229"/>
      <c r="AC3" s="229"/>
      <c r="AD3" s="229"/>
      <c r="AE3" s="230"/>
    </row>
    <row r="4" spans="2:31">
      <c r="B4" s="228"/>
      <c r="C4" s="229"/>
      <c r="D4" s="229"/>
      <c r="E4" s="229"/>
      <c r="F4" s="229"/>
      <c r="G4" s="229"/>
      <c r="H4" s="229"/>
      <c r="I4" s="229"/>
      <c r="J4" s="229"/>
      <c r="K4" s="229"/>
      <c r="L4" s="229"/>
      <c r="M4" s="229"/>
      <c r="N4" s="229"/>
      <c r="O4" s="229"/>
      <c r="P4" s="230"/>
      <c r="Q4" s="228"/>
      <c r="R4" s="229"/>
      <c r="S4" s="229"/>
      <c r="T4" s="229"/>
      <c r="U4" s="229"/>
      <c r="V4" s="229"/>
      <c r="W4" s="229"/>
      <c r="X4" s="229"/>
      <c r="Y4" s="229"/>
      <c r="Z4" s="229"/>
      <c r="AA4" s="229"/>
      <c r="AB4" s="229"/>
      <c r="AC4" s="229"/>
      <c r="AD4" s="229"/>
      <c r="AE4" s="230"/>
    </row>
    <row r="5" spans="2:31">
      <c r="B5" s="228"/>
      <c r="C5" s="229"/>
      <c r="D5" s="229"/>
      <c r="E5" s="229"/>
      <c r="F5" s="229"/>
      <c r="G5" s="229"/>
      <c r="H5" s="229"/>
      <c r="I5" s="229"/>
      <c r="J5" s="229"/>
      <c r="K5" s="229"/>
      <c r="L5" s="229"/>
      <c r="M5" s="229"/>
      <c r="N5" s="229"/>
      <c r="O5" s="229"/>
      <c r="P5" s="230"/>
      <c r="Q5" s="228"/>
      <c r="R5" s="229"/>
      <c r="S5" s="229"/>
      <c r="T5" s="229"/>
      <c r="U5" s="229"/>
      <c r="V5" s="229"/>
      <c r="W5" s="229"/>
      <c r="X5" s="229"/>
      <c r="Y5" s="229"/>
      <c r="Z5" s="229"/>
      <c r="AA5" s="229"/>
      <c r="AB5" s="229"/>
      <c r="AC5" s="229"/>
      <c r="AD5" s="229"/>
      <c r="AE5" s="230"/>
    </row>
    <row r="6" spans="2:31">
      <c r="B6" s="228"/>
      <c r="C6" s="229"/>
      <c r="D6" s="229"/>
      <c r="E6" s="229"/>
      <c r="F6" s="229"/>
      <c r="G6" s="229"/>
      <c r="H6" s="229"/>
      <c r="I6" s="229"/>
      <c r="J6" s="229"/>
      <c r="K6" s="229"/>
      <c r="L6" s="229"/>
      <c r="M6" s="229"/>
      <c r="N6" s="229"/>
      <c r="O6" s="229"/>
      <c r="P6" s="230"/>
      <c r="Q6" s="228"/>
      <c r="R6" s="229"/>
      <c r="S6" s="229"/>
      <c r="T6" s="229"/>
      <c r="U6" s="229"/>
      <c r="V6" s="229"/>
      <c r="W6" s="229"/>
      <c r="X6" s="229"/>
      <c r="Y6" s="229"/>
      <c r="Z6" s="229"/>
      <c r="AA6" s="229"/>
      <c r="AB6" s="229"/>
      <c r="AC6" s="229"/>
      <c r="AD6" s="229"/>
      <c r="AE6" s="230"/>
    </row>
    <row r="7" spans="2:31">
      <c r="B7" s="228"/>
      <c r="C7" s="229"/>
      <c r="D7" s="229"/>
      <c r="E7" s="229"/>
      <c r="F7" s="229"/>
      <c r="G7" s="229"/>
      <c r="H7" s="229"/>
      <c r="I7" s="229"/>
      <c r="J7" s="229"/>
      <c r="K7" s="229"/>
      <c r="L7" s="229"/>
      <c r="M7" s="229"/>
      <c r="N7" s="229"/>
      <c r="O7" s="229"/>
      <c r="P7" s="230"/>
      <c r="Q7" s="228"/>
      <c r="R7" s="229"/>
      <c r="S7" s="229"/>
      <c r="T7" s="229"/>
      <c r="U7" s="229"/>
      <c r="V7" s="229"/>
      <c r="W7" s="229"/>
      <c r="X7" s="229"/>
      <c r="Y7" s="229"/>
      <c r="Z7" s="229"/>
      <c r="AA7" s="229"/>
      <c r="AB7" s="229"/>
      <c r="AC7" s="229"/>
      <c r="AD7" s="229"/>
      <c r="AE7" s="230"/>
    </row>
    <row r="8" spans="2:31">
      <c r="B8" s="231"/>
      <c r="C8" s="232"/>
      <c r="D8" s="232"/>
      <c r="E8" s="232"/>
      <c r="F8" s="232"/>
      <c r="G8" s="232"/>
      <c r="H8" s="232"/>
      <c r="I8" s="232"/>
      <c r="J8" s="232"/>
      <c r="K8" s="232"/>
      <c r="L8" s="232"/>
      <c r="M8" s="232"/>
      <c r="N8" s="232"/>
      <c r="O8" s="232"/>
      <c r="P8" s="233"/>
      <c r="Q8" s="231"/>
      <c r="R8" s="232"/>
      <c r="S8" s="232"/>
      <c r="T8" s="232"/>
      <c r="U8" s="232"/>
      <c r="V8" s="232"/>
      <c r="W8" s="232"/>
      <c r="X8" s="232"/>
      <c r="Y8" s="232"/>
      <c r="Z8" s="232"/>
      <c r="AA8" s="232"/>
      <c r="AB8" s="232"/>
      <c r="AC8" s="232"/>
      <c r="AD8" s="232"/>
      <c r="AE8" s="233"/>
    </row>
    <row r="10" spans="2:31">
      <c r="B10" s="234" t="s">
        <v>145</v>
      </c>
      <c r="C10" s="235"/>
      <c r="D10" s="235"/>
      <c r="E10" s="235"/>
      <c r="F10" s="235"/>
      <c r="G10" s="235"/>
      <c r="H10" s="235"/>
      <c r="I10" s="235"/>
      <c r="J10" s="235"/>
      <c r="K10" s="235"/>
      <c r="L10" s="235"/>
      <c r="M10" s="235"/>
      <c r="N10" s="235"/>
      <c r="O10" s="235"/>
      <c r="P10" s="236"/>
      <c r="Q10" s="307" t="s">
        <v>145</v>
      </c>
      <c r="R10" s="308"/>
      <c r="S10" s="308"/>
      <c r="T10" s="308"/>
      <c r="U10" s="308"/>
      <c r="V10" s="308"/>
      <c r="W10" s="308"/>
      <c r="X10" s="308"/>
      <c r="Y10" s="308"/>
      <c r="Z10" s="308"/>
      <c r="AA10" s="308"/>
      <c r="AB10" s="308"/>
      <c r="AC10" s="308"/>
      <c r="AD10" s="308"/>
      <c r="AE10" s="309"/>
    </row>
    <row r="11" spans="2:31">
      <c r="M11" s="69"/>
      <c r="N11" s="70"/>
      <c r="O11" s="70"/>
      <c r="P11" s="70"/>
      <c r="Q11" s="70"/>
      <c r="R11" s="70"/>
      <c r="S11" s="69"/>
      <c r="T11" s="69"/>
      <c r="U11" s="69"/>
      <c r="V11" s="69"/>
      <c r="W11" s="69"/>
      <c r="X11" s="69"/>
    </row>
    <row r="12" spans="2:31" ht="13.5" customHeight="1">
      <c r="B12" s="237" t="s">
        <v>147</v>
      </c>
      <c r="C12" s="238"/>
      <c r="D12" s="159"/>
      <c r="E12" s="160"/>
      <c r="F12" s="160"/>
      <c r="G12" s="161"/>
      <c r="H12" s="71" t="s">
        <v>148</v>
      </c>
      <c r="I12" s="162"/>
      <c r="J12" s="163"/>
      <c r="K12" s="163"/>
      <c r="L12" s="163"/>
      <c r="M12" s="164"/>
      <c r="N12" s="65" t="s">
        <v>149</v>
      </c>
      <c r="O12" s="305"/>
      <c r="P12" s="306"/>
      <c r="Q12" s="310" t="s">
        <v>147</v>
      </c>
      <c r="R12" s="311"/>
      <c r="S12" s="310">
        <f>+D12</f>
        <v>0</v>
      </c>
      <c r="T12" s="331"/>
      <c r="U12" s="331"/>
      <c r="V12" s="311"/>
      <c r="W12" s="312" t="s">
        <v>148</v>
      </c>
      <c r="X12" s="332">
        <f>+I12</f>
        <v>0</v>
      </c>
      <c r="Y12" s="333"/>
      <c r="Z12" s="333"/>
      <c r="AA12" s="333"/>
      <c r="AB12" s="334"/>
      <c r="AC12" s="313" t="s">
        <v>149</v>
      </c>
      <c r="AD12" s="335"/>
      <c r="AE12" s="311"/>
    </row>
    <row r="13" spans="2:31" ht="13.5" customHeight="1">
      <c r="B13" s="237" t="s">
        <v>150</v>
      </c>
      <c r="C13" s="238"/>
      <c r="D13" s="159"/>
      <c r="E13" s="160"/>
      <c r="F13" s="160"/>
      <c r="G13" s="161"/>
      <c r="H13" s="71" t="s">
        <v>151</v>
      </c>
      <c r="I13" s="162"/>
      <c r="J13" s="163"/>
      <c r="K13" s="163"/>
      <c r="L13" s="163"/>
      <c r="M13" s="164"/>
      <c r="N13" s="65" t="s">
        <v>152</v>
      </c>
      <c r="O13" s="160"/>
      <c r="P13" s="161"/>
      <c r="Q13" s="310" t="s">
        <v>150</v>
      </c>
      <c r="R13" s="311"/>
      <c r="S13" s="310">
        <f t="shared" ref="S13:S14" si="0">+D13</f>
        <v>0</v>
      </c>
      <c r="T13" s="331"/>
      <c r="U13" s="331"/>
      <c r="V13" s="311"/>
      <c r="W13" s="312" t="s">
        <v>151</v>
      </c>
      <c r="X13" s="332">
        <f t="shared" ref="X13:X14" si="1">+I13</f>
        <v>0</v>
      </c>
      <c r="Y13" s="333"/>
      <c r="Z13" s="333"/>
      <c r="AA13" s="333"/>
      <c r="AB13" s="334"/>
      <c r="AC13" s="313" t="s">
        <v>152</v>
      </c>
      <c r="AD13" s="331"/>
      <c r="AE13" s="311"/>
    </row>
    <row r="14" spans="2:31" ht="13.5" customHeight="1">
      <c r="B14" s="237" t="s">
        <v>153</v>
      </c>
      <c r="C14" s="238"/>
      <c r="D14" s="159"/>
      <c r="E14" s="160"/>
      <c r="F14" s="160"/>
      <c r="G14" s="161"/>
      <c r="H14" s="71" t="s">
        <v>154</v>
      </c>
      <c r="I14" s="162"/>
      <c r="J14" s="163"/>
      <c r="K14" s="163"/>
      <c r="L14" s="163"/>
      <c r="M14" s="164"/>
      <c r="N14" s="65" t="s">
        <v>155</v>
      </c>
      <c r="O14" s="160"/>
      <c r="P14" s="161"/>
      <c r="Q14" s="310" t="s">
        <v>153</v>
      </c>
      <c r="R14" s="311"/>
      <c r="S14" s="310">
        <f t="shared" si="0"/>
        <v>0</v>
      </c>
      <c r="T14" s="331"/>
      <c r="U14" s="331"/>
      <c r="V14" s="311"/>
      <c r="W14" s="312" t="s">
        <v>154</v>
      </c>
      <c r="X14" s="332">
        <f t="shared" si="1"/>
        <v>0</v>
      </c>
      <c r="Y14" s="333"/>
      <c r="Z14" s="333"/>
      <c r="AA14" s="333"/>
      <c r="AB14" s="334"/>
      <c r="AC14" s="313" t="s">
        <v>155</v>
      </c>
      <c r="AD14" s="331"/>
      <c r="AE14" s="311"/>
    </row>
    <row r="15" spans="2:31">
      <c r="M15" s="69"/>
      <c r="N15" s="70"/>
      <c r="O15" s="70"/>
      <c r="P15" s="70"/>
      <c r="Q15" s="70"/>
      <c r="R15" s="70"/>
      <c r="S15" s="69"/>
      <c r="T15" s="69"/>
      <c r="U15" s="69"/>
      <c r="V15" s="69"/>
      <c r="W15" s="69"/>
      <c r="X15" s="69"/>
    </row>
    <row r="16" spans="2:31">
      <c r="B16" s="234" t="s">
        <v>0</v>
      </c>
      <c r="C16" s="235"/>
      <c r="D16" s="235"/>
      <c r="E16" s="235"/>
      <c r="F16" s="235"/>
      <c r="G16" s="235"/>
      <c r="H16" s="235"/>
      <c r="I16" s="235"/>
      <c r="J16" s="235"/>
      <c r="K16" s="235"/>
      <c r="L16" s="236"/>
      <c r="M16" s="72"/>
      <c r="N16" s="72"/>
      <c r="O16" s="72"/>
      <c r="P16" s="72"/>
      <c r="Q16" s="72"/>
      <c r="R16" s="72"/>
      <c r="S16" s="72"/>
      <c r="T16" s="72"/>
      <c r="U16" s="72"/>
      <c r="V16" s="72"/>
      <c r="W16" s="72"/>
      <c r="X16" s="72"/>
    </row>
    <row r="17" spans="2:24" ht="20.399999999999999">
      <c r="B17" s="260" t="s">
        <v>201</v>
      </c>
      <c r="C17" s="261"/>
      <c r="D17" s="261"/>
      <c r="E17" s="261"/>
      <c r="F17" s="261"/>
      <c r="G17" s="261"/>
      <c r="H17" s="261"/>
      <c r="I17" s="261"/>
      <c r="J17" s="261"/>
      <c r="K17" s="261"/>
      <c r="L17" s="262"/>
      <c r="M17" s="73"/>
      <c r="N17" s="66" t="s">
        <v>133</v>
      </c>
      <c r="O17" s="66" t="s">
        <v>134</v>
      </c>
      <c r="P17" s="66" t="s">
        <v>135</v>
      </c>
      <c r="Q17" s="90"/>
      <c r="R17" s="90"/>
    </row>
    <row r="18" spans="2:24">
      <c r="B18" s="263"/>
      <c r="C18" s="264"/>
      <c r="D18" s="264"/>
      <c r="E18" s="264"/>
      <c r="F18" s="264"/>
      <c r="G18" s="264"/>
      <c r="H18" s="264"/>
      <c r="I18" s="264"/>
      <c r="J18" s="264"/>
      <c r="K18" s="264"/>
      <c r="L18" s="265"/>
      <c r="M18" s="73"/>
      <c r="N18" s="67">
        <v>20</v>
      </c>
      <c r="O18" s="63">
        <f>P18*N18</f>
        <v>60</v>
      </c>
      <c r="P18" s="67">
        <v>3</v>
      </c>
      <c r="Q18" s="89"/>
      <c r="R18" s="89"/>
    </row>
    <row r="19" spans="2:24">
      <c r="B19" s="263"/>
      <c r="C19" s="264"/>
      <c r="D19" s="264"/>
      <c r="E19" s="264"/>
      <c r="F19" s="264"/>
      <c r="G19" s="264"/>
      <c r="H19" s="264"/>
      <c r="I19" s="264"/>
      <c r="J19" s="264"/>
      <c r="K19" s="264"/>
      <c r="L19" s="265"/>
      <c r="M19" s="73"/>
      <c r="N19" s="73"/>
      <c r="O19" s="73"/>
      <c r="P19" s="73"/>
      <c r="Q19" s="73"/>
      <c r="R19" s="73"/>
      <c r="S19" s="73"/>
    </row>
    <row r="20" spans="2:24">
      <c r="B20" s="266"/>
      <c r="C20" s="267"/>
      <c r="D20" s="267"/>
      <c r="E20" s="267"/>
      <c r="F20" s="267"/>
      <c r="G20" s="267"/>
      <c r="H20" s="267"/>
      <c r="I20" s="267"/>
      <c r="J20" s="267"/>
      <c r="K20" s="267"/>
      <c r="L20" s="268"/>
      <c r="M20" s="73"/>
      <c r="N20" s="73"/>
      <c r="O20" s="73"/>
      <c r="P20" s="73"/>
      <c r="Q20" s="73"/>
      <c r="R20" s="73"/>
      <c r="S20" s="73"/>
      <c r="T20" s="73"/>
      <c r="U20" s="73"/>
      <c r="V20" s="73"/>
      <c r="W20" s="73"/>
      <c r="X20" s="73"/>
    </row>
    <row r="22" spans="2:24">
      <c r="G22" s="64">
        <v>8</v>
      </c>
      <c r="H22" s="64">
        <v>8</v>
      </c>
      <c r="I22" s="64">
        <v>4</v>
      </c>
    </row>
    <row r="23" spans="2:24" ht="11.25" customHeight="1">
      <c r="F23" s="74"/>
      <c r="G23" s="259" t="s">
        <v>141</v>
      </c>
      <c r="H23" s="259"/>
      <c r="I23" s="259"/>
      <c r="J23" s="259"/>
      <c r="K23" s="259"/>
      <c r="L23" s="259"/>
      <c r="M23" s="257" t="s">
        <v>199</v>
      </c>
      <c r="N23" s="272" t="s">
        <v>144</v>
      </c>
      <c r="O23" s="273"/>
      <c r="P23" s="274"/>
      <c r="Q23" s="314"/>
      <c r="R23" s="314"/>
      <c r="S23" s="315" t="s">
        <v>142</v>
      </c>
      <c r="T23" s="315"/>
      <c r="U23" s="316"/>
      <c r="V23" s="315" t="s">
        <v>143</v>
      </c>
      <c r="W23" s="315"/>
      <c r="X23" s="316"/>
    </row>
    <row r="24" spans="2:24">
      <c r="B24" s="248" t="s">
        <v>1</v>
      </c>
      <c r="C24" s="250" t="s">
        <v>2</v>
      </c>
      <c r="D24" s="255" t="s">
        <v>156</v>
      </c>
      <c r="E24" s="255" t="s">
        <v>196</v>
      </c>
      <c r="F24" s="257" t="s">
        <v>139</v>
      </c>
      <c r="G24" s="269" t="s">
        <v>140</v>
      </c>
      <c r="H24" s="270"/>
      <c r="I24" s="271"/>
      <c r="J24" s="269" t="s">
        <v>198</v>
      </c>
      <c r="K24" s="270"/>
      <c r="L24" s="271"/>
      <c r="M24" s="278"/>
      <c r="N24" s="275"/>
      <c r="O24" s="276"/>
      <c r="P24" s="277"/>
      <c r="Q24" s="325" t="s">
        <v>1</v>
      </c>
      <c r="R24" s="317" t="s">
        <v>2</v>
      </c>
      <c r="S24" s="318" t="s">
        <v>136</v>
      </c>
      <c r="T24" s="319" t="s">
        <v>137</v>
      </c>
      <c r="U24" s="319" t="s">
        <v>138</v>
      </c>
      <c r="V24" s="319" t="s">
        <v>136</v>
      </c>
      <c r="W24" s="319" t="s">
        <v>137</v>
      </c>
      <c r="X24" s="319" t="s">
        <v>138</v>
      </c>
    </row>
    <row r="25" spans="2:24" ht="20.399999999999999">
      <c r="B25" s="249"/>
      <c r="C25" s="251"/>
      <c r="D25" s="256"/>
      <c r="E25" s="258"/>
      <c r="F25" s="256"/>
      <c r="G25" s="75" t="s">
        <v>136</v>
      </c>
      <c r="H25" s="75" t="s">
        <v>137</v>
      </c>
      <c r="I25" s="75" t="s">
        <v>138</v>
      </c>
      <c r="J25" s="75" t="s">
        <v>136</v>
      </c>
      <c r="K25" s="75" t="s">
        <v>137</v>
      </c>
      <c r="L25" s="75" t="s">
        <v>138</v>
      </c>
      <c r="M25" s="256"/>
      <c r="N25" s="75" t="s">
        <v>136</v>
      </c>
      <c r="O25" s="75" t="s">
        <v>137</v>
      </c>
      <c r="P25" s="75" t="s">
        <v>138</v>
      </c>
      <c r="Q25" s="326"/>
      <c r="R25" s="320"/>
      <c r="S25" s="321"/>
      <c r="T25" s="321"/>
      <c r="U25" s="321"/>
      <c r="V25" s="321"/>
      <c r="W25" s="321"/>
      <c r="X25" s="321"/>
    </row>
    <row r="26" spans="2:24">
      <c r="B26" s="252">
        <v>1</v>
      </c>
      <c r="C26" s="76" t="s">
        <v>3</v>
      </c>
      <c r="D26" s="279" t="s">
        <v>157</v>
      </c>
      <c r="E26" s="279" t="s">
        <v>177</v>
      </c>
      <c r="F26" s="77">
        <v>31937</v>
      </c>
      <c r="G26" s="77">
        <f t="shared" ref="G26:I41" si="2">+SUM($F26)*G$22</f>
        <v>255496</v>
      </c>
      <c r="H26" s="77">
        <f t="shared" si="2"/>
        <v>255496</v>
      </c>
      <c r="I26" s="77">
        <f t="shared" si="2"/>
        <v>127748</v>
      </c>
      <c r="J26" s="77">
        <f t="shared" ref="J26:L28" si="3">+G26*$P$18</f>
        <v>766488</v>
      </c>
      <c r="K26" s="77">
        <f t="shared" si="3"/>
        <v>766488</v>
      </c>
      <c r="L26" s="77">
        <f t="shared" si="3"/>
        <v>383244</v>
      </c>
      <c r="M26" s="78"/>
      <c r="N26" s="79"/>
      <c r="O26" s="79"/>
      <c r="P26" s="79"/>
      <c r="Q26" s="327">
        <v>1</v>
      </c>
      <c r="R26" s="322" t="s">
        <v>3</v>
      </c>
      <c r="S26" s="323">
        <f t="shared" ref="S26:U28" si="4">+ROUND(N26*(1+$M26),0)*G26</f>
        <v>0</v>
      </c>
      <c r="T26" s="324">
        <f t="shared" si="4"/>
        <v>0</v>
      </c>
      <c r="U26" s="324">
        <f t="shared" si="4"/>
        <v>0</v>
      </c>
      <c r="V26" s="323">
        <f t="shared" ref="V26:X28" si="5">+S26*$P$18</f>
        <v>0</v>
      </c>
      <c r="W26" s="324">
        <f t="shared" si="5"/>
        <v>0</v>
      </c>
      <c r="X26" s="324">
        <f t="shared" si="5"/>
        <v>0</v>
      </c>
    </row>
    <row r="27" spans="2:24">
      <c r="B27" s="252"/>
      <c r="C27" s="76" t="s">
        <v>4</v>
      </c>
      <c r="D27" s="279"/>
      <c r="E27" s="279"/>
      <c r="F27" s="77">
        <v>30880</v>
      </c>
      <c r="G27" s="77">
        <f t="shared" si="2"/>
        <v>247040</v>
      </c>
      <c r="H27" s="77">
        <f t="shared" si="2"/>
        <v>247040</v>
      </c>
      <c r="I27" s="77">
        <f t="shared" si="2"/>
        <v>123520</v>
      </c>
      <c r="J27" s="77">
        <f t="shared" si="3"/>
        <v>741120</v>
      </c>
      <c r="K27" s="77">
        <f t="shared" si="3"/>
        <v>741120</v>
      </c>
      <c r="L27" s="77">
        <f t="shared" si="3"/>
        <v>370560</v>
      </c>
      <c r="M27" s="78"/>
      <c r="N27" s="79"/>
      <c r="O27" s="79"/>
      <c r="P27" s="79"/>
      <c r="Q27" s="327"/>
      <c r="R27" s="322" t="s">
        <v>4</v>
      </c>
      <c r="S27" s="323">
        <f t="shared" si="4"/>
        <v>0</v>
      </c>
      <c r="T27" s="324">
        <f t="shared" si="4"/>
        <v>0</v>
      </c>
      <c r="U27" s="324">
        <f t="shared" si="4"/>
        <v>0</v>
      </c>
      <c r="V27" s="323">
        <f t="shared" si="5"/>
        <v>0</v>
      </c>
      <c r="W27" s="324">
        <f t="shared" si="5"/>
        <v>0</v>
      </c>
      <c r="X27" s="324">
        <f t="shared" si="5"/>
        <v>0</v>
      </c>
    </row>
    <row r="28" spans="2:24">
      <c r="B28" s="252"/>
      <c r="C28" s="76" t="s">
        <v>5</v>
      </c>
      <c r="D28" s="80" t="s">
        <v>158</v>
      </c>
      <c r="E28" s="80" t="s">
        <v>178</v>
      </c>
      <c r="F28" s="77">
        <v>25790</v>
      </c>
      <c r="G28" s="77">
        <f t="shared" si="2"/>
        <v>206320</v>
      </c>
      <c r="H28" s="77">
        <f t="shared" si="2"/>
        <v>206320</v>
      </c>
      <c r="I28" s="77">
        <f t="shared" si="2"/>
        <v>103160</v>
      </c>
      <c r="J28" s="77">
        <f t="shared" si="3"/>
        <v>618960</v>
      </c>
      <c r="K28" s="77">
        <f t="shared" si="3"/>
        <v>618960</v>
      </c>
      <c r="L28" s="77">
        <f t="shared" si="3"/>
        <v>309480</v>
      </c>
      <c r="M28" s="78"/>
      <c r="N28" s="79"/>
      <c r="O28" s="79"/>
      <c r="P28" s="79"/>
      <c r="Q28" s="327"/>
      <c r="R28" s="322" t="s">
        <v>5</v>
      </c>
      <c r="S28" s="323">
        <f t="shared" si="4"/>
        <v>0</v>
      </c>
      <c r="T28" s="324">
        <f t="shared" si="4"/>
        <v>0</v>
      </c>
      <c r="U28" s="324">
        <f t="shared" si="4"/>
        <v>0</v>
      </c>
      <c r="V28" s="323">
        <f t="shared" si="5"/>
        <v>0</v>
      </c>
      <c r="W28" s="324">
        <f t="shared" si="5"/>
        <v>0</v>
      </c>
      <c r="X28" s="324">
        <f t="shared" si="5"/>
        <v>0</v>
      </c>
    </row>
    <row r="29" spans="2:24">
      <c r="B29" s="252"/>
      <c r="C29" s="81" t="s">
        <v>200</v>
      </c>
      <c r="D29" s="82"/>
      <c r="E29" s="82"/>
      <c r="F29" s="82">
        <f t="shared" ref="F29" si="6">SUM(F26:F28)</f>
        <v>88607</v>
      </c>
      <c r="G29" s="82">
        <f t="shared" ref="G29:H29" si="7">SUM(G26:G28)</f>
        <v>708856</v>
      </c>
      <c r="H29" s="82">
        <f t="shared" si="7"/>
        <v>708856</v>
      </c>
      <c r="I29" s="82">
        <f t="shared" ref="I29" si="8">SUM(I26:I28)</f>
        <v>354428</v>
      </c>
      <c r="J29" s="82">
        <f t="shared" ref="J29:L29" si="9">SUM(J26:J28)</f>
        <v>2126568</v>
      </c>
      <c r="K29" s="82">
        <f t="shared" si="9"/>
        <v>2126568</v>
      </c>
      <c r="L29" s="82">
        <f t="shared" si="9"/>
        <v>1063284</v>
      </c>
      <c r="M29" s="83"/>
      <c r="N29" s="304"/>
      <c r="O29" s="84"/>
      <c r="P29" s="84"/>
      <c r="Q29" s="327"/>
      <c r="R29" s="328" t="s">
        <v>200</v>
      </c>
      <c r="S29" s="329">
        <f t="shared" ref="S29:T29" si="10">SUM(S26:S28)</f>
        <v>0</v>
      </c>
      <c r="T29" s="329">
        <f t="shared" si="10"/>
        <v>0</v>
      </c>
      <c r="U29" s="329">
        <f t="shared" ref="U29:X29" si="11">SUM(U26:U28)</f>
        <v>0</v>
      </c>
      <c r="V29" s="329">
        <f t="shared" si="11"/>
        <v>0</v>
      </c>
      <c r="W29" s="329">
        <f t="shared" si="11"/>
        <v>0</v>
      </c>
      <c r="X29" s="329">
        <f t="shared" si="11"/>
        <v>0</v>
      </c>
    </row>
    <row r="30" spans="2:24">
      <c r="B30" s="252">
        <v>2</v>
      </c>
      <c r="C30" s="76" t="s">
        <v>6</v>
      </c>
      <c r="D30" s="80" t="s">
        <v>159</v>
      </c>
      <c r="E30" s="80" t="s">
        <v>179</v>
      </c>
      <c r="F30" s="77">
        <v>22641</v>
      </c>
      <c r="G30" s="77">
        <f t="shared" si="2"/>
        <v>181128</v>
      </c>
      <c r="H30" s="77">
        <f t="shared" si="2"/>
        <v>181128</v>
      </c>
      <c r="I30" s="77">
        <f t="shared" si="2"/>
        <v>90564</v>
      </c>
      <c r="J30" s="77">
        <f t="shared" ref="J30:L32" si="12">+G30*$P$18</f>
        <v>543384</v>
      </c>
      <c r="K30" s="77">
        <f t="shared" si="12"/>
        <v>543384</v>
      </c>
      <c r="L30" s="77">
        <f t="shared" si="12"/>
        <v>271692</v>
      </c>
      <c r="M30" s="78"/>
      <c r="N30" s="79"/>
      <c r="O30" s="79"/>
      <c r="P30" s="79"/>
      <c r="Q30" s="327">
        <v>2</v>
      </c>
      <c r="R30" s="322" t="s">
        <v>6</v>
      </c>
      <c r="S30" s="323">
        <f t="shared" ref="S30:U32" si="13">+ROUND(N30*(1+$M30),0)*G30</f>
        <v>0</v>
      </c>
      <c r="T30" s="324">
        <f t="shared" si="13"/>
        <v>0</v>
      </c>
      <c r="U30" s="324">
        <f t="shared" si="13"/>
        <v>0</v>
      </c>
      <c r="V30" s="323">
        <f t="shared" ref="V30:X32" si="14">+S30*$P$18</f>
        <v>0</v>
      </c>
      <c r="W30" s="324">
        <f t="shared" si="14"/>
        <v>0</v>
      </c>
      <c r="X30" s="324">
        <f t="shared" si="14"/>
        <v>0</v>
      </c>
    </row>
    <row r="31" spans="2:24">
      <c r="B31" s="252"/>
      <c r="C31" s="76" t="s">
        <v>7</v>
      </c>
      <c r="D31" s="253" t="s">
        <v>160</v>
      </c>
      <c r="E31" s="253" t="s">
        <v>180</v>
      </c>
      <c r="F31" s="77">
        <v>39380</v>
      </c>
      <c r="G31" s="77">
        <f t="shared" si="2"/>
        <v>315040</v>
      </c>
      <c r="H31" s="77">
        <f t="shared" si="2"/>
        <v>315040</v>
      </c>
      <c r="I31" s="77">
        <f t="shared" si="2"/>
        <v>157520</v>
      </c>
      <c r="J31" s="77">
        <f t="shared" si="12"/>
        <v>945120</v>
      </c>
      <c r="K31" s="77">
        <f t="shared" si="12"/>
        <v>945120</v>
      </c>
      <c r="L31" s="77">
        <f t="shared" si="12"/>
        <v>472560</v>
      </c>
      <c r="M31" s="78"/>
      <c r="N31" s="79"/>
      <c r="O31" s="79"/>
      <c r="P31" s="79"/>
      <c r="Q31" s="327"/>
      <c r="R31" s="322" t="s">
        <v>7</v>
      </c>
      <c r="S31" s="323">
        <f t="shared" si="13"/>
        <v>0</v>
      </c>
      <c r="T31" s="324">
        <f t="shared" si="13"/>
        <v>0</v>
      </c>
      <c r="U31" s="324">
        <f t="shared" si="13"/>
        <v>0</v>
      </c>
      <c r="V31" s="323">
        <f t="shared" si="14"/>
        <v>0</v>
      </c>
      <c r="W31" s="324">
        <f t="shared" si="14"/>
        <v>0</v>
      </c>
      <c r="X31" s="324">
        <f t="shared" si="14"/>
        <v>0</v>
      </c>
    </row>
    <row r="32" spans="2:24">
      <c r="B32" s="252"/>
      <c r="C32" s="76" t="s">
        <v>8</v>
      </c>
      <c r="D32" s="254"/>
      <c r="E32" s="254"/>
      <c r="F32" s="77">
        <v>1092</v>
      </c>
      <c r="G32" s="77">
        <f t="shared" si="2"/>
        <v>8736</v>
      </c>
      <c r="H32" s="77">
        <f t="shared" si="2"/>
        <v>8736</v>
      </c>
      <c r="I32" s="77">
        <f t="shared" si="2"/>
        <v>4368</v>
      </c>
      <c r="J32" s="77">
        <f t="shared" si="12"/>
        <v>26208</v>
      </c>
      <c r="K32" s="77">
        <f t="shared" si="12"/>
        <v>26208</v>
      </c>
      <c r="L32" s="77">
        <f t="shared" si="12"/>
        <v>13104</v>
      </c>
      <c r="M32" s="78"/>
      <c r="N32" s="79"/>
      <c r="O32" s="79"/>
      <c r="P32" s="79"/>
      <c r="Q32" s="327"/>
      <c r="R32" s="322" t="s">
        <v>8</v>
      </c>
      <c r="S32" s="323">
        <f t="shared" si="13"/>
        <v>0</v>
      </c>
      <c r="T32" s="324">
        <f t="shared" si="13"/>
        <v>0</v>
      </c>
      <c r="U32" s="324">
        <f t="shared" si="13"/>
        <v>0</v>
      </c>
      <c r="V32" s="323">
        <f t="shared" si="14"/>
        <v>0</v>
      </c>
      <c r="W32" s="324">
        <f t="shared" si="14"/>
        <v>0</v>
      </c>
      <c r="X32" s="324">
        <f t="shared" si="14"/>
        <v>0</v>
      </c>
    </row>
    <row r="33" spans="2:24">
      <c r="B33" s="252"/>
      <c r="C33" s="81" t="s">
        <v>200</v>
      </c>
      <c r="D33" s="82"/>
      <c r="E33" s="82"/>
      <c r="F33" s="82">
        <f t="shared" ref="F33" si="15">SUM(F30:F32)</f>
        <v>63113</v>
      </c>
      <c r="G33" s="82">
        <f t="shared" ref="G33:H33" si="16">SUM(G30:G32)</f>
        <v>504904</v>
      </c>
      <c r="H33" s="82">
        <f t="shared" si="16"/>
        <v>504904</v>
      </c>
      <c r="I33" s="82">
        <f t="shared" ref="I33" si="17">SUM(I30:I32)</f>
        <v>252452</v>
      </c>
      <c r="J33" s="82">
        <f t="shared" ref="J33:L33" si="18">SUM(J30:J32)</f>
        <v>1514712</v>
      </c>
      <c r="K33" s="82">
        <f t="shared" si="18"/>
        <v>1514712</v>
      </c>
      <c r="L33" s="82">
        <f t="shared" si="18"/>
        <v>757356</v>
      </c>
      <c r="M33" s="83"/>
      <c r="N33" s="84"/>
      <c r="O33" s="84"/>
      <c r="P33" s="84"/>
      <c r="Q33" s="327"/>
      <c r="R33" s="328" t="s">
        <v>200</v>
      </c>
      <c r="S33" s="329">
        <f t="shared" ref="S33:T33" si="19">SUM(S30:S32)</f>
        <v>0</v>
      </c>
      <c r="T33" s="329">
        <f t="shared" si="19"/>
        <v>0</v>
      </c>
      <c r="U33" s="329">
        <f t="shared" ref="U33:X33" si="20">SUM(U30:U32)</f>
        <v>0</v>
      </c>
      <c r="V33" s="329">
        <f t="shared" si="20"/>
        <v>0</v>
      </c>
      <c r="W33" s="329">
        <f t="shared" si="20"/>
        <v>0</v>
      </c>
      <c r="X33" s="329">
        <f t="shared" si="20"/>
        <v>0</v>
      </c>
    </row>
    <row r="34" spans="2:24">
      <c r="B34" s="252">
        <v>3</v>
      </c>
      <c r="C34" s="76" t="s">
        <v>9</v>
      </c>
      <c r="D34" s="253" t="s">
        <v>161</v>
      </c>
      <c r="E34" s="253" t="s">
        <v>181</v>
      </c>
      <c r="F34" s="77">
        <v>41422</v>
      </c>
      <c r="G34" s="77">
        <f t="shared" si="2"/>
        <v>331376</v>
      </c>
      <c r="H34" s="77">
        <f t="shared" si="2"/>
        <v>331376</v>
      </c>
      <c r="I34" s="77">
        <f t="shared" si="2"/>
        <v>165688</v>
      </c>
      <c r="J34" s="77">
        <f t="shared" ref="J34:L35" si="21">+G34*$P$18</f>
        <v>994128</v>
      </c>
      <c r="K34" s="77">
        <f t="shared" si="21"/>
        <v>994128</v>
      </c>
      <c r="L34" s="77">
        <f t="shared" si="21"/>
        <v>497064</v>
      </c>
      <c r="M34" s="78"/>
      <c r="N34" s="79"/>
      <c r="O34" s="79"/>
      <c r="P34" s="79"/>
      <c r="Q34" s="327">
        <v>3</v>
      </c>
      <c r="R34" s="322" t="s">
        <v>9</v>
      </c>
      <c r="S34" s="323">
        <f t="shared" ref="S34:U35" si="22">+ROUND(N34*(1+$M34),0)*G34</f>
        <v>0</v>
      </c>
      <c r="T34" s="324">
        <f t="shared" si="22"/>
        <v>0</v>
      </c>
      <c r="U34" s="324">
        <f t="shared" si="22"/>
        <v>0</v>
      </c>
      <c r="V34" s="323">
        <f t="shared" ref="V34:X35" si="23">+S34*$P$18</f>
        <v>0</v>
      </c>
      <c r="W34" s="324">
        <f t="shared" si="23"/>
        <v>0</v>
      </c>
      <c r="X34" s="324">
        <f t="shared" si="23"/>
        <v>0</v>
      </c>
    </row>
    <row r="35" spans="2:24">
      <c r="B35" s="252"/>
      <c r="C35" s="76" t="s">
        <v>10</v>
      </c>
      <c r="D35" s="254"/>
      <c r="E35" s="254"/>
      <c r="F35" s="77">
        <v>24837</v>
      </c>
      <c r="G35" s="77">
        <f t="shared" si="2"/>
        <v>198696</v>
      </c>
      <c r="H35" s="77">
        <f t="shared" si="2"/>
        <v>198696</v>
      </c>
      <c r="I35" s="77">
        <f t="shared" si="2"/>
        <v>99348</v>
      </c>
      <c r="J35" s="77">
        <f t="shared" si="21"/>
        <v>596088</v>
      </c>
      <c r="K35" s="77">
        <f t="shared" si="21"/>
        <v>596088</v>
      </c>
      <c r="L35" s="77">
        <f t="shared" si="21"/>
        <v>298044</v>
      </c>
      <c r="M35" s="78"/>
      <c r="N35" s="79"/>
      <c r="O35" s="79"/>
      <c r="P35" s="79"/>
      <c r="Q35" s="327"/>
      <c r="R35" s="322" t="s">
        <v>10</v>
      </c>
      <c r="S35" s="323">
        <f t="shared" si="22"/>
        <v>0</v>
      </c>
      <c r="T35" s="324">
        <f t="shared" si="22"/>
        <v>0</v>
      </c>
      <c r="U35" s="324">
        <f t="shared" si="22"/>
        <v>0</v>
      </c>
      <c r="V35" s="323">
        <f t="shared" si="23"/>
        <v>0</v>
      </c>
      <c r="W35" s="324">
        <f t="shared" si="23"/>
        <v>0</v>
      </c>
      <c r="X35" s="324">
        <f t="shared" si="23"/>
        <v>0</v>
      </c>
    </row>
    <row r="36" spans="2:24">
      <c r="B36" s="252"/>
      <c r="C36" s="81" t="s">
        <v>200</v>
      </c>
      <c r="D36" s="85"/>
      <c r="E36" s="85"/>
      <c r="F36" s="85">
        <f t="shared" ref="F36" si="24">SUM(F34:F35)</f>
        <v>66259</v>
      </c>
      <c r="G36" s="85">
        <f t="shared" ref="G36:H36" si="25">SUM(G34:G35)</f>
        <v>530072</v>
      </c>
      <c r="H36" s="85">
        <f t="shared" si="25"/>
        <v>530072</v>
      </c>
      <c r="I36" s="85">
        <f t="shared" ref="I36" si="26">SUM(I34:I35)</f>
        <v>265036</v>
      </c>
      <c r="J36" s="85">
        <f t="shared" ref="J36:L36" si="27">SUM(J34:J35)</f>
        <v>1590216</v>
      </c>
      <c r="K36" s="85">
        <f t="shared" si="27"/>
        <v>1590216</v>
      </c>
      <c r="L36" s="85">
        <f t="shared" si="27"/>
        <v>795108</v>
      </c>
      <c r="M36" s="83"/>
      <c r="N36" s="84"/>
      <c r="O36" s="84"/>
      <c r="P36" s="84"/>
      <c r="Q36" s="327"/>
      <c r="R36" s="328" t="s">
        <v>200</v>
      </c>
      <c r="S36" s="329">
        <f t="shared" ref="S36:T36" si="28">SUM(S34:S35)</f>
        <v>0</v>
      </c>
      <c r="T36" s="329">
        <f t="shared" si="28"/>
        <v>0</v>
      </c>
      <c r="U36" s="329">
        <f t="shared" ref="U36:X36" si="29">SUM(U34:U35)</f>
        <v>0</v>
      </c>
      <c r="V36" s="329">
        <f t="shared" si="29"/>
        <v>0</v>
      </c>
      <c r="W36" s="329">
        <f t="shared" si="29"/>
        <v>0</v>
      </c>
      <c r="X36" s="329">
        <f t="shared" si="29"/>
        <v>0</v>
      </c>
    </row>
    <row r="37" spans="2:24">
      <c r="B37" s="252">
        <v>4</v>
      </c>
      <c r="C37" s="76" t="s">
        <v>11</v>
      </c>
      <c r="D37" s="279" t="s">
        <v>162</v>
      </c>
      <c r="E37" s="279" t="s">
        <v>182</v>
      </c>
      <c r="F37" s="77">
        <v>3782</v>
      </c>
      <c r="G37" s="77">
        <f t="shared" si="2"/>
        <v>30256</v>
      </c>
      <c r="H37" s="77">
        <f t="shared" si="2"/>
        <v>30256</v>
      </c>
      <c r="I37" s="77">
        <f t="shared" si="2"/>
        <v>15128</v>
      </c>
      <c r="J37" s="77">
        <f t="shared" ref="J37:L43" si="30">+G37*$P$18</f>
        <v>90768</v>
      </c>
      <c r="K37" s="77">
        <f t="shared" si="30"/>
        <v>90768</v>
      </c>
      <c r="L37" s="77">
        <f t="shared" si="30"/>
        <v>45384</v>
      </c>
      <c r="M37" s="78"/>
      <c r="N37" s="79"/>
      <c r="O37" s="79"/>
      <c r="P37" s="79"/>
      <c r="Q37" s="327">
        <v>4</v>
      </c>
      <c r="R37" s="322" t="s">
        <v>11</v>
      </c>
      <c r="S37" s="323">
        <f t="shared" ref="S37:U43" si="31">+ROUND(N37*(1+$M37),0)*G37</f>
        <v>0</v>
      </c>
      <c r="T37" s="324">
        <f t="shared" si="31"/>
        <v>0</v>
      </c>
      <c r="U37" s="324">
        <f t="shared" si="31"/>
        <v>0</v>
      </c>
      <c r="V37" s="323">
        <f t="shared" ref="V37:X43" si="32">+S37*$P$18</f>
        <v>0</v>
      </c>
      <c r="W37" s="324">
        <f t="shared" si="32"/>
        <v>0</v>
      </c>
      <c r="X37" s="324">
        <f t="shared" si="32"/>
        <v>0</v>
      </c>
    </row>
    <row r="38" spans="2:24">
      <c r="B38" s="252"/>
      <c r="C38" s="76" t="s">
        <v>12</v>
      </c>
      <c r="D38" s="279"/>
      <c r="E38" s="279"/>
      <c r="F38" s="77">
        <v>12843</v>
      </c>
      <c r="G38" s="77">
        <f t="shared" si="2"/>
        <v>102744</v>
      </c>
      <c r="H38" s="77">
        <f t="shared" si="2"/>
        <v>102744</v>
      </c>
      <c r="I38" s="77">
        <f t="shared" si="2"/>
        <v>51372</v>
      </c>
      <c r="J38" s="77">
        <f t="shared" si="30"/>
        <v>308232</v>
      </c>
      <c r="K38" s="77">
        <f t="shared" si="30"/>
        <v>308232</v>
      </c>
      <c r="L38" s="77">
        <f t="shared" si="30"/>
        <v>154116</v>
      </c>
      <c r="M38" s="78"/>
      <c r="N38" s="79"/>
      <c r="O38" s="79"/>
      <c r="P38" s="79"/>
      <c r="Q38" s="327"/>
      <c r="R38" s="322" t="s">
        <v>12</v>
      </c>
      <c r="S38" s="323">
        <f t="shared" si="31"/>
        <v>0</v>
      </c>
      <c r="T38" s="324">
        <f t="shared" si="31"/>
        <v>0</v>
      </c>
      <c r="U38" s="324">
        <f t="shared" si="31"/>
        <v>0</v>
      </c>
      <c r="V38" s="323">
        <f t="shared" si="32"/>
        <v>0</v>
      </c>
      <c r="W38" s="324">
        <f t="shared" si="32"/>
        <v>0</v>
      </c>
      <c r="X38" s="324">
        <f t="shared" si="32"/>
        <v>0</v>
      </c>
    </row>
    <row r="39" spans="2:24">
      <c r="B39" s="252"/>
      <c r="C39" s="76" t="s">
        <v>13</v>
      </c>
      <c r="D39" s="279"/>
      <c r="E39" s="279"/>
      <c r="F39" s="77">
        <v>12950</v>
      </c>
      <c r="G39" s="77">
        <f t="shared" si="2"/>
        <v>103600</v>
      </c>
      <c r="H39" s="77">
        <f t="shared" si="2"/>
        <v>103600</v>
      </c>
      <c r="I39" s="77">
        <f t="shared" si="2"/>
        <v>51800</v>
      </c>
      <c r="J39" s="77">
        <f t="shared" si="30"/>
        <v>310800</v>
      </c>
      <c r="K39" s="77">
        <f t="shared" si="30"/>
        <v>310800</v>
      </c>
      <c r="L39" s="77">
        <f t="shared" si="30"/>
        <v>155400</v>
      </c>
      <c r="M39" s="78"/>
      <c r="N39" s="79"/>
      <c r="O39" s="79"/>
      <c r="P39" s="79"/>
      <c r="Q39" s="327"/>
      <c r="R39" s="322" t="s">
        <v>13</v>
      </c>
      <c r="S39" s="323">
        <f t="shared" si="31"/>
        <v>0</v>
      </c>
      <c r="T39" s="324">
        <f t="shared" si="31"/>
        <v>0</v>
      </c>
      <c r="U39" s="324">
        <f t="shared" si="31"/>
        <v>0</v>
      </c>
      <c r="V39" s="323">
        <f t="shared" si="32"/>
        <v>0</v>
      </c>
      <c r="W39" s="324">
        <f t="shared" si="32"/>
        <v>0</v>
      </c>
      <c r="X39" s="324">
        <f t="shared" si="32"/>
        <v>0</v>
      </c>
    </row>
    <row r="40" spans="2:24">
      <c r="B40" s="252"/>
      <c r="C40" s="76" t="s">
        <v>14</v>
      </c>
      <c r="D40" s="279"/>
      <c r="E40" s="279"/>
      <c r="F40" s="77">
        <v>28031</v>
      </c>
      <c r="G40" s="77">
        <f t="shared" si="2"/>
        <v>224248</v>
      </c>
      <c r="H40" s="77">
        <f t="shared" si="2"/>
        <v>224248</v>
      </c>
      <c r="I40" s="77">
        <f t="shared" si="2"/>
        <v>112124</v>
      </c>
      <c r="J40" s="77">
        <f t="shared" si="30"/>
        <v>672744</v>
      </c>
      <c r="K40" s="77">
        <f t="shared" si="30"/>
        <v>672744</v>
      </c>
      <c r="L40" s="77">
        <f t="shared" si="30"/>
        <v>336372</v>
      </c>
      <c r="M40" s="78"/>
      <c r="N40" s="79"/>
      <c r="O40" s="79"/>
      <c r="P40" s="79"/>
      <c r="Q40" s="327"/>
      <c r="R40" s="322" t="s">
        <v>14</v>
      </c>
      <c r="S40" s="323">
        <f t="shared" si="31"/>
        <v>0</v>
      </c>
      <c r="T40" s="324">
        <f t="shared" si="31"/>
        <v>0</v>
      </c>
      <c r="U40" s="324">
        <f t="shared" si="31"/>
        <v>0</v>
      </c>
      <c r="V40" s="323">
        <f t="shared" si="32"/>
        <v>0</v>
      </c>
      <c r="W40" s="324">
        <f t="shared" si="32"/>
        <v>0</v>
      </c>
      <c r="X40" s="324">
        <f t="shared" si="32"/>
        <v>0</v>
      </c>
    </row>
    <row r="41" spans="2:24">
      <c r="B41" s="252"/>
      <c r="C41" s="76" t="s">
        <v>15</v>
      </c>
      <c r="D41" s="80" t="s">
        <v>163</v>
      </c>
      <c r="E41" s="86" t="s">
        <v>183</v>
      </c>
      <c r="F41" s="77">
        <v>3775</v>
      </c>
      <c r="G41" s="77">
        <f t="shared" si="2"/>
        <v>30200</v>
      </c>
      <c r="H41" s="77">
        <f t="shared" si="2"/>
        <v>30200</v>
      </c>
      <c r="I41" s="77">
        <f t="shared" si="2"/>
        <v>15100</v>
      </c>
      <c r="J41" s="77">
        <f t="shared" si="30"/>
        <v>90600</v>
      </c>
      <c r="K41" s="77">
        <f t="shared" si="30"/>
        <v>90600</v>
      </c>
      <c r="L41" s="77">
        <f t="shared" si="30"/>
        <v>45300</v>
      </c>
      <c r="M41" s="78"/>
      <c r="N41" s="79"/>
      <c r="O41" s="79"/>
      <c r="P41" s="79"/>
      <c r="Q41" s="327"/>
      <c r="R41" s="322" t="s">
        <v>15</v>
      </c>
      <c r="S41" s="323">
        <f t="shared" si="31"/>
        <v>0</v>
      </c>
      <c r="T41" s="324">
        <f t="shared" si="31"/>
        <v>0</v>
      </c>
      <c r="U41" s="324">
        <f t="shared" si="31"/>
        <v>0</v>
      </c>
      <c r="V41" s="323">
        <f t="shared" si="32"/>
        <v>0</v>
      </c>
      <c r="W41" s="324">
        <f t="shared" si="32"/>
        <v>0</v>
      </c>
      <c r="X41" s="324">
        <f t="shared" si="32"/>
        <v>0</v>
      </c>
    </row>
    <row r="42" spans="2:24">
      <c r="B42" s="252"/>
      <c r="C42" s="76" t="s">
        <v>16</v>
      </c>
      <c r="D42" s="80" t="s">
        <v>164</v>
      </c>
      <c r="E42" s="80" t="s">
        <v>184</v>
      </c>
      <c r="F42" s="77">
        <v>12393</v>
      </c>
      <c r="G42" s="77">
        <f t="shared" ref="G42:I43" si="33">+SUM($F42)*G$22</f>
        <v>99144</v>
      </c>
      <c r="H42" s="77">
        <f t="shared" si="33"/>
        <v>99144</v>
      </c>
      <c r="I42" s="77">
        <f t="shared" si="33"/>
        <v>49572</v>
      </c>
      <c r="J42" s="77">
        <f t="shared" si="30"/>
        <v>297432</v>
      </c>
      <c r="K42" s="77">
        <f t="shared" si="30"/>
        <v>297432</v>
      </c>
      <c r="L42" s="77">
        <f t="shared" si="30"/>
        <v>148716</v>
      </c>
      <c r="M42" s="78"/>
      <c r="N42" s="79"/>
      <c r="O42" s="79"/>
      <c r="P42" s="79"/>
      <c r="Q42" s="327"/>
      <c r="R42" s="322" t="s">
        <v>16</v>
      </c>
      <c r="S42" s="323">
        <f t="shared" si="31"/>
        <v>0</v>
      </c>
      <c r="T42" s="324">
        <f t="shared" si="31"/>
        <v>0</v>
      </c>
      <c r="U42" s="324">
        <f t="shared" si="31"/>
        <v>0</v>
      </c>
      <c r="V42" s="323">
        <f t="shared" si="32"/>
        <v>0</v>
      </c>
      <c r="W42" s="324">
        <f t="shared" si="32"/>
        <v>0</v>
      </c>
      <c r="X42" s="324">
        <f t="shared" si="32"/>
        <v>0</v>
      </c>
    </row>
    <row r="43" spans="2:24">
      <c r="B43" s="252"/>
      <c r="C43" s="76" t="s">
        <v>17</v>
      </c>
      <c r="D43" s="80" t="s">
        <v>165</v>
      </c>
      <c r="E43" s="80" t="s">
        <v>185</v>
      </c>
      <c r="F43" s="77">
        <v>30299</v>
      </c>
      <c r="G43" s="77">
        <f t="shared" si="33"/>
        <v>242392</v>
      </c>
      <c r="H43" s="77">
        <f t="shared" si="33"/>
        <v>242392</v>
      </c>
      <c r="I43" s="77">
        <f t="shared" si="33"/>
        <v>121196</v>
      </c>
      <c r="J43" s="77">
        <f t="shared" si="30"/>
        <v>727176</v>
      </c>
      <c r="K43" s="77">
        <f t="shared" si="30"/>
        <v>727176</v>
      </c>
      <c r="L43" s="77">
        <f t="shared" si="30"/>
        <v>363588</v>
      </c>
      <c r="M43" s="78"/>
      <c r="N43" s="79"/>
      <c r="O43" s="79"/>
      <c r="P43" s="79"/>
      <c r="Q43" s="327"/>
      <c r="R43" s="322" t="s">
        <v>17</v>
      </c>
      <c r="S43" s="323">
        <f t="shared" si="31"/>
        <v>0</v>
      </c>
      <c r="T43" s="324">
        <f t="shared" si="31"/>
        <v>0</v>
      </c>
      <c r="U43" s="324">
        <f t="shared" si="31"/>
        <v>0</v>
      </c>
      <c r="V43" s="323">
        <f t="shared" si="32"/>
        <v>0</v>
      </c>
      <c r="W43" s="324">
        <f t="shared" si="32"/>
        <v>0</v>
      </c>
      <c r="X43" s="324">
        <f t="shared" si="32"/>
        <v>0</v>
      </c>
    </row>
    <row r="44" spans="2:24">
      <c r="B44" s="252"/>
      <c r="C44" s="81" t="s">
        <v>200</v>
      </c>
      <c r="D44" s="85"/>
      <c r="E44" s="85"/>
      <c r="F44" s="85">
        <f t="shared" ref="F44" si="34">SUM(F37:F43)</f>
        <v>104073</v>
      </c>
      <c r="G44" s="85">
        <f t="shared" ref="G44:H44" si="35">SUM(G37:G43)</f>
        <v>832584</v>
      </c>
      <c r="H44" s="85">
        <f t="shared" si="35"/>
        <v>832584</v>
      </c>
      <c r="I44" s="85">
        <f t="shared" ref="I44" si="36">SUM(I37:I43)</f>
        <v>416292</v>
      </c>
      <c r="J44" s="85">
        <f t="shared" ref="J44:L44" si="37">SUM(J37:J43)</f>
        <v>2497752</v>
      </c>
      <c r="K44" s="85">
        <f t="shared" si="37"/>
        <v>2497752</v>
      </c>
      <c r="L44" s="85">
        <f t="shared" si="37"/>
        <v>1248876</v>
      </c>
      <c r="M44" s="83"/>
      <c r="N44" s="84"/>
      <c r="O44" s="84"/>
      <c r="P44" s="84"/>
      <c r="Q44" s="327"/>
      <c r="R44" s="328" t="s">
        <v>200</v>
      </c>
      <c r="S44" s="329">
        <f t="shared" ref="S44:T44" si="38">SUM(S37:S43)</f>
        <v>0</v>
      </c>
      <c r="T44" s="329">
        <f t="shared" si="38"/>
        <v>0</v>
      </c>
      <c r="U44" s="329">
        <f t="shared" ref="U44:X44" si="39">SUM(U37:U43)</f>
        <v>0</v>
      </c>
      <c r="V44" s="329">
        <f t="shared" si="39"/>
        <v>0</v>
      </c>
      <c r="W44" s="329">
        <f t="shared" si="39"/>
        <v>0</v>
      </c>
      <c r="X44" s="329">
        <f t="shared" si="39"/>
        <v>0</v>
      </c>
    </row>
    <row r="45" spans="2:24">
      <c r="B45" s="252">
        <v>5</v>
      </c>
      <c r="C45" s="76" t="s">
        <v>18</v>
      </c>
      <c r="D45" s="253" t="s">
        <v>166</v>
      </c>
      <c r="E45" s="253" t="s">
        <v>186</v>
      </c>
      <c r="F45" s="77">
        <v>18714</v>
      </c>
      <c r="G45" s="77">
        <f t="shared" ref="G45:I48" si="40">+SUM($F45)*G$22</f>
        <v>149712</v>
      </c>
      <c r="H45" s="77">
        <f t="shared" si="40"/>
        <v>149712</v>
      </c>
      <c r="I45" s="77">
        <f t="shared" si="40"/>
        <v>74856</v>
      </c>
      <c r="J45" s="77">
        <f t="shared" ref="J45:L48" si="41">+G45*$P$18</f>
        <v>449136</v>
      </c>
      <c r="K45" s="77">
        <f t="shared" si="41"/>
        <v>449136</v>
      </c>
      <c r="L45" s="77">
        <f t="shared" si="41"/>
        <v>224568</v>
      </c>
      <c r="M45" s="78"/>
      <c r="N45" s="79"/>
      <c r="O45" s="79"/>
      <c r="P45" s="79"/>
      <c r="Q45" s="327">
        <v>5</v>
      </c>
      <c r="R45" s="322" t="s">
        <v>18</v>
      </c>
      <c r="S45" s="323">
        <f t="shared" ref="S45:U48" si="42">+ROUND(N45*(1+$M45),0)*G45</f>
        <v>0</v>
      </c>
      <c r="T45" s="324">
        <f t="shared" si="42"/>
        <v>0</v>
      </c>
      <c r="U45" s="324">
        <f t="shared" si="42"/>
        <v>0</v>
      </c>
      <c r="V45" s="323">
        <f t="shared" ref="V45:X48" si="43">+S45*$P$18</f>
        <v>0</v>
      </c>
      <c r="W45" s="324">
        <f t="shared" si="43"/>
        <v>0</v>
      </c>
      <c r="X45" s="324">
        <f t="shared" si="43"/>
        <v>0</v>
      </c>
    </row>
    <row r="46" spans="2:24">
      <c r="B46" s="252"/>
      <c r="C46" s="76" t="s">
        <v>19</v>
      </c>
      <c r="D46" s="254"/>
      <c r="E46" s="254"/>
      <c r="F46" s="77">
        <v>24291</v>
      </c>
      <c r="G46" s="77">
        <f t="shared" si="40"/>
        <v>194328</v>
      </c>
      <c r="H46" s="77">
        <f t="shared" si="40"/>
        <v>194328</v>
      </c>
      <c r="I46" s="77">
        <f t="shared" si="40"/>
        <v>97164</v>
      </c>
      <c r="J46" s="77">
        <f t="shared" si="41"/>
        <v>582984</v>
      </c>
      <c r="K46" s="77">
        <f t="shared" si="41"/>
        <v>582984</v>
      </c>
      <c r="L46" s="77">
        <f t="shared" si="41"/>
        <v>291492</v>
      </c>
      <c r="M46" s="78"/>
      <c r="N46" s="79"/>
      <c r="O46" s="79"/>
      <c r="P46" s="79"/>
      <c r="Q46" s="327"/>
      <c r="R46" s="322" t="s">
        <v>19</v>
      </c>
      <c r="S46" s="323">
        <f t="shared" si="42"/>
        <v>0</v>
      </c>
      <c r="T46" s="324">
        <f t="shared" si="42"/>
        <v>0</v>
      </c>
      <c r="U46" s="324">
        <f t="shared" si="42"/>
        <v>0</v>
      </c>
      <c r="V46" s="323">
        <f t="shared" si="43"/>
        <v>0</v>
      </c>
      <c r="W46" s="324">
        <f t="shared" si="43"/>
        <v>0</v>
      </c>
      <c r="X46" s="324">
        <f t="shared" si="43"/>
        <v>0</v>
      </c>
    </row>
    <row r="47" spans="2:24">
      <c r="B47" s="252"/>
      <c r="C47" s="76" t="s">
        <v>20</v>
      </c>
      <c r="D47" s="253" t="s">
        <v>167</v>
      </c>
      <c r="E47" s="253" t="s">
        <v>187</v>
      </c>
      <c r="F47" s="77">
        <v>7281</v>
      </c>
      <c r="G47" s="77">
        <f t="shared" si="40"/>
        <v>58248</v>
      </c>
      <c r="H47" s="77">
        <f t="shared" si="40"/>
        <v>58248</v>
      </c>
      <c r="I47" s="77">
        <f t="shared" si="40"/>
        <v>29124</v>
      </c>
      <c r="J47" s="77">
        <f t="shared" si="41"/>
        <v>174744</v>
      </c>
      <c r="K47" s="77">
        <f t="shared" si="41"/>
        <v>174744</v>
      </c>
      <c r="L47" s="77">
        <f t="shared" si="41"/>
        <v>87372</v>
      </c>
      <c r="M47" s="78"/>
      <c r="N47" s="79"/>
      <c r="O47" s="79"/>
      <c r="P47" s="79"/>
      <c r="Q47" s="327"/>
      <c r="R47" s="322" t="s">
        <v>20</v>
      </c>
      <c r="S47" s="323">
        <f t="shared" si="42"/>
        <v>0</v>
      </c>
      <c r="T47" s="324">
        <f t="shared" si="42"/>
        <v>0</v>
      </c>
      <c r="U47" s="324">
        <f t="shared" si="42"/>
        <v>0</v>
      </c>
      <c r="V47" s="323">
        <f t="shared" si="43"/>
        <v>0</v>
      </c>
      <c r="W47" s="324">
        <f t="shared" si="43"/>
        <v>0</v>
      </c>
      <c r="X47" s="324">
        <f t="shared" si="43"/>
        <v>0</v>
      </c>
    </row>
    <row r="48" spans="2:24">
      <c r="B48" s="252"/>
      <c r="C48" s="76" t="s">
        <v>21</v>
      </c>
      <c r="D48" s="254" t="s">
        <v>167</v>
      </c>
      <c r="E48" s="254" t="s">
        <v>187</v>
      </c>
      <c r="F48" s="77">
        <v>39227</v>
      </c>
      <c r="G48" s="77">
        <f t="shared" si="40"/>
        <v>313816</v>
      </c>
      <c r="H48" s="77">
        <f t="shared" si="40"/>
        <v>313816</v>
      </c>
      <c r="I48" s="77">
        <f t="shared" si="40"/>
        <v>156908</v>
      </c>
      <c r="J48" s="77">
        <f t="shared" si="41"/>
        <v>941448</v>
      </c>
      <c r="K48" s="77">
        <f t="shared" si="41"/>
        <v>941448</v>
      </c>
      <c r="L48" s="77">
        <f t="shared" si="41"/>
        <v>470724</v>
      </c>
      <c r="M48" s="78"/>
      <c r="N48" s="79"/>
      <c r="O48" s="79"/>
      <c r="P48" s="79"/>
      <c r="Q48" s="327"/>
      <c r="R48" s="322" t="s">
        <v>21</v>
      </c>
      <c r="S48" s="323">
        <f t="shared" si="42"/>
        <v>0</v>
      </c>
      <c r="T48" s="324">
        <f t="shared" si="42"/>
        <v>0</v>
      </c>
      <c r="U48" s="324">
        <f t="shared" si="42"/>
        <v>0</v>
      </c>
      <c r="V48" s="323">
        <f t="shared" si="43"/>
        <v>0</v>
      </c>
      <c r="W48" s="324">
        <f t="shared" si="43"/>
        <v>0</v>
      </c>
      <c r="X48" s="324">
        <f t="shared" si="43"/>
        <v>0</v>
      </c>
    </row>
    <row r="49" spans="2:24">
      <c r="B49" s="252"/>
      <c r="C49" s="81" t="s">
        <v>200</v>
      </c>
      <c r="D49" s="85"/>
      <c r="E49" s="85"/>
      <c r="F49" s="85">
        <f t="shared" ref="F49" si="44">SUM(F45:F48)</f>
        <v>89513</v>
      </c>
      <c r="G49" s="85">
        <f t="shared" ref="G49:H49" si="45">SUM(G45:G48)</f>
        <v>716104</v>
      </c>
      <c r="H49" s="85">
        <f t="shared" si="45"/>
        <v>716104</v>
      </c>
      <c r="I49" s="85">
        <f t="shared" ref="I49" si="46">SUM(I45:I48)</f>
        <v>358052</v>
      </c>
      <c r="J49" s="85">
        <f t="shared" ref="J49:L49" si="47">SUM(J45:J48)</f>
        <v>2148312</v>
      </c>
      <c r="K49" s="85">
        <f t="shared" si="47"/>
        <v>2148312</v>
      </c>
      <c r="L49" s="85">
        <f t="shared" si="47"/>
        <v>1074156</v>
      </c>
      <c r="M49" s="83"/>
      <c r="N49" s="84"/>
      <c r="O49" s="84"/>
      <c r="P49" s="84"/>
      <c r="Q49" s="327"/>
      <c r="R49" s="328" t="s">
        <v>200</v>
      </c>
      <c r="S49" s="329">
        <f t="shared" ref="S49:T49" si="48">SUM(S45:S48)</f>
        <v>0</v>
      </c>
      <c r="T49" s="329">
        <f t="shared" si="48"/>
        <v>0</v>
      </c>
      <c r="U49" s="329">
        <f t="shared" ref="U49:X49" si="49">SUM(U45:U48)</f>
        <v>0</v>
      </c>
      <c r="V49" s="329">
        <f t="shared" si="49"/>
        <v>0</v>
      </c>
      <c r="W49" s="329">
        <f t="shared" si="49"/>
        <v>0</v>
      </c>
      <c r="X49" s="329">
        <f t="shared" si="49"/>
        <v>0</v>
      </c>
    </row>
    <row r="50" spans="2:24">
      <c r="B50" s="252">
        <v>6</v>
      </c>
      <c r="C50" s="76" t="s">
        <v>22</v>
      </c>
      <c r="D50" s="80" t="s">
        <v>168</v>
      </c>
      <c r="E50" s="80" t="s">
        <v>188</v>
      </c>
      <c r="F50" s="77">
        <v>7164</v>
      </c>
      <c r="G50" s="77">
        <f t="shared" ref="G50:I52" si="50">+SUM($F50)*G$22</f>
        <v>57312</v>
      </c>
      <c r="H50" s="77">
        <f t="shared" si="50"/>
        <v>57312</v>
      </c>
      <c r="I50" s="77">
        <f t="shared" si="50"/>
        <v>28656</v>
      </c>
      <c r="J50" s="77">
        <f t="shared" ref="J50:L52" si="51">+G50*$P$18</f>
        <v>171936</v>
      </c>
      <c r="K50" s="77">
        <f t="shared" si="51"/>
        <v>171936</v>
      </c>
      <c r="L50" s="77">
        <f t="shared" si="51"/>
        <v>85968</v>
      </c>
      <c r="M50" s="78"/>
      <c r="N50" s="79"/>
      <c r="O50" s="79"/>
      <c r="P50" s="79"/>
      <c r="Q50" s="327">
        <v>6</v>
      </c>
      <c r="R50" s="322" t="s">
        <v>22</v>
      </c>
      <c r="S50" s="323">
        <f t="shared" ref="S50:U52" si="52">+ROUND(N50*(1+$M50),0)*G50</f>
        <v>0</v>
      </c>
      <c r="T50" s="324">
        <f t="shared" si="52"/>
        <v>0</v>
      </c>
      <c r="U50" s="324">
        <f t="shared" si="52"/>
        <v>0</v>
      </c>
      <c r="V50" s="323">
        <f t="shared" ref="V50:X52" si="53">+S50*$P$18</f>
        <v>0</v>
      </c>
      <c r="W50" s="324">
        <f t="shared" si="53"/>
        <v>0</v>
      </c>
      <c r="X50" s="324">
        <f t="shared" si="53"/>
        <v>0</v>
      </c>
    </row>
    <row r="51" spans="2:24">
      <c r="B51" s="252"/>
      <c r="C51" s="76" t="s">
        <v>23</v>
      </c>
      <c r="D51" s="80" t="s">
        <v>197</v>
      </c>
      <c r="E51" s="80" t="s">
        <v>189</v>
      </c>
      <c r="F51" s="77">
        <v>24512</v>
      </c>
      <c r="G51" s="77">
        <f t="shared" si="50"/>
        <v>196096</v>
      </c>
      <c r="H51" s="77">
        <f t="shared" si="50"/>
        <v>196096</v>
      </c>
      <c r="I51" s="77">
        <f t="shared" si="50"/>
        <v>98048</v>
      </c>
      <c r="J51" s="77">
        <f t="shared" si="51"/>
        <v>588288</v>
      </c>
      <c r="K51" s="77">
        <f t="shared" si="51"/>
        <v>588288</v>
      </c>
      <c r="L51" s="77">
        <f t="shared" si="51"/>
        <v>294144</v>
      </c>
      <c r="M51" s="78"/>
      <c r="N51" s="79"/>
      <c r="O51" s="79"/>
      <c r="P51" s="79"/>
      <c r="Q51" s="327"/>
      <c r="R51" s="322" t="s">
        <v>23</v>
      </c>
      <c r="S51" s="323">
        <f t="shared" si="52"/>
        <v>0</v>
      </c>
      <c r="T51" s="324">
        <f t="shared" si="52"/>
        <v>0</v>
      </c>
      <c r="U51" s="324">
        <f t="shared" si="52"/>
        <v>0</v>
      </c>
      <c r="V51" s="323">
        <f t="shared" si="53"/>
        <v>0</v>
      </c>
      <c r="W51" s="324">
        <f t="shared" si="53"/>
        <v>0</v>
      </c>
      <c r="X51" s="324">
        <f t="shared" si="53"/>
        <v>0</v>
      </c>
    </row>
    <row r="52" spans="2:24">
      <c r="B52" s="252"/>
      <c r="C52" s="76" t="s">
        <v>24</v>
      </c>
      <c r="D52" s="80" t="s">
        <v>169</v>
      </c>
      <c r="E52" s="80" t="s">
        <v>169</v>
      </c>
      <c r="F52" s="77">
        <v>32937</v>
      </c>
      <c r="G52" s="77">
        <f t="shared" si="50"/>
        <v>263496</v>
      </c>
      <c r="H52" s="77">
        <f t="shared" si="50"/>
        <v>263496</v>
      </c>
      <c r="I52" s="77">
        <f t="shared" si="50"/>
        <v>131748</v>
      </c>
      <c r="J52" s="77">
        <f t="shared" si="51"/>
        <v>790488</v>
      </c>
      <c r="K52" s="77">
        <f t="shared" si="51"/>
        <v>790488</v>
      </c>
      <c r="L52" s="77">
        <f t="shared" si="51"/>
        <v>395244</v>
      </c>
      <c r="M52" s="78"/>
      <c r="N52" s="79"/>
      <c r="O52" s="79"/>
      <c r="P52" s="79"/>
      <c r="Q52" s="327"/>
      <c r="R52" s="322" t="s">
        <v>24</v>
      </c>
      <c r="S52" s="323">
        <f t="shared" si="52"/>
        <v>0</v>
      </c>
      <c r="T52" s="324">
        <f t="shared" si="52"/>
        <v>0</v>
      </c>
      <c r="U52" s="324">
        <f t="shared" si="52"/>
        <v>0</v>
      </c>
      <c r="V52" s="323">
        <f t="shared" si="53"/>
        <v>0</v>
      </c>
      <c r="W52" s="324">
        <f t="shared" si="53"/>
        <v>0</v>
      </c>
      <c r="X52" s="324">
        <f t="shared" si="53"/>
        <v>0</v>
      </c>
    </row>
    <row r="53" spans="2:24">
      <c r="B53" s="252"/>
      <c r="C53" s="81" t="s">
        <v>200</v>
      </c>
      <c r="D53" s="85"/>
      <c r="E53" s="85"/>
      <c r="F53" s="85">
        <f t="shared" ref="F53" si="54">SUM(F50:F52)</f>
        <v>64613</v>
      </c>
      <c r="G53" s="85">
        <f t="shared" ref="G53:H53" si="55">SUM(G50:G52)</f>
        <v>516904</v>
      </c>
      <c r="H53" s="85">
        <f t="shared" si="55"/>
        <v>516904</v>
      </c>
      <c r="I53" s="85">
        <f t="shared" ref="I53" si="56">SUM(I50:I52)</f>
        <v>258452</v>
      </c>
      <c r="J53" s="85">
        <f t="shared" ref="J53:L53" si="57">SUM(J50:J52)</f>
        <v>1550712</v>
      </c>
      <c r="K53" s="85">
        <f t="shared" si="57"/>
        <v>1550712</v>
      </c>
      <c r="L53" s="85">
        <f t="shared" si="57"/>
        <v>775356</v>
      </c>
      <c r="M53" s="83"/>
      <c r="N53" s="84"/>
      <c r="O53" s="84"/>
      <c r="P53" s="84"/>
      <c r="Q53" s="327"/>
      <c r="R53" s="328" t="s">
        <v>200</v>
      </c>
      <c r="S53" s="329">
        <f t="shared" ref="S53:T53" si="58">SUM(S50:S52)</f>
        <v>0</v>
      </c>
      <c r="T53" s="329">
        <f t="shared" si="58"/>
        <v>0</v>
      </c>
      <c r="U53" s="329">
        <f t="shared" ref="U53:X53" si="59">SUM(U50:U52)</f>
        <v>0</v>
      </c>
      <c r="V53" s="329">
        <f t="shared" si="59"/>
        <v>0</v>
      </c>
      <c r="W53" s="329">
        <f t="shared" si="59"/>
        <v>0</v>
      </c>
      <c r="X53" s="329">
        <f t="shared" si="59"/>
        <v>0</v>
      </c>
    </row>
    <row r="54" spans="2:24">
      <c r="B54" s="252">
        <v>7</v>
      </c>
      <c r="C54" s="76" t="s">
        <v>25</v>
      </c>
      <c r="D54" s="80" t="s">
        <v>170</v>
      </c>
      <c r="E54" s="80" t="s">
        <v>190</v>
      </c>
      <c r="F54" s="77">
        <v>27953</v>
      </c>
      <c r="G54" s="77">
        <f t="shared" ref="G54:I59" si="60">+SUM($F54)*G$22</f>
        <v>223624</v>
      </c>
      <c r="H54" s="77">
        <f t="shared" si="60"/>
        <v>223624</v>
      </c>
      <c r="I54" s="77">
        <f t="shared" si="60"/>
        <v>111812</v>
      </c>
      <c r="J54" s="77">
        <f t="shared" ref="J54:L59" si="61">+G54*$P$18</f>
        <v>670872</v>
      </c>
      <c r="K54" s="77">
        <f t="shared" si="61"/>
        <v>670872</v>
      </c>
      <c r="L54" s="77">
        <f t="shared" si="61"/>
        <v>335436</v>
      </c>
      <c r="M54" s="78"/>
      <c r="N54" s="79"/>
      <c r="O54" s="79"/>
      <c r="P54" s="79"/>
      <c r="Q54" s="327">
        <v>7</v>
      </c>
      <c r="R54" s="322" t="s">
        <v>25</v>
      </c>
      <c r="S54" s="323">
        <f t="shared" ref="S54:U59" si="62">+ROUND(N54*(1+$M54),0)*G54</f>
        <v>0</v>
      </c>
      <c r="T54" s="324">
        <f t="shared" si="62"/>
        <v>0</v>
      </c>
      <c r="U54" s="324">
        <f t="shared" si="62"/>
        <v>0</v>
      </c>
      <c r="V54" s="323">
        <f t="shared" ref="V54:X59" si="63">+S54*$P$18</f>
        <v>0</v>
      </c>
      <c r="W54" s="324">
        <f t="shared" si="63"/>
        <v>0</v>
      </c>
      <c r="X54" s="324">
        <f t="shared" si="63"/>
        <v>0</v>
      </c>
    </row>
    <row r="55" spans="2:24">
      <c r="B55" s="252"/>
      <c r="C55" s="76" t="s">
        <v>26</v>
      </c>
      <c r="D55" s="253" t="s">
        <v>171</v>
      </c>
      <c r="E55" s="253" t="s">
        <v>191</v>
      </c>
      <c r="F55" s="77">
        <v>18151</v>
      </c>
      <c r="G55" s="77">
        <f t="shared" si="60"/>
        <v>145208</v>
      </c>
      <c r="H55" s="77">
        <f t="shared" si="60"/>
        <v>145208</v>
      </c>
      <c r="I55" s="77">
        <f t="shared" si="60"/>
        <v>72604</v>
      </c>
      <c r="J55" s="77">
        <f t="shared" si="61"/>
        <v>435624</v>
      </c>
      <c r="K55" s="77">
        <f t="shared" si="61"/>
        <v>435624</v>
      </c>
      <c r="L55" s="77">
        <f t="shared" si="61"/>
        <v>217812</v>
      </c>
      <c r="M55" s="78"/>
      <c r="N55" s="79"/>
      <c r="O55" s="79"/>
      <c r="P55" s="79"/>
      <c r="Q55" s="327"/>
      <c r="R55" s="322" t="s">
        <v>26</v>
      </c>
      <c r="S55" s="323">
        <f t="shared" si="62"/>
        <v>0</v>
      </c>
      <c r="T55" s="324">
        <f t="shared" si="62"/>
        <v>0</v>
      </c>
      <c r="U55" s="324">
        <f t="shared" si="62"/>
        <v>0</v>
      </c>
      <c r="V55" s="323">
        <f t="shared" si="63"/>
        <v>0</v>
      </c>
      <c r="W55" s="324">
        <f t="shared" si="63"/>
        <v>0</v>
      </c>
      <c r="X55" s="324">
        <f t="shared" si="63"/>
        <v>0</v>
      </c>
    </row>
    <row r="56" spans="2:24">
      <c r="B56" s="252"/>
      <c r="C56" s="76" t="s">
        <v>27</v>
      </c>
      <c r="D56" s="254"/>
      <c r="E56" s="254"/>
      <c r="F56" s="77">
        <v>7401</v>
      </c>
      <c r="G56" s="77">
        <f t="shared" si="60"/>
        <v>59208</v>
      </c>
      <c r="H56" s="77">
        <f t="shared" si="60"/>
        <v>59208</v>
      </c>
      <c r="I56" s="77">
        <f t="shared" si="60"/>
        <v>29604</v>
      </c>
      <c r="J56" s="77">
        <f t="shared" si="61"/>
        <v>177624</v>
      </c>
      <c r="K56" s="77">
        <f t="shared" si="61"/>
        <v>177624</v>
      </c>
      <c r="L56" s="77">
        <f t="shared" si="61"/>
        <v>88812</v>
      </c>
      <c r="M56" s="78"/>
      <c r="N56" s="79"/>
      <c r="O56" s="79"/>
      <c r="P56" s="79"/>
      <c r="Q56" s="327"/>
      <c r="R56" s="322" t="s">
        <v>27</v>
      </c>
      <c r="S56" s="323">
        <f t="shared" si="62"/>
        <v>0</v>
      </c>
      <c r="T56" s="324">
        <f t="shared" si="62"/>
        <v>0</v>
      </c>
      <c r="U56" s="324">
        <f t="shared" si="62"/>
        <v>0</v>
      </c>
      <c r="V56" s="323">
        <f t="shared" si="63"/>
        <v>0</v>
      </c>
      <c r="W56" s="324">
        <f t="shared" si="63"/>
        <v>0</v>
      </c>
      <c r="X56" s="324">
        <f t="shared" si="63"/>
        <v>0</v>
      </c>
    </row>
    <row r="57" spans="2:24">
      <c r="B57" s="252"/>
      <c r="C57" s="76" t="s">
        <v>28</v>
      </c>
      <c r="D57" s="253" t="s">
        <v>172</v>
      </c>
      <c r="E57" s="253" t="s">
        <v>172</v>
      </c>
      <c r="F57" s="77">
        <v>25128</v>
      </c>
      <c r="G57" s="77">
        <f t="shared" si="60"/>
        <v>201024</v>
      </c>
      <c r="H57" s="77">
        <f t="shared" si="60"/>
        <v>201024</v>
      </c>
      <c r="I57" s="77">
        <f t="shared" si="60"/>
        <v>100512</v>
      </c>
      <c r="J57" s="77">
        <f t="shared" si="61"/>
        <v>603072</v>
      </c>
      <c r="K57" s="77">
        <f t="shared" si="61"/>
        <v>603072</v>
      </c>
      <c r="L57" s="77">
        <f t="shared" si="61"/>
        <v>301536</v>
      </c>
      <c r="M57" s="78"/>
      <c r="N57" s="79"/>
      <c r="O57" s="79"/>
      <c r="P57" s="79"/>
      <c r="Q57" s="327"/>
      <c r="R57" s="322" t="s">
        <v>28</v>
      </c>
      <c r="S57" s="323">
        <f t="shared" si="62"/>
        <v>0</v>
      </c>
      <c r="T57" s="324">
        <f t="shared" si="62"/>
        <v>0</v>
      </c>
      <c r="U57" s="324">
        <f t="shared" si="62"/>
        <v>0</v>
      </c>
      <c r="V57" s="323">
        <f t="shared" si="63"/>
        <v>0</v>
      </c>
      <c r="W57" s="324">
        <f t="shared" si="63"/>
        <v>0</v>
      </c>
      <c r="X57" s="324">
        <f t="shared" si="63"/>
        <v>0</v>
      </c>
    </row>
    <row r="58" spans="2:24">
      <c r="B58" s="252"/>
      <c r="C58" s="76" t="s">
        <v>29</v>
      </c>
      <c r="D58" s="280"/>
      <c r="E58" s="280"/>
      <c r="F58" s="77">
        <v>2945</v>
      </c>
      <c r="G58" s="77">
        <f t="shared" si="60"/>
        <v>23560</v>
      </c>
      <c r="H58" s="77">
        <f t="shared" si="60"/>
        <v>23560</v>
      </c>
      <c r="I58" s="77">
        <f t="shared" si="60"/>
        <v>11780</v>
      </c>
      <c r="J58" s="77">
        <f t="shared" si="61"/>
        <v>70680</v>
      </c>
      <c r="K58" s="77">
        <f t="shared" si="61"/>
        <v>70680</v>
      </c>
      <c r="L58" s="77">
        <f t="shared" si="61"/>
        <v>35340</v>
      </c>
      <c r="M58" s="78"/>
      <c r="N58" s="79"/>
      <c r="O58" s="79"/>
      <c r="P58" s="79"/>
      <c r="Q58" s="327"/>
      <c r="R58" s="322" t="s">
        <v>29</v>
      </c>
      <c r="S58" s="323">
        <f t="shared" si="62"/>
        <v>0</v>
      </c>
      <c r="T58" s="324">
        <f t="shared" si="62"/>
        <v>0</v>
      </c>
      <c r="U58" s="324">
        <f t="shared" si="62"/>
        <v>0</v>
      </c>
      <c r="V58" s="323">
        <f t="shared" si="63"/>
        <v>0</v>
      </c>
      <c r="W58" s="324">
        <f t="shared" si="63"/>
        <v>0</v>
      </c>
      <c r="X58" s="324">
        <f t="shared" si="63"/>
        <v>0</v>
      </c>
    </row>
    <row r="59" spans="2:24">
      <c r="B59" s="252"/>
      <c r="C59" s="76" t="s">
        <v>30</v>
      </c>
      <c r="D59" s="254"/>
      <c r="E59" s="254"/>
      <c r="F59" s="77">
        <v>11789</v>
      </c>
      <c r="G59" s="77">
        <f t="shared" si="60"/>
        <v>94312</v>
      </c>
      <c r="H59" s="77">
        <f t="shared" si="60"/>
        <v>94312</v>
      </c>
      <c r="I59" s="77">
        <f t="shared" si="60"/>
        <v>47156</v>
      </c>
      <c r="J59" s="77">
        <f t="shared" si="61"/>
        <v>282936</v>
      </c>
      <c r="K59" s="77">
        <f t="shared" si="61"/>
        <v>282936</v>
      </c>
      <c r="L59" s="77">
        <f t="shared" si="61"/>
        <v>141468</v>
      </c>
      <c r="M59" s="78"/>
      <c r="N59" s="79"/>
      <c r="O59" s="79"/>
      <c r="P59" s="79"/>
      <c r="Q59" s="327"/>
      <c r="R59" s="322" t="s">
        <v>30</v>
      </c>
      <c r="S59" s="323">
        <f t="shared" si="62"/>
        <v>0</v>
      </c>
      <c r="T59" s="324">
        <f t="shared" si="62"/>
        <v>0</v>
      </c>
      <c r="U59" s="324">
        <f t="shared" si="62"/>
        <v>0</v>
      </c>
      <c r="V59" s="323">
        <f t="shared" si="63"/>
        <v>0</v>
      </c>
      <c r="W59" s="324">
        <f t="shared" si="63"/>
        <v>0</v>
      </c>
      <c r="X59" s="324">
        <f t="shared" si="63"/>
        <v>0</v>
      </c>
    </row>
    <row r="60" spans="2:24">
      <c r="B60" s="252"/>
      <c r="C60" s="81" t="s">
        <v>200</v>
      </c>
      <c r="D60" s="85"/>
      <c r="E60" s="85"/>
      <c r="F60" s="85">
        <f t="shared" ref="F60" si="64">SUM(F54:F59)</f>
        <v>93367</v>
      </c>
      <c r="G60" s="85">
        <f t="shared" ref="G60:H60" si="65">SUM(G54:G59)</f>
        <v>746936</v>
      </c>
      <c r="H60" s="85">
        <f t="shared" si="65"/>
        <v>746936</v>
      </c>
      <c r="I60" s="85">
        <f t="shared" ref="I60" si="66">SUM(I54:I59)</f>
        <v>373468</v>
      </c>
      <c r="J60" s="85">
        <f t="shared" ref="J60:L60" si="67">SUM(J54:J59)</f>
        <v>2240808</v>
      </c>
      <c r="K60" s="85">
        <f t="shared" si="67"/>
        <v>2240808</v>
      </c>
      <c r="L60" s="85">
        <f t="shared" si="67"/>
        <v>1120404</v>
      </c>
      <c r="M60" s="83"/>
      <c r="N60" s="84"/>
      <c r="O60" s="84"/>
      <c r="P60" s="84"/>
      <c r="Q60" s="327"/>
      <c r="R60" s="328" t="s">
        <v>200</v>
      </c>
      <c r="S60" s="329">
        <f t="shared" ref="S60:T60" si="68">SUM(S54:S59)</f>
        <v>0</v>
      </c>
      <c r="T60" s="329">
        <f t="shared" si="68"/>
        <v>0</v>
      </c>
      <c r="U60" s="329">
        <f t="shared" ref="U60:X60" si="69">SUM(U54:U59)</f>
        <v>0</v>
      </c>
      <c r="V60" s="329">
        <f t="shared" si="69"/>
        <v>0</v>
      </c>
      <c r="W60" s="329">
        <f t="shared" si="69"/>
        <v>0</v>
      </c>
      <c r="X60" s="329">
        <f t="shared" si="69"/>
        <v>0</v>
      </c>
    </row>
    <row r="61" spans="2:24">
      <c r="B61" s="252">
        <v>8</v>
      </c>
      <c r="C61" s="76" t="s">
        <v>31</v>
      </c>
      <c r="D61" s="80" t="s">
        <v>173</v>
      </c>
      <c r="E61" s="80" t="s">
        <v>192</v>
      </c>
      <c r="F61" s="77">
        <v>2298</v>
      </c>
      <c r="G61" s="77">
        <f t="shared" ref="G61:I64" si="70">+SUM($F61)*G$22</f>
        <v>18384</v>
      </c>
      <c r="H61" s="77">
        <f t="shared" si="70"/>
        <v>18384</v>
      </c>
      <c r="I61" s="77">
        <f t="shared" si="70"/>
        <v>9192</v>
      </c>
      <c r="J61" s="77">
        <f t="shared" ref="J61:L64" si="71">+G61*$P$18</f>
        <v>55152</v>
      </c>
      <c r="K61" s="77">
        <f t="shared" si="71"/>
        <v>55152</v>
      </c>
      <c r="L61" s="77">
        <f t="shared" si="71"/>
        <v>27576</v>
      </c>
      <c r="M61" s="78"/>
      <c r="N61" s="79"/>
      <c r="O61" s="79"/>
      <c r="P61" s="79"/>
      <c r="Q61" s="327">
        <v>8</v>
      </c>
      <c r="R61" s="322" t="s">
        <v>31</v>
      </c>
      <c r="S61" s="323">
        <f t="shared" ref="S61:U64" si="72">+ROUND(N61*(1+$M61),0)*G61</f>
        <v>0</v>
      </c>
      <c r="T61" s="324">
        <f t="shared" si="72"/>
        <v>0</v>
      </c>
      <c r="U61" s="324">
        <f t="shared" si="72"/>
        <v>0</v>
      </c>
      <c r="V61" s="323">
        <f t="shared" ref="V61:X64" si="73">+S61*$P$18</f>
        <v>0</v>
      </c>
      <c r="W61" s="324">
        <f t="shared" si="73"/>
        <v>0</v>
      </c>
      <c r="X61" s="324">
        <f t="shared" si="73"/>
        <v>0</v>
      </c>
    </row>
    <row r="62" spans="2:24">
      <c r="B62" s="252"/>
      <c r="C62" s="76" t="s">
        <v>32</v>
      </c>
      <c r="D62" s="80" t="s">
        <v>174</v>
      </c>
      <c r="E62" s="80" t="s">
        <v>193</v>
      </c>
      <c r="F62" s="77">
        <v>1444</v>
      </c>
      <c r="G62" s="77">
        <f t="shared" si="70"/>
        <v>11552</v>
      </c>
      <c r="H62" s="77">
        <f t="shared" si="70"/>
        <v>11552</v>
      </c>
      <c r="I62" s="77">
        <f t="shared" si="70"/>
        <v>5776</v>
      </c>
      <c r="J62" s="77">
        <f t="shared" si="71"/>
        <v>34656</v>
      </c>
      <c r="K62" s="77">
        <f t="shared" si="71"/>
        <v>34656</v>
      </c>
      <c r="L62" s="77">
        <f t="shared" si="71"/>
        <v>17328</v>
      </c>
      <c r="M62" s="78"/>
      <c r="N62" s="79"/>
      <c r="O62" s="79"/>
      <c r="P62" s="79"/>
      <c r="Q62" s="327"/>
      <c r="R62" s="322" t="s">
        <v>32</v>
      </c>
      <c r="S62" s="323">
        <f t="shared" si="72"/>
        <v>0</v>
      </c>
      <c r="T62" s="324">
        <f t="shared" si="72"/>
        <v>0</v>
      </c>
      <c r="U62" s="324">
        <f t="shared" si="72"/>
        <v>0</v>
      </c>
      <c r="V62" s="323">
        <f t="shared" si="73"/>
        <v>0</v>
      </c>
      <c r="W62" s="324">
        <f t="shared" si="73"/>
        <v>0</v>
      </c>
      <c r="X62" s="324">
        <f t="shared" si="73"/>
        <v>0</v>
      </c>
    </row>
    <row r="63" spans="2:24">
      <c r="B63" s="252"/>
      <c r="C63" s="76" t="s">
        <v>33</v>
      </c>
      <c r="D63" s="80" t="s">
        <v>175</v>
      </c>
      <c r="E63" s="80" t="s">
        <v>194</v>
      </c>
      <c r="F63" s="77">
        <v>902</v>
      </c>
      <c r="G63" s="77">
        <f t="shared" si="70"/>
        <v>7216</v>
      </c>
      <c r="H63" s="77">
        <f t="shared" si="70"/>
        <v>7216</v>
      </c>
      <c r="I63" s="77">
        <f t="shared" si="70"/>
        <v>3608</v>
      </c>
      <c r="J63" s="77">
        <f t="shared" si="71"/>
        <v>21648</v>
      </c>
      <c r="K63" s="77">
        <f t="shared" si="71"/>
        <v>21648</v>
      </c>
      <c r="L63" s="77">
        <f t="shared" si="71"/>
        <v>10824</v>
      </c>
      <c r="M63" s="78"/>
      <c r="N63" s="79"/>
      <c r="O63" s="79"/>
      <c r="P63" s="79"/>
      <c r="Q63" s="327"/>
      <c r="R63" s="322" t="s">
        <v>33</v>
      </c>
      <c r="S63" s="323">
        <f t="shared" si="72"/>
        <v>0</v>
      </c>
      <c r="T63" s="324">
        <f t="shared" si="72"/>
        <v>0</v>
      </c>
      <c r="U63" s="324">
        <f t="shared" si="72"/>
        <v>0</v>
      </c>
      <c r="V63" s="323">
        <f t="shared" si="73"/>
        <v>0</v>
      </c>
      <c r="W63" s="324">
        <f t="shared" si="73"/>
        <v>0</v>
      </c>
      <c r="X63" s="324">
        <f t="shared" si="73"/>
        <v>0</v>
      </c>
    </row>
    <row r="64" spans="2:24">
      <c r="B64" s="252"/>
      <c r="C64" s="76" t="s">
        <v>34</v>
      </c>
      <c r="D64" s="80" t="s">
        <v>176</v>
      </c>
      <c r="E64" s="80" t="s">
        <v>195</v>
      </c>
      <c r="F64" s="77">
        <v>2989</v>
      </c>
      <c r="G64" s="77">
        <f t="shared" si="70"/>
        <v>23912</v>
      </c>
      <c r="H64" s="77">
        <f t="shared" si="70"/>
        <v>23912</v>
      </c>
      <c r="I64" s="77">
        <f t="shared" si="70"/>
        <v>11956</v>
      </c>
      <c r="J64" s="77">
        <f t="shared" si="71"/>
        <v>71736</v>
      </c>
      <c r="K64" s="77">
        <f t="shared" si="71"/>
        <v>71736</v>
      </c>
      <c r="L64" s="77">
        <f t="shared" si="71"/>
        <v>35868</v>
      </c>
      <c r="M64" s="78"/>
      <c r="N64" s="79"/>
      <c r="O64" s="79"/>
      <c r="P64" s="79"/>
      <c r="Q64" s="327"/>
      <c r="R64" s="322" t="s">
        <v>34</v>
      </c>
      <c r="S64" s="323">
        <f t="shared" si="72"/>
        <v>0</v>
      </c>
      <c r="T64" s="324">
        <f t="shared" si="72"/>
        <v>0</v>
      </c>
      <c r="U64" s="324">
        <f t="shared" si="72"/>
        <v>0</v>
      </c>
      <c r="V64" s="323">
        <f t="shared" si="73"/>
        <v>0</v>
      </c>
      <c r="W64" s="324">
        <f t="shared" si="73"/>
        <v>0</v>
      </c>
      <c r="X64" s="324">
        <f t="shared" si="73"/>
        <v>0</v>
      </c>
    </row>
    <row r="65" spans="2:24">
      <c r="B65" s="252"/>
      <c r="C65" s="81" t="s">
        <v>200</v>
      </c>
      <c r="D65" s="82"/>
      <c r="E65" s="82"/>
      <c r="F65" s="82">
        <f t="shared" ref="F65" si="74">SUM(F61:F64)</f>
        <v>7633</v>
      </c>
      <c r="G65" s="82">
        <f t="shared" ref="G65:H65" si="75">SUM(G61:G64)</f>
        <v>61064</v>
      </c>
      <c r="H65" s="82">
        <f t="shared" si="75"/>
        <v>61064</v>
      </c>
      <c r="I65" s="82">
        <f t="shared" ref="I65" si="76">SUM(I61:I64)</f>
        <v>30532</v>
      </c>
      <c r="J65" s="82">
        <f t="shared" ref="J65:L65" si="77">SUM(J61:J64)</f>
        <v>183192</v>
      </c>
      <c r="K65" s="82">
        <f t="shared" si="77"/>
        <v>183192</v>
      </c>
      <c r="L65" s="82">
        <f t="shared" si="77"/>
        <v>91596</v>
      </c>
      <c r="M65" s="83"/>
      <c r="N65" s="87"/>
      <c r="O65" s="87"/>
      <c r="P65" s="87"/>
      <c r="Q65" s="327"/>
      <c r="R65" s="328" t="s">
        <v>200</v>
      </c>
      <c r="S65" s="329">
        <f t="shared" ref="S65:T65" si="78">SUM(S61:S64)</f>
        <v>0</v>
      </c>
      <c r="T65" s="329">
        <f t="shared" si="78"/>
        <v>0</v>
      </c>
      <c r="U65" s="329">
        <f t="shared" ref="U65:X65" si="79">SUM(U61:U64)</f>
        <v>0</v>
      </c>
      <c r="V65" s="329">
        <f t="shared" si="79"/>
        <v>0</v>
      </c>
      <c r="W65" s="329">
        <f t="shared" si="79"/>
        <v>0</v>
      </c>
      <c r="X65" s="329">
        <f t="shared" si="79"/>
        <v>0</v>
      </c>
    </row>
    <row r="66" spans="2:24">
      <c r="B66" s="88"/>
      <c r="C66" s="81" t="s">
        <v>146</v>
      </c>
      <c r="D66" s="85"/>
      <c r="E66" s="85"/>
      <c r="F66" s="85">
        <f t="shared" ref="F66" si="80">+F65+F60+F53+F49+F44+F36+F29+F33</f>
        <v>577178</v>
      </c>
      <c r="G66" s="85">
        <f t="shared" ref="G66:H66" si="81">+G65+G60+G53+G49+G44+G36+G29+G33</f>
        <v>4617424</v>
      </c>
      <c r="H66" s="85">
        <f t="shared" si="81"/>
        <v>4617424</v>
      </c>
      <c r="I66" s="85">
        <f t="shared" ref="I66" si="82">+I65+I60+I53+I49+I44+I36+I29+I33</f>
        <v>2308712</v>
      </c>
      <c r="J66" s="85">
        <f t="shared" ref="J66:L66" si="83">+J65+J60+J53+J49+J44+J36+J29+J33</f>
        <v>13852272</v>
      </c>
      <c r="K66" s="85">
        <f t="shared" si="83"/>
        <v>13852272</v>
      </c>
      <c r="L66" s="85">
        <f t="shared" si="83"/>
        <v>6926136</v>
      </c>
      <c r="M66" s="83"/>
      <c r="N66" s="87"/>
      <c r="O66" s="87"/>
      <c r="P66" s="87"/>
      <c r="Q66" s="330"/>
      <c r="R66" s="328" t="s">
        <v>146</v>
      </c>
      <c r="S66" s="329">
        <f t="shared" ref="S66:U66" si="84">+S65+S60+S53+S49+S44+S36+S29+S33</f>
        <v>0</v>
      </c>
      <c r="T66" s="329">
        <f t="shared" si="84"/>
        <v>0</v>
      </c>
      <c r="U66" s="329">
        <f t="shared" si="84"/>
        <v>0</v>
      </c>
      <c r="V66" s="329">
        <f t="shared" ref="V66" si="85">+V65+V60+V53+V49+V44+V36+V29+V33</f>
        <v>0</v>
      </c>
      <c r="W66" s="329">
        <f t="shared" ref="W66" si="86">+W65+W60+W53+W49+W44+W36+W29+W33</f>
        <v>0</v>
      </c>
      <c r="X66" s="329">
        <f t="shared" ref="X66" si="87">+X65+X60+X53+X49+X44+X36+X29+X33</f>
        <v>0</v>
      </c>
    </row>
    <row r="68" spans="2:24">
      <c r="B68" s="239" t="s">
        <v>35</v>
      </c>
      <c r="C68" s="240"/>
      <c r="D68" s="240"/>
      <c r="E68" s="240"/>
      <c r="F68" s="240"/>
      <c r="G68" s="240"/>
      <c r="H68" s="240"/>
      <c r="I68" s="240"/>
      <c r="J68" s="240"/>
      <c r="K68" s="240"/>
      <c r="L68" s="240"/>
      <c r="M68" s="240"/>
      <c r="N68" s="240"/>
      <c r="O68" s="240"/>
      <c r="P68" s="241"/>
      <c r="Q68" s="91"/>
      <c r="R68" s="91"/>
      <c r="S68" s="91"/>
      <c r="T68" s="91"/>
      <c r="U68" s="91"/>
      <c r="V68" s="91"/>
      <c r="W68" s="91"/>
      <c r="X68" s="92"/>
    </row>
    <row r="69" spans="2:24" ht="16.5" customHeight="1">
      <c r="B69" s="242" t="s">
        <v>36</v>
      </c>
      <c r="C69" s="243"/>
      <c r="D69" s="243"/>
      <c r="E69" s="243"/>
      <c r="F69" s="243"/>
      <c r="G69" s="243"/>
      <c r="H69" s="243"/>
      <c r="I69" s="243"/>
      <c r="J69" s="243"/>
      <c r="K69" s="243"/>
      <c r="L69" s="243"/>
      <c r="M69" s="243"/>
      <c r="N69" s="243"/>
      <c r="O69" s="243"/>
      <c r="P69" s="243"/>
      <c r="Q69" s="93"/>
      <c r="R69" s="93"/>
      <c r="S69" s="93"/>
      <c r="T69" s="93"/>
      <c r="U69" s="93"/>
      <c r="V69" s="93"/>
      <c r="W69" s="93"/>
      <c r="X69" s="94"/>
    </row>
    <row r="70" spans="2:24" ht="16.5" customHeight="1">
      <c r="B70" s="244"/>
      <c r="C70" s="245"/>
      <c r="D70" s="245"/>
      <c r="E70" s="245"/>
      <c r="F70" s="245"/>
      <c r="G70" s="245"/>
      <c r="H70" s="245"/>
      <c r="I70" s="245"/>
      <c r="J70" s="245"/>
      <c r="K70" s="245"/>
      <c r="L70" s="245"/>
      <c r="M70" s="245"/>
      <c r="N70" s="245"/>
      <c r="O70" s="245"/>
      <c r="P70" s="245"/>
      <c r="Q70" s="93"/>
      <c r="R70" s="93"/>
      <c r="S70" s="93"/>
      <c r="T70" s="93"/>
      <c r="U70" s="93"/>
      <c r="V70" s="93"/>
      <c r="W70" s="93"/>
      <c r="X70" s="94"/>
    </row>
    <row r="71" spans="2:24" ht="16.5" customHeight="1">
      <c r="B71" s="246"/>
      <c r="C71" s="247"/>
      <c r="D71" s="247"/>
      <c r="E71" s="247"/>
      <c r="F71" s="247"/>
      <c r="G71" s="247"/>
      <c r="H71" s="247"/>
      <c r="I71" s="247"/>
      <c r="J71" s="247"/>
      <c r="K71" s="247"/>
      <c r="L71" s="247"/>
      <c r="M71" s="247"/>
      <c r="N71" s="247"/>
      <c r="O71" s="247"/>
      <c r="P71" s="247"/>
      <c r="Q71" s="95"/>
      <c r="R71" s="95"/>
      <c r="S71" s="95"/>
      <c r="T71" s="95"/>
      <c r="U71" s="95"/>
      <c r="V71" s="95"/>
      <c r="W71" s="95"/>
      <c r="X71" s="96"/>
    </row>
  </sheetData>
  <sheetProtection password="C809" sheet="1" objects="1" scenarios="1" selectLockedCells="1"/>
  <mergeCells count="84">
    <mergeCell ref="B61:B65"/>
    <mergeCell ref="D55:D56"/>
    <mergeCell ref="D57:D59"/>
    <mergeCell ref="E55:E56"/>
    <mergeCell ref="E57:E59"/>
    <mergeCell ref="D26:D27"/>
    <mergeCell ref="E26:E27"/>
    <mergeCell ref="V23:X23"/>
    <mergeCell ref="B50:B53"/>
    <mergeCell ref="B54:B60"/>
    <mergeCell ref="D31:D32"/>
    <mergeCell ref="D34:D35"/>
    <mergeCell ref="D37:D40"/>
    <mergeCell ref="D45:D46"/>
    <mergeCell ref="D47:D48"/>
    <mergeCell ref="E31:E32"/>
    <mergeCell ref="E34:E35"/>
    <mergeCell ref="E37:E40"/>
    <mergeCell ref="B24:B25"/>
    <mergeCell ref="C24:C25"/>
    <mergeCell ref="D24:D25"/>
    <mergeCell ref="W24:W25"/>
    <mergeCell ref="X24:X25"/>
    <mergeCell ref="F24:F25"/>
    <mergeCell ref="E24:E25"/>
    <mergeCell ref="U24:U25"/>
    <mergeCell ref="V24:V25"/>
    <mergeCell ref="G24:I24"/>
    <mergeCell ref="N23:P24"/>
    <mergeCell ref="S24:S25"/>
    <mergeCell ref="T24:T25"/>
    <mergeCell ref="M23:M25"/>
    <mergeCell ref="J24:L24"/>
    <mergeCell ref="S23:U23"/>
    <mergeCell ref="B10:P10"/>
    <mergeCell ref="B1:P8"/>
    <mergeCell ref="O12:P12"/>
    <mergeCell ref="O13:P13"/>
    <mergeCell ref="O14:P14"/>
    <mergeCell ref="B12:C12"/>
    <mergeCell ref="B13:C13"/>
    <mergeCell ref="B14:C14"/>
    <mergeCell ref="D13:G13"/>
    <mergeCell ref="D14:G14"/>
    <mergeCell ref="Q54:Q60"/>
    <mergeCell ref="Q61:Q65"/>
    <mergeCell ref="E45:E46"/>
    <mergeCell ref="E47:E48"/>
    <mergeCell ref="I12:M12"/>
    <mergeCell ref="I13:M13"/>
    <mergeCell ref="I14:M14"/>
    <mergeCell ref="D12:G12"/>
    <mergeCell ref="G23:L23"/>
    <mergeCell ref="B17:L20"/>
    <mergeCell ref="B16:L16"/>
    <mergeCell ref="B45:B49"/>
    <mergeCell ref="B26:B29"/>
    <mergeCell ref="B30:B33"/>
    <mergeCell ref="B34:B36"/>
    <mergeCell ref="B37:B44"/>
    <mergeCell ref="B68:P68"/>
    <mergeCell ref="B69:P71"/>
    <mergeCell ref="Q12:R12"/>
    <mergeCell ref="S12:V12"/>
    <mergeCell ref="X12:AB12"/>
    <mergeCell ref="Q14:R14"/>
    <mergeCell ref="S14:V14"/>
    <mergeCell ref="X14:AB14"/>
    <mergeCell ref="Q24:Q25"/>
    <mergeCell ref="R24:R25"/>
    <mergeCell ref="Q26:Q29"/>
    <mergeCell ref="Q30:Q33"/>
    <mergeCell ref="Q34:Q36"/>
    <mergeCell ref="Q37:Q44"/>
    <mergeCell ref="Q45:Q49"/>
    <mergeCell ref="Q50:Q53"/>
    <mergeCell ref="AD14:AE14"/>
    <mergeCell ref="Q1:AE8"/>
    <mergeCell ref="Q10:AE10"/>
    <mergeCell ref="AD12:AE12"/>
    <mergeCell ref="Q13:R13"/>
    <mergeCell ref="S13:V13"/>
    <mergeCell ref="X13:AB13"/>
    <mergeCell ref="AD13:AE13"/>
  </mergeCells>
  <printOptions verticalCentered="1"/>
  <pageMargins left="0" right="0" top="0" bottom="0" header="0.31496062992125984" footer="0.31496062992125984"/>
  <pageSetup scale="67" fitToWidth="3" orientation="landscape" r:id="rId1"/>
  <headerFooter>
    <oddFooter>&amp;C&amp;"Arial,Normal"&amp;8&amp;P/&amp;N</oddFooter>
  </headerFooter>
  <colBreaks count="1" manualBreakCount="1">
    <brk id="16" max="1048575" man="1"/>
  </colBreaks>
  <ignoredErrors>
    <ignoredError sqref="J66:L66 U65 V65:X65 J29:L65 G29:I65" formula="1"/>
    <ignoredError sqref="F29 F33 F36 F44 F49 F53 F60" formulaRange="1"/>
    <ignoredError sqref="S12:V14" unlockedFormula="1"/>
  </ignoredErrors>
  <drawing r:id="rId2"/>
</worksheet>
</file>

<file path=xl/worksheets/sheet3.xml><?xml version="1.0" encoding="utf-8"?>
<worksheet xmlns="http://schemas.openxmlformats.org/spreadsheetml/2006/main" xmlns:r="http://schemas.openxmlformats.org/officeDocument/2006/relationships">
  <dimension ref="A1:H23"/>
  <sheetViews>
    <sheetView showGridLines="0" showRowColHeaders="0" zoomScale="80" zoomScaleNormal="80" workbookViewId="0">
      <selection activeCell="U43" sqref="U43:AC52"/>
    </sheetView>
  </sheetViews>
  <sheetFormatPr baseColWidth="10" defaultColWidth="0" defaultRowHeight="12.75" customHeight="1" zeroHeight="1"/>
  <cols>
    <col min="1" max="1" width="4" style="12" customWidth="1"/>
    <col min="2" max="2" width="47.44140625" style="12" customWidth="1"/>
    <col min="3" max="3" width="7.109375" style="12" bestFit="1" customWidth="1"/>
    <col min="4" max="4" width="11.44140625" style="12" customWidth="1"/>
    <col min="5" max="5" width="21" style="13" customWidth="1"/>
    <col min="6" max="7" width="11.44140625" style="12" customWidth="1"/>
    <col min="8" max="8" width="4.33203125" style="12" customWidth="1"/>
    <col min="9" max="16384" width="11.44140625" style="12" hidden="1"/>
  </cols>
  <sheetData>
    <row r="1" spans="2:7" ht="13.2"/>
    <row r="2" spans="2:7" s="19" customFormat="1" ht="15" customHeight="1">
      <c r="B2" s="14"/>
      <c r="C2" s="15"/>
      <c r="D2" s="15"/>
      <c r="E2" s="16"/>
      <c r="F2" s="17"/>
      <c r="G2" s="18"/>
    </row>
    <row r="3" spans="2:7" s="19" customFormat="1" ht="15" customHeight="1">
      <c r="B3" s="20"/>
      <c r="C3" s="21"/>
      <c r="D3" s="21"/>
      <c r="E3" s="22"/>
      <c r="F3" s="23"/>
      <c r="G3" s="24"/>
    </row>
    <row r="4" spans="2:7" s="19" customFormat="1" ht="15.75" customHeight="1">
      <c r="B4" s="20"/>
      <c r="C4" s="21"/>
      <c r="D4" s="21"/>
      <c r="E4" s="22"/>
      <c r="F4" s="23"/>
      <c r="G4" s="24"/>
    </row>
    <row r="5" spans="2:7" s="19" customFormat="1" ht="15.75" customHeight="1">
      <c r="B5" s="20"/>
      <c r="C5" s="21"/>
      <c r="D5" s="21"/>
      <c r="E5" s="22"/>
      <c r="F5" s="23"/>
      <c r="G5" s="24"/>
    </row>
    <row r="6" spans="2:7" s="19" customFormat="1" ht="15.75" customHeight="1">
      <c r="B6" s="20"/>
      <c r="C6" s="21"/>
      <c r="D6" s="21"/>
      <c r="E6" s="22"/>
      <c r="G6" s="25"/>
    </row>
    <row r="7" spans="2:7" s="19" customFormat="1" ht="15.75" customHeight="1">
      <c r="B7" s="20"/>
      <c r="C7" s="21"/>
      <c r="D7" s="21"/>
      <c r="E7" s="22"/>
      <c r="G7" s="25"/>
    </row>
    <row r="8" spans="2:7" s="19" customFormat="1" ht="15.75" customHeight="1">
      <c r="B8" s="20"/>
      <c r="C8" s="21"/>
      <c r="D8" s="21"/>
      <c r="E8" s="22"/>
      <c r="G8" s="25"/>
    </row>
    <row r="9" spans="2:7" s="19" customFormat="1" ht="9" customHeight="1">
      <c r="B9" s="286" t="s">
        <v>96</v>
      </c>
      <c r="C9" s="287"/>
      <c r="D9" s="287"/>
      <c r="E9" s="287"/>
      <c r="F9" s="287"/>
      <c r="G9" s="288"/>
    </row>
    <row r="10" spans="2:7" s="19" customFormat="1" ht="9" customHeight="1">
      <c r="B10" s="289"/>
      <c r="C10" s="290"/>
      <c r="D10" s="290"/>
      <c r="E10" s="290"/>
      <c r="F10" s="290"/>
      <c r="G10" s="291"/>
    </row>
    <row r="11" spans="2:7" s="30" customFormat="1" ht="15.75" customHeight="1">
      <c r="B11" s="26"/>
      <c r="C11" s="27"/>
      <c r="D11" s="27"/>
      <c r="E11" s="28"/>
      <c r="F11" s="27"/>
      <c r="G11" s="29"/>
    </row>
    <row r="12" spans="2:7" s="30" customFormat="1" ht="34.5" customHeight="1">
      <c r="B12" s="292" t="s">
        <v>97</v>
      </c>
      <c r="C12" s="293"/>
      <c r="D12" s="293"/>
      <c r="E12" s="293"/>
      <c r="F12" s="293"/>
      <c r="G12" s="294"/>
    </row>
    <row r="13" spans="2:7" ht="13.2">
      <c r="B13" s="31"/>
      <c r="C13" s="32"/>
      <c r="D13" s="32"/>
      <c r="E13" s="33"/>
      <c r="F13" s="32"/>
      <c r="G13" s="34"/>
    </row>
    <row r="14" spans="2:7" ht="13.2">
      <c r="B14" s="35" t="s">
        <v>98</v>
      </c>
      <c r="C14" s="32"/>
      <c r="D14" s="32"/>
      <c r="E14" s="33"/>
      <c r="F14" s="32"/>
      <c r="G14" s="34"/>
    </row>
    <row r="15" spans="2:7" ht="13.2">
      <c r="B15" s="36"/>
      <c r="C15" s="37"/>
      <c r="D15" s="37"/>
      <c r="E15" s="38"/>
      <c r="F15" s="37"/>
      <c r="G15" s="39"/>
    </row>
    <row r="16" spans="2:7" ht="26.4">
      <c r="B16" s="295" t="s">
        <v>99</v>
      </c>
      <c r="C16" s="295"/>
      <c r="D16" s="40" t="s">
        <v>100</v>
      </c>
      <c r="E16" s="295" t="s">
        <v>101</v>
      </c>
      <c r="F16" s="295"/>
      <c r="G16" s="295"/>
    </row>
    <row r="17" spans="2:7" ht="22.5" customHeight="1">
      <c r="B17" s="284" t="s">
        <v>102</v>
      </c>
      <c r="C17" s="284"/>
      <c r="D17" s="41">
        <v>0.1</v>
      </c>
      <c r="E17" s="283" t="s">
        <v>103</v>
      </c>
      <c r="F17" s="283"/>
      <c r="G17" s="283"/>
    </row>
    <row r="18" spans="2:7" ht="28.5" customHeight="1">
      <c r="B18" s="284" t="s">
        <v>104</v>
      </c>
      <c r="C18" s="284"/>
      <c r="D18" s="41">
        <v>0.2</v>
      </c>
      <c r="E18" s="285" t="s">
        <v>105</v>
      </c>
      <c r="F18" s="285"/>
      <c r="G18" s="285"/>
    </row>
    <row r="19" spans="2:7" ht="29.25" customHeight="1">
      <c r="B19" s="284" t="s">
        <v>106</v>
      </c>
      <c r="C19" s="284"/>
      <c r="D19" s="41">
        <v>0.1</v>
      </c>
      <c r="E19" s="285" t="s">
        <v>107</v>
      </c>
      <c r="F19" s="285"/>
      <c r="G19" s="285"/>
    </row>
    <row r="20" spans="2:7" ht="25.5" customHeight="1">
      <c r="B20" s="284" t="s">
        <v>108</v>
      </c>
      <c r="C20" s="284"/>
      <c r="D20" s="41">
        <v>0.2</v>
      </c>
      <c r="E20" s="285" t="s">
        <v>105</v>
      </c>
      <c r="F20" s="285"/>
      <c r="G20" s="285"/>
    </row>
    <row r="21" spans="2:7" ht="23.25" customHeight="1">
      <c r="B21" s="281" t="s">
        <v>109</v>
      </c>
      <c r="C21" s="282"/>
      <c r="D21" s="41">
        <v>0.1</v>
      </c>
      <c r="E21" s="283" t="s">
        <v>103</v>
      </c>
      <c r="F21" s="283"/>
      <c r="G21" s="283"/>
    </row>
    <row r="22" spans="2:7" ht="27" customHeight="1">
      <c r="B22" s="12" t="s">
        <v>110</v>
      </c>
    </row>
    <row r="23" spans="2:7" ht="13.2"/>
  </sheetData>
  <sheetProtection algorithmName="SHA-512" hashValue="ElG0quqjpHZu7zPV2D9/QkajzlmwtiXlJwJnWssEjDvbxtiqe1tjCVGtpz2ugbk/gKHhk2L3DmAugaMbjIk68Q==" saltValue="Dmw14MdrYn1Z9lDN/+jTJA==" spinCount="100000" sheet="1" objects="1" scenarios="1" selectLockedCells="1" selectUnlockedCells="1"/>
  <mergeCells count="14">
    <mergeCell ref="B9:G10"/>
    <mergeCell ref="B12:G12"/>
    <mergeCell ref="B16:C16"/>
    <mergeCell ref="E16:G16"/>
    <mergeCell ref="B17:C17"/>
    <mergeCell ref="E17:G17"/>
    <mergeCell ref="B21:C21"/>
    <mergeCell ref="E21:G21"/>
    <mergeCell ref="B18:C18"/>
    <mergeCell ref="E18:G18"/>
    <mergeCell ref="B19:C19"/>
    <mergeCell ref="E19:G19"/>
    <mergeCell ref="B20:C20"/>
    <mergeCell ref="E20:G20"/>
  </mergeCells>
  <printOptions horizontalCentered="1"/>
  <pageMargins left="0.70866141732283472" right="0.70866141732283472" top="0.74803149606299213" bottom="0.74803149606299213" header="0.31496062992125984" footer="0.31496062992125984"/>
  <pageSetup orientation="landscape" r:id="rId1"/>
  <headerFooter>
    <oddFooter>&amp;C&amp;"Arial,Normal"&amp;8&amp;P/&amp;N</oddFooter>
  </headerFooter>
  <drawing r:id="rId2"/>
</worksheet>
</file>

<file path=xl/worksheets/sheet4.xml><?xml version="1.0" encoding="utf-8"?>
<worksheet xmlns="http://schemas.openxmlformats.org/spreadsheetml/2006/main" xmlns:r="http://schemas.openxmlformats.org/officeDocument/2006/relationships">
  <dimension ref="B1:J91"/>
  <sheetViews>
    <sheetView showGridLines="0" zoomScaleNormal="100" workbookViewId="0">
      <selection activeCell="C11" sqref="C11:E13"/>
    </sheetView>
  </sheetViews>
  <sheetFormatPr baseColWidth="10" defaultColWidth="11.44140625" defaultRowHeight="14.25" customHeight="1" zeroHeight="1"/>
  <cols>
    <col min="1" max="1" width="2.33203125" style="1" customWidth="1"/>
    <col min="2" max="2" width="10.6640625" style="42" customWidth="1"/>
    <col min="3" max="3" width="15.6640625" style="42" customWidth="1"/>
    <col min="4" max="4" width="11.44140625" style="42" customWidth="1"/>
    <col min="5" max="5" width="20.44140625" style="42" customWidth="1"/>
    <col min="6" max="6" width="15.109375" style="42" customWidth="1"/>
    <col min="7" max="7" width="12.44140625" style="42" customWidth="1"/>
    <col min="8" max="8" width="16.5546875" style="42" customWidth="1"/>
    <col min="9" max="9" width="12.5546875" style="42" customWidth="1"/>
    <col min="10" max="10" width="21.5546875" style="42" customWidth="1"/>
    <col min="11" max="11" width="3" style="1" customWidth="1"/>
    <col min="12" max="17" width="11.44140625" style="1" customWidth="1"/>
    <col min="18" max="16384" width="11.44140625" style="1"/>
  </cols>
  <sheetData>
    <row r="1" spans="2:10" ht="13.8"/>
    <row r="2" spans="2:10" ht="6" customHeight="1">
      <c r="B2" s="300"/>
      <c r="C2" s="300"/>
      <c r="D2" s="300"/>
      <c r="E2" s="300"/>
      <c r="F2" s="300"/>
      <c r="G2" s="300"/>
      <c r="H2" s="300"/>
      <c r="I2" s="300"/>
      <c r="J2" s="300"/>
    </row>
    <row r="3" spans="2:10" ht="15.75" customHeight="1">
      <c r="B3" s="300"/>
      <c r="C3" s="300"/>
      <c r="D3" s="300"/>
      <c r="E3" s="300"/>
      <c r="F3" s="300"/>
      <c r="G3" s="300"/>
      <c r="H3" s="300"/>
      <c r="I3" s="300"/>
      <c r="J3" s="300"/>
    </row>
    <row r="4" spans="2:10" ht="15.75" customHeight="1">
      <c r="B4" s="300"/>
      <c r="C4" s="300"/>
      <c r="D4" s="300"/>
      <c r="E4" s="300"/>
      <c r="F4" s="300"/>
      <c r="G4" s="300"/>
      <c r="H4" s="300"/>
      <c r="I4" s="300"/>
      <c r="J4" s="300"/>
    </row>
    <row r="5" spans="2:10" ht="15.75" customHeight="1">
      <c r="B5" s="300"/>
      <c r="C5" s="300"/>
      <c r="D5" s="300"/>
      <c r="E5" s="300"/>
      <c r="F5" s="300"/>
      <c r="G5" s="300"/>
      <c r="H5" s="300"/>
      <c r="I5" s="300"/>
      <c r="J5" s="300"/>
    </row>
    <row r="6" spans="2:10" ht="15.75" customHeight="1">
      <c r="B6" s="300"/>
      <c r="C6" s="300"/>
      <c r="D6" s="300"/>
      <c r="E6" s="300"/>
      <c r="F6" s="300"/>
      <c r="G6" s="300"/>
      <c r="H6" s="300"/>
      <c r="I6" s="300"/>
      <c r="J6" s="300"/>
    </row>
    <row r="7" spans="2:10" ht="10.199999999999999">
      <c r="B7" s="300"/>
      <c r="C7" s="300"/>
      <c r="D7" s="300"/>
      <c r="E7" s="300"/>
      <c r="F7" s="300"/>
      <c r="G7" s="300"/>
      <c r="H7" s="300"/>
      <c r="I7" s="300"/>
      <c r="J7" s="300"/>
    </row>
    <row r="8" spans="2:10" ht="10.199999999999999">
      <c r="B8" s="300" t="s">
        <v>111</v>
      </c>
      <c r="C8" s="300"/>
      <c r="D8" s="300"/>
      <c r="E8" s="300"/>
      <c r="F8" s="300"/>
      <c r="G8" s="300"/>
      <c r="H8" s="300"/>
      <c r="I8" s="300"/>
      <c r="J8" s="300"/>
    </row>
    <row r="9" spans="2:10" ht="18" customHeight="1">
      <c r="B9" s="301" t="s">
        <v>112</v>
      </c>
      <c r="C9" s="302"/>
      <c r="D9" s="302"/>
      <c r="E9" s="302"/>
      <c r="F9" s="302"/>
      <c r="G9" s="302"/>
      <c r="H9" s="302"/>
      <c r="I9" s="302"/>
      <c r="J9" s="303"/>
    </row>
    <row r="10" spans="2:10" s="44" customFormat="1" ht="9.75" customHeight="1">
      <c r="B10" s="43"/>
      <c r="C10" s="43"/>
      <c r="D10" s="43"/>
      <c r="E10" s="43"/>
      <c r="F10" s="43"/>
      <c r="G10" s="43"/>
      <c r="H10" s="43"/>
      <c r="I10" s="43"/>
      <c r="J10" s="43"/>
    </row>
    <row r="11" spans="2:10" ht="18" customHeight="1">
      <c r="B11" s="45" t="s">
        <v>113</v>
      </c>
      <c r="C11" s="296" t="str">
        <f>+IF(ACOMPAÑANTE!D12="","",ACOMPAÑANTE!D12)</f>
        <v/>
      </c>
      <c r="D11" s="296"/>
      <c r="E11" s="296"/>
      <c r="F11" s="46" t="s">
        <v>114</v>
      </c>
      <c r="G11" s="297" t="str">
        <f>+IF(ACOMPAÑANTE!I12="","",ACOMPAÑANTE!I12)</f>
        <v/>
      </c>
      <c r="H11" s="298"/>
      <c r="I11" s="47" t="s">
        <v>115</v>
      </c>
      <c r="J11" s="48" t="str">
        <f>+IF(ACOMPAÑANTE!O12="","",ACOMPAÑANTE!O12)</f>
        <v/>
      </c>
    </row>
    <row r="12" spans="2:10" ht="18" customHeight="1">
      <c r="B12" s="45" t="s">
        <v>116</v>
      </c>
      <c r="C12" s="296" t="str">
        <f>+IF(ACOMPAÑANTE!D13="","",ACOMPAÑANTE!D13)</f>
        <v/>
      </c>
      <c r="D12" s="296"/>
      <c r="E12" s="296"/>
      <c r="F12" s="46" t="s">
        <v>117</v>
      </c>
      <c r="G12" s="297" t="str">
        <f>+IF(ACOMPAÑANTE!I13="","",ACOMPAÑANTE!I13)</f>
        <v/>
      </c>
      <c r="H12" s="298"/>
      <c r="I12" s="47" t="s">
        <v>118</v>
      </c>
      <c r="J12" s="49" t="str">
        <f>+IF(ACOMPAÑANTE!O13="","",ACOMPAÑANTE!O13)</f>
        <v/>
      </c>
    </row>
    <row r="13" spans="2:10" ht="18" customHeight="1">
      <c r="B13" s="45" t="s">
        <v>119</v>
      </c>
      <c r="C13" s="296" t="str">
        <f>+IF(ACOMPAÑANTE!D14="","",ACOMPAÑANTE!D14)</f>
        <v/>
      </c>
      <c r="D13" s="296"/>
      <c r="E13" s="296"/>
      <c r="F13" s="46" t="s">
        <v>120</v>
      </c>
      <c r="G13" s="297" t="str">
        <f>+IF(ACOMPAÑANTE!I14="","",ACOMPAÑANTE!I14)</f>
        <v/>
      </c>
      <c r="H13" s="298"/>
      <c r="I13" s="47" t="s">
        <v>121</v>
      </c>
      <c r="J13" s="49" t="str">
        <f>+IF(ACOMPAÑANTE!O14="","",ACOMPAÑANTE!O14)</f>
        <v/>
      </c>
    </row>
    <row r="14" spans="2:10" ht="13.2">
      <c r="B14" s="50"/>
      <c r="C14" s="51"/>
      <c r="D14" s="51"/>
      <c r="E14" s="51"/>
      <c r="F14" s="51"/>
      <c r="G14" s="51"/>
      <c r="H14" s="51"/>
      <c r="I14" s="51"/>
      <c r="J14" s="51"/>
    </row>
    <row r="15" spans="2:10" ht="25.5" customHeight="1">
      <c r="B15" s="299" t="s">
        <v>122</v>
      </c>
      <c r="C15" s="299"/>
      <c r="D15" s="299"/>
      <c r="E15" s="299"/>
      <c r="F15" s="299"/>
      <c r="G15" s="299"/>
      <c r="H15" s="299"/>
      <c r="I15" s="299"/>
      <c r="J15" s="299"/>
    </row>
    <row r="16" spans="2:10" ht="9.75" customHeight="1">
      <c r="B16" s="50"/>
      <c r="C16" s="51"/>
      <c r="D16" s="51"/>
      <c r="E16" s="51"/>
      <c r="F16" s="51"/>
      <c r="G16" s="51"/>
      <c r="H16" s="51"/>
      <c r="I16" s="51"/>
      <c r="J16" s="51"/>
    </row>
    <row r="17" spans="2:10" ht="52.8">
      <c r="B17" s="52" t="s">
        <v>123</v>
      </c>
      <c r="C17" s="52" t="s">
        <v>124</v>
      </c>
      <c r="D17" s="52" t="s">
        <v>125</v>
      </c>
      <c r="E17" s="52" t="s">
        <v>126</v>
      </c>
      <c r="F17" s="52" t="s">
        <v>127</v>
      </c>
      <c r="G17" s="52" t="s">
        <v>128</v>
      </c>
      <c r="H17" s="52" t="s">
        <v>129</v>
      </c>
      <c r="I17" s="52" t="s">
        <v>130</v>
      </c>
      <c r="J17" s="52" t="s">
        <v>131</v>
      </c>
    </row>
    <row r="18" spans="2:10" ht="23.25" customHeight="1">
      <c r="B18" s="53"/>
      <c r="C18" s="53"/>
      <c r="D18" s="53"/>
      <c r="E18" s="53"/>
      <c r="F18" s="54"/>
      <c r="G18" s="53"/>
      <c r="H18" s="53"/>
      <c r="I18" s="53"/>
      <c r="J18" s="55"/>
    </row>
    <row r="19" spans="2:10" ht="23.25" customHeight="1">
      <c r="B19" s="53"/>
      <c r="C19" s="53"/>
      <c r="D19" s="53"/>
      <c r="E19" s="53"/>
      <c r="F19" s="54"/>
      <c r="G19" s="53"/>
      <c r="H19" s="53"/>
      <c r="I19" s="53"/>
      <c r="J19" s="55"/>
    </row>
    <row r="20" spans="2:10" ht="23.25" customHeight="1">
      <c r="B20" s="53"/>
      <c r="C20" s="53"/>
      <c r="D20" s="53"/>
      <c r="E20" s="53"/>
      <c r="F20" s="54"/>
      <c r="G20" s="53"/>
      <c r="H20" s="53"/>
      <c r="I20" s="53"/>
      <c r="J20" s="55"/>
    </row>
    <row r="21" spans="2:10" ht="23.25" customHeight="1">
      <c r="B21" s="53"/>
      <c r="C21" s="53"/>
      <c r="D21" s="53"/>
      <c r="E21" s="53"/>
      <c r="F21" s="54"/>
      <c r="G21" s="53"/>
      <c r="H21" s="53"/>
      <c r="I21" s="53"/>
      <c r="J21" s="55"/>
    </row>
    <row r="22" spans="2:10" ht="23.25" customHeight="1">
      <c r="B22" s="53"/>
      <c r="C22" s="53"/>
      <c r="D22" s="53"/>
      <c r="E22" s="53"/>
      <c r="F22" s="54"/>
      <c r="G22" s="53"/>
      <c r="H22" s="53"/>
      <c r="I22" s="53"/>
      <c r="J22" s="55"/>
    </row>
    <row r="23" spans="2:10" ht="23.25" customHeight="1">
      <c r="B23" s="53"/>
      <c r="C23" s="53"/>
      <c r="D23" s="53"/>
      <c r="E23" s="53"/>
      <c r="F23" s="54"/>
      <c r="G23" s="53"/>
      <c r="H23" s="53"/>
      <c r="I23" s="53"/>
      <c r="J23" s="55"/>
    </row>
    <row r="24" spans="2:10" ht="23.25" customHeight="1">
      <c r="B24" s="53"/>
      <c r="C24" s="53"/>
      <c r="D24" s="53"/>
      <c r="E24" s="53"/>
      <c r="F24" s="54"/>
      <c r="G24" s="53"/>
      <c r="H24" s="53"/>
      <c r="I24" s="53"/>
      <c r="J24" s="55"/>
    </row>
    <row r="25" spans="2:10" ht="23.25" customHeight="1">
      <c r="B25" s="53"/>
      <c r="C25" s="53"/>
      <c r="D25" s="53"/>
      <c r="E25" s="53"/>
      <c r="F25" s="54"/>
      <c r="G25" s="53"/>
      <c r="H25" s="53"/>
      <c r="I25" s="53"/>
      <c r="J25" s="55"/>
    </row>
    <row r="26" spans="2:10" ht="23.25" customHeight="1">
      <c r="B26" s="53"/>
      <c r="C26" s="53"/>
      <c r="D26" s="53"/>
      <c r="E26" s="53"/>
      <c r="F26" s="54"/>
      <c r="G26" s="53"/>
      <c r="H26" s="53"/>
      <c r="I26" s="53"/>
      <c r="J26" s="55"/>
    </row>
    <row r="27" spans="2:10" ht="23.25" customHeight="1">
      <c r="B27" s="53"/>
      <c r="C27" s="53"/>
      <c r="D27" s="53"/>
      <c r="E27" s="53"/>
      <c r="F27" s="54"/>
      <c r="G27" s="53"/>
      <c r="H27" s="53"/>
      <c r="I27" s="53"/>
      <c r="J27" s="55"/>
    </row>
    <row r="28" spans="2:10" ht="11.4">
      <c r="B28" s="56"/>
      <c r="C28" s="57"/>
      <c r="D28" s="56"/>
      <c r="E28" s="58"/>
      <c r="F28" s="59"/>
      <c r="G28" s="60"/>
      <c r="H28" s="60"/>
      <c r="I28" s="60"/>
      <c r="J28" s="61"/>
    </row>
    <row r="29" spans="2:10" ht="13.8">
      <c r="B29" s="62" t="s">
        <v>132</v>
      </c>
    </row>
    <row r="30" spans="2:10" ht="13.8"/>
    <row r="31" spans="2:10" ht="13.8" hidden="1"/>
    <row r="32" spans="2:10" ht="13.8" hidden="1"/>
    <row r="33" ht="13.8" hidden="1"/>
    <row r="34" ht="13.8" hidden="1"/>
    <row r="35" ht="13.8" hidden="1"/>
    <row r="36" ht="13.8" hidden="1"/>
    <row r="37" ht="13.8" hidden="1"/>
    <row r="38" ht="13.8" hidden="1"/>
    <row r="39" ht="13.8" hidden="1"/>
    <row r="40" ht="13.8" hidden="1"/>
    <row r="41" ht="13.8" hidden="1"/>
    <row r="42" ht="13.8" hidden="1"/>
    <row r="43" ht="13.8" hidden="1"/>
    <row r="44" ht="13.8" hidden="1"/>
    <row r="45" ht="13.8" hidden="1"/>
    <row r="46" ht="13.8" hidden="1"/>
    <row r="47" ht="13.8" hidden="1"/>
    <row r="48" ht="13.8" hidden="1"/>
    <row r="49" ht="13.8" hidden="1"/>
    <row r="50" ht="13.8" hidden="1"/>
    <row r="51" ht="13.8" hidden="1"/>
    <row r="52" ht="13.8" hidden="1"/>
    <row r="53" ht="13.8" hidden="1"/>
    <row r="54" ht="13.8" hidden="1"/>
    <row r="55" ht="13.8" hidden="1"/>
    <row r="56" ht="13.8" hidden="1"/>
    <row r="57" ht="13.8" hidden="1"/>
    <row r="58" ht="13.8" hidden="1"/>
    <row r="59" ht="13.8" hidden="1"/>
    <row r="60" ht="13.8" hidden="1"/>
    <row r="61" ht="13.8" hidden="1"/>
    <row r="62" ht="13.8" hidden="1"/>
    <row r="63" ht="13.8" hidden="1"/>
    <row r="64" ht="13.8" hidden="1"/>
    <row r="65" ht="13.8" hidden="1"/>
    <row r="66" ht="13.8" hidden="1"/>
    <row r="67" ht="13.8" hidden="1"/>
    <row r="68" ht="13.8" hidden="1"/>
    <row r="69" ht="13.8" hidden="1"/>
    <row r="70" ht="13.8" hidden="1"/>
    <row r="71" ht="13.8" hidden="1"/>
    <row r="72" ht="13.8" hidden="1"/>
    <row r="73" ht="13.8" hidden="1"/>
    <row r="74" ht="13.8" hidden="1"/>
    <row r="75" ht="13.8" hidden="1"/>
    <row r="76" ht="13.8" hidden="1"/>
    <row r="77" ht="13.8" hidden="1"/>
    <row r="78" ht="13.8" hidden="1"/>
    <row r="79" ht="13.8" hidden="1"/>
    <row r="80" ht="13.8" hidden="1"/>
    <row r="81" ht="13.8" hidden="1"/>
    <row r="82" ht="13.8" hidden="1"/>
    <row r="83" ht="13.8" hidden="1"/>
    <row r="84" ht="13.8"/>
    <row r="85" ht="13.8"/>
    <row r="86" ht="13.8"/>
    <row r="87" ht="13.8"/>
    <row r="88" ht="14.25" customHeight="1"/>
    <row r="89" ht="14.25" customHeight="1"/>
    <row r="90" ht="14.25" customHeight="1"/>
    <row r="91" ht="14.25" customHeight="1"/>
  </sheetData>
  <sheetProtection insertRows="0"/>
  <mergeCells count="9">
    <mergeCell ref="C13:E13"/>
    <mergeCell ref="G13:H13"/>
    <mergeCell ref="B15:J15"/>
    <mergeCell ref="B2:J8"/>
    <mergeCell ref="B9:J9"/>
    <mergeCell ref="C11:E11"/>
    <mergeCell ref="G11:H11"/>
    <mergeCell ref="C12:E12"/>
    <mergeCell ref="G12:H12"/>
  </mergeCells>
  <dataValidations count="2">
    <dataValidation type="list" allowBlank="1" showInputMessage="1" showErrorMessage="1" sqref="H18:H27">
      <formula1>"UT,Consorcio,Individual"</formula1>
    </dataValidation>
    <dataValidation type="list" allowBlank="1" showInputMessage="1" showErrorMessage="1" sqref="B18:B27">
      <formula1>"Pública,Privada"</formula1>
    </dataValidation>
  </dataValidations>
  <printOptions horizontalCentered="1"/>
  <pageMargins left="0.23622047244094491" right="0.23622047244094491" top="0.74803149606299213" bottom="0.74803149606299213" header="0.31496062992125984" footer="0.31496062992125984"/>
  <pageSetup scale="90" orientation="landscape" r:id="rId1"/>
  <headerFooter>
    <oddFooter>&amp;C&amp;"Arial,Normal"&amp;8&amp;P/&amp;N</oddFooter>
  </headerFooter>
  <ignoredErrors>
    <ignoredError sqref="J11:J13 G11:H13 D11:E11" unlockedFormula="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5</vt:i4>
      </vt:variant>
    </vt:vector>
  </HeadingPairs>
  <TitlesOfParts>
    <vt:vector size="9" baseType="lpstr">
      <vt:lpstr>INFO GENERAL Y FINANCIERA</vt:lpstr>
      <vt:lpstr>ACOMPAÑANTE</vt:lpstr>
      <vt:lpstr>POLIZAS</vt:lpstr>
      <vt:lpstr>INFO EXPERIENCIA</vt:lpstr>
      <vt:lpstr>'INFO EXPERIENCIA'!Área_de_impresión</vt:lpstr>
      <vt:lpstr>'INFO GENERAL Y FINANCIERA'!Área_de_impresión</vt:lpstr>
      <vt:lpstr>POLIZAS!Área_de_impresión</vt:lpstr>
      <vt:lpstr>'INFO EXPERIENCIA'!Títulos_a_imprimir</vt:lpstr>
      <vt:lpstr>'INFO GENERAL Y FINANCIERA'!Títulos_a_imprimir</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Diego</dc:creator>
  <cp:lastModifiedBy>Jose.Bernal</cp:lastModifiedBy>
  <cp:lastPrinted>2014-04-10T02:28:08Z</cp:lastPrinted>
  <dcterms:created xsi:type="dcterms:W3CDTF">2014-04-08T12:38:44Z</dcterms:created>
  <dcterms:modified xsi:type="dcterms:W3CDTF">2014-04-10T13:35:35Z</dcterms:modified>
</cp:coreProperties>
</file>